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ONALD\TELETRABAJO\LIQUIDACIONES\31-08-2021\Nueva carpeta\"/>
    </mc:Choice>
  </mc:AlternateContent>
  <bookViews>
    <workbookView xWindow="-120" yWindow="-120" windowWidth="20730" windowHeight="11160"/>
  </bookViews>
  <sheets>
    <sheet name="Liquidacion General Int " sheetId="1" r:id="rId1"/>
    <sheet name="Liquidacion por Partida" sheetId="2" r:id="rId2"/>
    <sheet name="Liquidacion por SubPartida" sheetId="3" r:id="rId3"/>
  </sheets>
  <externalReferences>
    <externalReference r:id="rId4"/>
  </externalReferences>
  <definedNames>
    <definedName name="_xlnm._FilterDatabase" localSheetId="0" hidden="1">'Liquidacion General Int '!$A$9:$AD$833</definedName>
    <definedName name="_xlnm._FilterDatabase" localSheetId="1" hidden="1">'Liquidacion por Partida'!$A$9:$AD$745</definedName>
    <definedName name="_xlnm._FilterDatabase" localSheetId="2" hidden="1">'Liquidacion por SubPartida'!$A$9:$AD$840</definedName>
    <definedName name="programa">[1]Datos!$A$3:$A$15</definedName>
    <definedName name="_xlnm.Print_Titles" localSheetId="0">'Liquidacion General Int '!$1:$9</definedName>
    <definedName name="_xlnm.Print_Titles" localSheetId="1">'Liquidacion por Partida'!$1:$9</definedName>
    <definedName name="_xlnm.Print_Titles" localSheetId="2">'Liquidacion por SubPartida'!$1:$9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68" i="2" l="1"/>
  <c r="R773" i="3"/>
  <c r="R152" i="1"/>
  <c r="AA152" i="1" s="1"/>
  <c r="Z840" i="3" l="1"/>
  <c r="Y840" i="3"/>
  <c r="X840" i="3"/>
  <c r="W840" i="3"/>
  <c r="V840" i="3"/>
  <c r="U840" i="3"/>
  <c r="T840" i="3"/>
  <c r="S840" i="3"/>
  <c r="R840" i="3"/>
  <c r="Q840" i="3"/>
  <c r="P840" i="3"/>
  <c r="O840" i="3"/>
  <c r="N840" i="3"/>
  <c r="M840" i="3"/>
  <c r="L840" i="3"/>
  <c r="K840" i="3"/>
  <c r="J840" i="3"/>
  <c r="AC839" i="3"/>
  <c r="AB839" i="3"/>
  <c r="AA839" i="3"/>
  <c r="AA840" i="3" s="1"/>
  <c r="Z838" i="3"/>
  <c r="Y838" i="3"/>
  <c r="X838" i="3"/>
  <c r="W838" i="3"/>
  <c r="V838" i="3"/>
  <c r="U838" i="3"/>
  <c r="T838" i="3"/>
  <c r="S838" i="3"/>
  <c r="R838" i="3"/>
  <c r="AB838" i="3" s="1"/>
  <c r="Q838" i="3"/>
  <c r="P838" i="3"/>
  <c r="O838" i="3"/>
  <c r="N838" i="3"/>
  <c r="M838" i="3"/>
  <c r="L838" i="3"/>
  <c r="K838" i="3"/>
  <c r="J838" i="3"/>
  <c r="AC837" i="3"/>
  <c r="AB837" i="3"/>
  <c r="AA837" i="3"/>
  <c r="AC836" i="3"/>
  <c r="AB836" i="3"/>
  <c r="AA836" i="3"/>
  <c r="AC835" i="3"/>
  <c r="AB835" i="3"/>
  <c r="AA835" i="3"/>
  <c r="AC834" i="3"/>
  <c r="AB834" i="3"/>
  <c r="AD834" i="3" s="1"/>
  <c r="AA834" i="3"/>
  <c r="Z833" i="3"/>
  <c r="Y833" i="3"/>
  <c r="X833" i="3"/>
  <c r="W833" i="3"/>
  <c r="V833" i="3"/>
  <c r="U833" i="3"/>
  <c r="T833" i="3"/>
  <c r="S833" i="3"/>
  <c r="R833" i="3"/>
  <c r="Q833" i="3"/>
  <c r="P833" i="3"/>
  <c r="O833" i="3"/>
  <c r="N833" i="3"/>
  <c r="M833" i="3"/>
  <c r="L833" i="3"/>
  <c r="K833" i="3"/>
  <c r="J833" i="3"/>
  <c r="AC832" i="3"/>
  <c r="AB832" i="3"/>
  <c r="AD832" i="3" s="1"/>
  <c r="AA832" i="3"/>
  <c r="AA833" i="3" s="1"/>
  <c r="Z831" i="3"/>
  <c r="Y831" i="3"/>
  <c r="X831" i="3"/>
  <c r="W831" i="3"/>
  <c r="V831" i="3"/>
  <c r="U831" i="3"/>
  <c r="T831" i="3"/>
  <c r="S831" i="3"/>
  <c r="R831" i="3"/>
  <c r="Q831" i="3"/>
  <c r="P831" i="3"/>
  <c r="O831" i="3"/>
  <c r="N831" i="3"/>
  <c r="M831" i="3"/>
  <c r="L831" i="3"/>
  <c r="K831" i="3"/>
  <c r="J831" i="3"/>
  <c r="AC830" i="3"/>
  <c r="AB830" i="3"/>
  <c r="AA830" i="3"/>
  <c r="AA831" i="3" s="1"/>
  <c r="Z829" i="3"/>
  <c r="Y829" i="3"/>
  <c r="X829" i="3"/>
  <c r="W829" i="3"/>
  <c r="V829" i="3"/>
  <c r="U829" i="3"/>
  <c r="T829" i="3"/>
  <c r="S829" i="3"/>
  <c r="R829" i="3"/>
  <c r="Q829" i="3"/>
  <c r="P829" i="3"/>
  <c r="O829" i="3"/>
  <c r="N829" i="3"/>
  <c r="M829" i="3"/>
  <c r="L829" i="3"/>
  <c r="K829" i="3"/>
  <c r="J829" i="3"/>
  <c r="AC828" i="3"/>
  <c r="AB828" i="3"/>
  <c r="AD828" i="3" s="1"/>
  <c r="AA828" i="3"/>
  <c r="AC827" i="3"/>
  <c r="AB827" i="3"/>
  <c r="AA827" i="3"/>
  <c r="AC826" i="3"/>
  <c r="AB826" i="3"/>
  <c r="AA826" i="3"/>
  <c r="AC825" i="3"/>
  <c r="AB825" i="3"/>
  <c r="AA825" i="3"/>
  <c r="AC824" i="3"/>
  <c r="AB824" i="3"/>
  <c r="AD824" i="3" s="1"/>
  <c r="AA824" i="3"/>
  <c r="AC823" i="3"/>
  <c r="AB823" i="3"/>
  <c r="AA823" i="3"/>
  <c r="Z822" i="3"/>
  <c r="Y822" i="3"/>
  <c r="X822" i="3"/>
  <c r="W822" i="3"/>
  <c r="V822" i="3"/>
  <c r="U822" i="3"/>
  <c r="T822" i="3"/>
  <c r="S822" i="3"/>
  <c r="R822" i="3"/>
  <c r="Q822" i="3"/>
  <c r="P822" i="3"/>
  <c r="O822" i="3"/>
  <c r="N822" i="3"/>
  <c r="M822" i="3"/>
  <c r="L822" i="3"/>
  <c r="K822" i="3"/>
  <c r="J822" i="3"/>
  <c r="AC821" i="3"/>
  <c r="AB821" i="3"/>
  <c r="AA821" i="3"/>
  <c r="AA822" i="3" s="1"/>
  <c r="Z820" i="3"/>
  <c r="Y820" i="3"/>
  <c r="X820" i="3"/>
  <c r="W820" i="3"/>
  <c r="V820" i="3"/>
  <c r="U820" i="3"/>
  <c r="T820" i="3"/>
  <c r="S820" i="3"/>
  <c r="R820" i="3"/>
  <c r="Q820" i="3"/>
  <c r="P820" i="3"/>
  <c r="O820" i="3"/>
  <c r="N820" i="3"/>
  <c r="M820" i="3"/>
  <c r="L820" i="3"/>
  <c r="K820" i="3"/>
  <c r="J820" i="3"/>
  <c r="AC819" i="3"/>
  <c r="AB819" i="3"/>
  <c r="AA819" i="3"/>
  <c r="AC818" i="3"/>
  <c r="AB818" i="3"/>
  <c r="AA818" i="3"/>
  <c r="AC817" i="3"/>
  <c r="AB817" i="3"/>
  <c r="AA817" i="3"/>
  <c r="AC816" i="3"/>
  <c r="AB816" i="3"/>
  <c r="AD816" i="3" s="1"/>
  <c r="AA816" i="3"/>
  <c r="AC815" i="3"/>
  <c r="AB815" i="3"/>
  <c r="AA815" i="3"/>
  <c r="AC814" i="3"/>
  <c r="AB814" i="3"/>
  <c r="AA814" i="3"/>
  <c r="AC813" i="3"/>
  <c r="AB813" i="3"/>
  <c r="AA813" i="3"/>
  <c r="AC812" i="3"/>
  <c r="AB812" i="3"/>
  <c r="AA812" i="3"/>
  <c r="AC811" i="3"/>
  <c r="AB811" i="3"/>
  <c r="AA811" i="3"/>
  <c r="Z810" i="3"/>
  <c r="Y810" i="3"/>
  <c r="X810" i="3"/>
  <c r="W810" i="3"/>
  <c r="V810" i="3"/>
  <c r="U810" i="3"/>
  <c r="T810" i="3"/>
  <c r="S810" i="3"/>
  <c r="R810" i="3"/>
  <c r="Q810" i="3"/>
  <c r="P810" i="3"/>
  <c r="O810" i="3"/>
  <c r="N810" i="3"/>
  <c r="M810" i="3"/>
  <c r="L810" i="3"/>
  <c r="K810" i="3"/>
  <c r="J810" i="3"/>
  <c r="AC809" i="3"/>
  <c r="AB809" i="3"/>
  <c r="AA809" i="3"/>
  <c r="AC808" i="3"/>
  <c r="AB808" i="3"/>
  <c r="AA808" i="3"/>
  <c r="AC807" i="3"/>
  <c r="AB807" i="3"/>
  <c r="AA807" i="3"/>
  <c r="AC806" i="3"/>
  <c r="AB806" i="3"/>
  <c r="AD806" i="3" s="1"/>
  <c r="AA806" i="3"/>
  <c r="AC805" i="3"/>
  <c r="AB805" i="3"/>
  <c r="AA805" i="3"/>
  <c r="AC804" i="3"/>
  <c r="AB804" i="3"/>
  <c r="AD804" i="3" s="1"/>
  <c r="AA804" i="3"/>
  <c r="Z803" i="3"/>
  <c r="Y803" i="3"/>
  <c r="X803" i="3"/>
  <c r="W803" i="3"/>
  <c r="V803" i="3"/>
  <c r="U803" i="3"/>
  <c r="T803" i="3"/>
  <c r="S803" i="3"/>
  <c r="R803" i="3"/>
  <c r="Q803" i="3"/>
  <c r="P803" i="3"/>
  <c r="O803" i="3"/>
  <c r="N803" i="3"/>
  <c r="M803" i="3"/>
  <c r="L803" i="3"/>
  <c r="K803" i="3"/>
  <c r="J803" i="3"/>
  <c r="AC802" i="3"/>
  <c r="AB802" i="3"/>
  <c r="AA802" i="3"/>
  <c r="AC801" i="3"/>
  <c r="AB801" i="3"/>
  <c r="AD801" i="3" s="1"/>
  <c r="AA801" i="3"/>
  <c r="AC800" i="3"/>
  <c r="AB800" i="3"/>
  <c r="AA800" i="3"/>
  <c r="AC799" i="3"/>
  <c r="AB799" i="3"/>
  <c r="AA799" i="3"/>
  <c r="AC798" i="3"/>
  <c r="AB798" i="3"/>
  <c r="AA798" i="3"/>
  <c r="AC797" i="3"/>
  <c r="AB797" i="3"/>
  <c r="AA797" i="3"/>
  <c r="Z796" i="3"/>
  <c r="Y796" i="3"/>
  <c r="X796" i="3"/>
  <c r="W796" i="3"/>
  <c r="V796" i="3"/>
  <c r="U796" i="3"/>
  <c r="T796" i="3"/>
  <c r="S796" i="3"/>
  <c r="R796" i="3"/>
  <c r="Q796" i="3"/>
  <c r="P796" i="3"/>
  <c r="O796" i="3"/>
  <c r="N796" i="3"/>
  <c r="M796" i="3"/>
  <c r="L796" i="3"/>
  <c r="K796" i="3"/>
  <c r="J796" i="3"/>
  <c r="AC795" i="3"/>
  <c r="AB795" i="3"/>
  <c r="AA795" i="3"/>
  <c r="AC794" i="3"/>
  <c r="AB794" i="3"/>
  <c r="AA794" i="3"/>
  <c r="AC793" i="3"/>
  <c r="AB793" i="3"/>
  <c r="AA793" i="3"/>
  <c r="AC792" i="3"/>
  <c r="AB792" i="3"/>
  <c r="AD792" i="3" s="1"/>
  <c r="AA792" i="3"/>
  <c r="AC791" i="3"/>
  <c r="AB791" i="3"/>
  <c r="AA791" i="3"/>
  <c r="AC790" i="3"/>
  <c r="AB790" i="3"/>
  <c r="AD790" i="3" s="1"/>
  <c r="AA790" i="3"/>
  <c r="Z789" i="3"/>
  <c r="Y789" i="3"/>
  <c r="X789" i="3"/>
  <c r="W789" i="3"/>
  <c r="V789" i="3"/>
  <c r="U789" i="3"/>
  <c r="T789" i="3"/>
  <c r="S789" i="3"/>
  <c r="R789" i="3"/>
  <c r="Q789" i="3"/>
  <c r="P789" i="3"/>
  <c r="O789" i="3"/>
  <c r="N789" i="3"/>
  <c r="M789" i="3"/>
  <c r="L789" i="3"/>
  <c r="K789" i="3"/>
  <c r="J789" i="3"/>
  <c r="AC788" i="3"/>
  <c r="AB788" i="3"/>
  <c r="AD788" i="3" s="1"/>
  <c r="AA788" i="3"/>
  <c r="AC787" i="3"/>
  <c r="AB787" i="3"/>
  <c r="AA787" i="3"/>
  <c r="AC786" i="3"/>
  <c r="AB786" i="3"/>
  <c r="AA786" i="3"/>
  <c r="AC785" i="3"/>
  <c r="AB785" i="3"/>
  <c r="AA785" i="3"/>
  <c r="AC784" i="3"/>
  <c r="AB784" i="3"/>
  <c r="AD784" i="3" s="1"/>
  <c r="AA784" i="3"/>
  <c r="AC783" i="3"/>
  <c r="AB783" i="3"/>
  <c r="AA783" i="3"/>
  <c r="AC782" i="3"/>
  <c r="AB782" i="3"/>
  <c r="AA782" i="3"/>
  <c r="AC781" i="3"/>
  <c r="AB781" i="3"/>
  <c r="AA781" i="3"/>
  <c r="AC780" i="3"/>
  <c r="AB780" i="3"/>
  <c r="AD780" i="3" s="1"/>
  <c r="AA780" i="3"/>
  <c r="AC779" i="3"/>
  <c r="AB779" i="3"/>
  <c r="AA779" i="3"/>
  <c r="AC778" i="3"/>
  <c r="AB778" i="3"/>
  <c r="AA778" i="3"/>
  <c r="AC777" i="3"/>
  <c r="AB777" i="3"/>
  <c r="AA777" i="3"/>
  <c r="AC776" i="3"/>
  <c r="AB776" i="3"/>
  <c r="AD776" i="3" s="1"/>
  <c r="AA776" i="3"/>
  <c r="AC775" i="3"/>
  <c r="AB775" i="3"/>
  <c r="AA775" i="3"/>
  <c r="AC774" i="3"/>
  <c r="AB774" i="3"/>
  <c r="AA774" i="3"/>
  <c r="AC773" i="3"/>
  <c r="AB773" i="3"/>
  <c r="AA773" i="3"/>
  <c r="AD772" i="3"/>
  <c r="AA772" i="3"/>
  <c r="AA771" i="3"/>
  <c r="Z770" i="3"/>
  <c r="Y770" i="3"/>
  <c r="X770" i="3"/>
  <c r="W770" i="3"/>
  <c r="V770" i="3"/>
  <c r="U770" i="3"/>
  <c r="T770" i="3"/>
  <c r="S770" i="3"/>
  <c r="R770" i="3"/>
  <c r="Q770" i="3"/>
  <c r="P770" i="3"/>
  <c r="O770" i="3"/>
  <c r="N770" i="3"/>
  <c r="M770" i="3"/>
  <c r="L770" i="3"/>
  <c r="K770" i="3"/>
  <c r="J770" i="3"/>
  <c r="AC769" i="3"/>
  <c r="AB769" i="3"/>
  <c r="AA769" i="3"/>
  <c r="AC768" i="3"/>
  <c r="AB768" i="3"/>
  <c r="AA768" i="3"/>
  <c r="AC767" i="3"/>
  <c r="AB767" i="3"/>
  <c r="AA767" i="3"/>
  <c r="AC766" i="3"/>
  <c r="AB766" i="3"/>
  <c r="AD766" i="3" s="1"/>
  <c r="AA766" i="3"/>
  <c r="AC765" i="3"/>
  <c r="AB765" i="3"/>
  <c r="AA765" i="3"/>
  <c r="AC764" i="3"/>
  <c r="AB764" i="3"/>
  <c r="AA764" i="3"/>
  <c r="AC763" i="3"/>
  <c r="AB763" i="3"/>
  <c r="AA763" i="3"/>
  <c r="Z762" i="3"/>
  <c r="Y762" i="3"/>
  <c r="X762" i="3"/>
  <c r="W762" i="3"/>
  <c r="V762" i="3"/>
  <c r="U762" i="3"/>
  <c r="T762" i="3"/>
  <c r="S762" i="3"/>
  <c r="R762" i="3"/>
  <c r="Q762" i="3"/>
  <c r="P762" i="3"/>
  <c r="O762" i="3"/>
  <c r="N762" i="3"/>
  <c r="M762" i="3"/>
  <c r="L762" i="3"/>
  <c r="K762" i="3"/>
  <c r="J762" i="3"/>
  <c r="AC761" i="3"/>
  <c r="AB761" i="3"/>
  <c r="AA761" i="3"/>
  <c r="AC760" i="3"/>
  <c r="AB760" i="3"/>
  <c r="AD760" i="3" s="1"/>
  <c r="AA760" i="3"/>
  <c r="AC759" i="3"/>
  <c r="AB759" i="3"/>
  <c r="AA759" i="3"/>
  <c r="AC758" i="3"/>
  <c r="AB758" i="3"/>
  <c r="AA758" i="3"/>
  <c r="AC757" i="3"/>
  <c r="AB757" i="3"/>
  <c r="AA757" i="3"/>
  <c r="AC756" i="3"/>
  <c r="AB756" i="3"/>
  <c r="AA756" i="3"/>
  <c r="AC755" i="3"/>
  <c r="AB755" i="3"/>
  <c r="AA755" i="3"/>
  <c r="AC754" i="3"/>
  <c r="AB754" i="3"/>
  <c r="AA754" i="3"/>
  <c r="AC753" i="3"/>
  <c r="AB753" i="3"/>
  <c r="AA753" i="3"/>
  <c r="AC752" i="3"/>
  <c r="AB752" i="3"/>
  <c r="AA752" i="3"/>
  <c r="AC751" i="3"/>
  <c r="AB751" i="3"/>
  <c r="AA751" i="3"/>
  <c r="AC750" i="3"/>
  <c r="AB750" i="3"/>
  <c r="AA750" i="3"/>
  <c r="AC749" i="3"/>
  <c r="AB749" i="3"/>
  <c r="AA749" i="3"/>
  <c r="AC748" i="3"/>
  <c r="AB748" i="3"/>
  <c r="AA748" i="3"/>
  <c r="AC747" i="3"/>
  <c r="AB747" i="3"/>
  <c r="AA747" i="3"/>
  <c r="AC746" i="3"/>
  <c r="AB746" i="3"/>
  <c r="AA746" i="3"/>
  <c r="Z745" i="3"/>
  <c r="Y745" i="3"/>
  <c r="X745" i="3"/>
  <c r="W745" i="3"/>
  <c r="V745" i="3"/>
  <c r="U745" i="3"/>
  <c r="T745" i="3"/>
  <c r="S745" i="3"/>
  <c r="R745" i="3"/>
  <c r="Q745" i="3"/>
  <c r="P745" i="3"/>
  <c r="O745" i="3"/>
  <c r="N745" i="3"/>
  <c r="M745" i="3"/>
  <c r="L745" i="3"/>
  <c r="K745" i="3"/>
  <c r="J745" i="3"/>
  <c r="AC744" i="3"/>
  <c r="AB744" i="3"/>
  <c r="AA744" i="3"/>
  <c r="AA745" i="3" s="1"/>
  <c r="Z743" i="3"/>
  <c r="Y743" i="3"/>
  <c r="X743" i="3"/>
  <c r="W743" i="3"/>
  <c r="V743" i="3"/>
  <c r="U743" i="3"/>
  <c r="T743" i="3"/>
  <c r="S743" i="3"/>
  <c r="R743" i="3"/>
  <c r="Q743" i="3"/>
  <c r="P743" i="3"/>
  <c r="O743" i="3"/>
  <c r="N743" i="3"/>
  <c r="M743" i="3"/>
  <c r="L743" i="3"/>
  <c r="K743" i="3"/>
  <c r="J743" i="3"/>
  <c r="AC742" i="3"/>
  <c r="AB742" i="3"/>
  <c r="AA742" i="3"/>
  <c r="AC741" i="3"/>
  <c r="AB741" i="3"/>
  <c r="AA741" i="3"/>
  <c r="AC740" i="3"/>
  <c r="AB740" i="3"/>
  <c r="AA740" i="3"/>
  <c r="Z739" i="3"/>
  <c r="Y739" i="3"/>
  <c r="X739" i="3"/>
  <c r="W739" i="3"/>
  <c r="V739" i="3"/>
  <c r="U739" i="3"/>
  <c r="T739" i="3"/>
  <c r="S739" i="3"/>
  <c r="R739" i="3"/>
  <c r="Q739" i="3"/>
  <c r="P739" i="3"/>
  <c r="O739" i="3"/>
  <c r="N739" i="3"/>
  <c r="M739" i="3"/>
  <c r="L739" i="3"/>
  <c r="K739" i="3"/>
  <c r="J739" i="3"/>
  <c r="AC738" i="3"/>
  <c r="AB738" i="3"/>
  <c r="AA738" i="3"/>
  <c r="AC737" i="3"/>
  <c r="AB737" i="3"/>
  <c r="AD737" i="3" s="1"/>
  <c r="AA737" i="3"/>
  <c r="AC736" i="3"/>
  <c r="AB736" i="3"/>
  <c r="AA736" i="3"/>
  <c r="AA735" i="3"/>
  <c r="AC734" i="3"/>
  <c r="AB734" i="3"/>
  <c r="AA734" i="3"/>
  <c r="AC733" i="3"/>
  <c r="AB733" i="3"/>
  <c r="AA733" i="3"/>
  <c r="AC732" i="3"/>
  <c r="AB732" i="3"/>
  <c r="AA732" i="3"/>
  <c r="AC731" i="3"/>
  <c r="AB731" i="3"/>
  <c r="AA731" i="3"/>
  <c r="AC730" i="3"/>
  <c r="AB730" i="3"/>
  <c r="AA730" i="3"/>
  <c r="AC729" i="3"/>
  <c r="AB729" i="3"/>
  <c r="AA729" i="3"/>
  <c r="AC728" i="3"/>
  <c r="AB728" i="3"/>
  <c r="AA728" i="3"/>
  <c r="AA727" i="3"/>
  <c r="AC726" i="3"/>
  <c r="AB726" i="3"/>
  <c r="AA726" i="3"/>
  <c r="AA725" i="3"/>
  <c r="AC724" i="3"/>
  <c r="AB724" i="3"/>
  <c r="AA724" i="3"/>
  <c r="AC723" i="3"/>
  <c r="AB723" i="3"/>
  <c r="AA723" i="3"/>
  <c r="AC722" i="3"/>
  <c r="AB722" i="3"/>
  <c r="AA722" i="3"/>
  <c r="AC721" i="3"/>
  <c r="AB721" i="3"/>
  <c r="AA721" i="3"/>
  <c r="AC720" i="3"/>
  <c r="AB720" i="3"/>
  <c r="AA720" i="3"/>
  <c r="AC719" i="3"/>
  <c r="AB719" i="3"/>
  <c r="AD719" i="3" s="1"/>
  <c r="AA719" i="3"/>
  <c r="AC718" i="3"/>
  <c r="AB718" i="3"/>
  <c r="AA718" i="3"/>
  <c r="AA717" i="3"/>
  <c r="AC716" i="3"/>
  <c r="AB716" i="3"/>
  <c r="AA716" i="3"/>
  <c r="AC715" i="3"/>
  <c r="AB715" i="3"/>
  <c r="AA715" i="3"/>
  <c r="AC714" i="3"/>
  <c r="AB714" i="3"/>
  <c r="AA714" i="3"/>
  <c r="AC713" i="3"/>
  <c r="AB713" i="3"/>
  <c r="AD713" i="3" s="1"/>
  <c r="AA713" i="3"/>
  <c r="AC712" i="3"/>
  <c r="AB712" i="3"/>
  <c r="AA712" i="3"/>
  <c r="AC711" i="3"/>
  <c r="AB711" i="3"/>
  <c r="AD711" i="3" s="1"/>
  <c r="AA711" i="3"/>
  <c r="AC710" i="3"/>
  <c r="AB710" i="3"/>
  <c r="AA710" i="3"/>
  <c r="AC709" i="3"/>
  <c r="AB709" i="3"/>
  <c r="AA709" i="3"/>
  <c r="AC708" i="3"/>
  <c r="AB708" i="3"/>
  <c r="AA708" i="3"/>
  <c r="AC707" i="3"/>
  <c r="AB707" i="3"/>
  <c r="AA707" i="3"/>
  <c r="AC706" i="3"/>
  <c r="AB706" i="3"/>
  <c r="AA706" i="3"/>
  <c r="AC705" i="3"/>
  <c r="AB705" i="3"/>
  <c r="AD705" i="3" s="1"/>
  <c r="AA705" i="3"/>
  <c r="AC704" i="3"/>
  <c r="AB704" i="3"/>
  <c r="AA704" i="3"/>
  <c r="AC703" i="3"/>
  <c r="AB703" i="3"/>
  <c r="AD703" i="3" s="1"/>
  <c r="AA703" i="3"/>
  <c r="AC702" i="3"/>
  <c r="AB702" i="3"/>
  <c r="AA702" i="3"/>
  <c r="AC701" i="3"/>
  <c r="AB701" i="3"/>
  <c r="AA701" i="3"/>
  <c r="AC700" i="3"/>
  <c r="AB700" i="3"/>
  <c r="AA700" i="3"/>
  <c r="AC699" i="3"/>
  <c r="AB699" i="3"/>
  <c r="AA699" i="3"/>
  <c r="AC698" i="3"/>
  <c r="AB698" i="3"/>
  <c r="AA698" i="3"/>
  <c r="AC697" i="3"/>
  <c r="AB697" i="3"/>
  <c r="AD697" i="3" s="1"/>
  <c r="AA697" i="3"/>
  <c r="AA696" i="3"/>
  <c r="AA695" i="3"/>
  <c r="AC694" i="3"/>
  <c r="AB694" i="3"/>
  <c r="AA694" i="3"/>
  <c r="AC693" i="3"/>
  <c r="AB693" i="3"/>
  <c r="AA693" i="3"/>
  <c r="AC692" i="3"/>
  <c r="AB692" i="3"/>
  <c r="AA692" i="3"/>
  <c r="AC691" i="3"/>
  <c r="AB691" i="3"/>
  <c r="AD691" i="3" s="1"/>
  <c r="AA691" i="3"/>
  <c r="AC690" i="3"/>
  <c r="AB690" i="3"/>
  <c r="AA690" i="3"/>
  <c r="AC689" i="3"/>
  <c r="AB689" i="3"/>
  <c r="AA689" i="3"/>
  <c r="AA688" i="3"/>
  <c r="AA687" i="3"/>
  <c r="AC686" i="3"/>
  <c r="AB686" i="3"/>
  <c r="AA686" i="3"/>
  <c r="AC685" i="3"/>
  <c r="AB685" i="3"/>
  <c r="AA685" i="3"/>
  <c r="AC684" i="3"/>
  <c r="AB684" i="3"/>
  <c r="AA684" i="3"/>
  <c r="AC683" i="3"/>
  <c r="AB683" i="3"/>
  <c r="AA683" i="3"/>
  <c r="AC682" i="3"/>
  <c r="AB682" i="3"/>
  <c r="AA682" i="3"/>
  <c r="AC681" i="3"/>
  <c r="AB681" i="3"/>
  <c r="AD681" i="3" s="1"/>
  <c r="AA681" i="3"/>
  <c r="AC680" i="3"/>
  <c r="AB680" i="3"/>
  <c r="AA680" i="3"/>
  <c r="AC679" i="3"/>
  <c r="AB679" i="3"/>
  <c r="AA679" i="3"/>
  <c r="AC678" i="3"/>
  <c r="AB678" i="3"/>
  <c r="AA678" i="3"/>
  <c r="AA677" i="3"/>
  <c r="AC676" i="3"/>
  <c r="AB676" i="3"/>
  <c r="AA676" i="3"/>
  <c r="AC675" i="3"/>
  <c r="AB675" i="3"/>
  <c r="AA675" i="3"/>
  <c r="AC674" i="3"/>
  <c r="AB674" i="3"/>
  <c r="AA674" i="3"/>
  <c r="AC673" i="3"/>
  <c r="AB673" i="3"/>
  <c r="AA673" i="3"/>
  <c r="AC672" i="3"/>
  <c r="AB672" i="3"/>
  <c r="AA672" i="3"/>
  <c r="AC671" i="3"/>
  <c r="AB671" i="3"/>
  <c r="AA671" i="3"/>
  <c r="AC670" i="3"/>
  <c r="AB670" i="3"/>
  <c r="AA670" i="3"/>
  <c r="AC669" i="3"/>
  <c r="AB669" i="3"/>
  <c r="AA669" i="3"/>
  <c r="AC668" i="3"/>
  <c r="AB668" i="3"/>
  <c r="AA668" i="3"/>
  <c r="AC667" i="3"/>
  <c r="AB667" i="3"/>
  <c r="AD667" i="3" s="1"/>
  <c r="AA667" i="3"/>
  <c r="AC666" i="3"/>
  <c r="AB666" i="3"/>
  <c r="AA666" i="3"/>
  <c r="AC665" i="3"/>
  <c r="AB665" i="3"/>
  <c r="AA665" i="3"/>
  <c r="AC664" i="3"/>
  <c r="AB664" i="3"/>
  <c r="AA664" i="3"/>
  <c r="AC663" i="3"/>
  <c r="AB663" i="3"/>
  <c r="AA663" i="3"/>
  <c r="AC662" i="3"/>
  <c r="AB662" i="3"/>
  <c r="AA662" i="3"/>
  <c r="AC661" i="3"/>
  <c r="AB661" i="3"/>
  <c r="AA661" i="3"/>
  <c r="AC660" i="3"/>
  <c r="AB660" i="3"/>
  <c r="AA660" i="3"/>
  <c r="AC659" i="3"/>
  <c r="AB659" i="3"/>
  <c r="AA659" i="3"/>
  <c r="AC658" i="3"/>
  <c r="AB658" i="3"/>
  <c r="AA658" i="3"/>
  <c r="AC657" i="3"/>
  <c r="AB657" i="3"/>
  <c r="AD657" i="3" s="1"/>
  <c r="AA657" i="3"/>
  <c r="AC656" i="3"/>
  <c r="AB656" i="3"/>
  <c r="AA656" i="3"/>
  <c r="AC655" i="3"/>
  <c r="AB655" i="3"/>
  <c r="AA655" i="3"/>
  <c r="AC654" i="3"/>
  <c r="AB654" i="3"/>
  <c r="AA654" i="3"/>
  <c r="AC653" i="3"/>
  <c r="AB653" i="3"/>
  <c r="AA653" i="3"/>
  <c r="AC652" i="3"/>
  <c r="AB652" i="3"/>
  <c r="AA652" i="3"/>
  <c r="AC651" i="3"/>
  <c r="AB651" i="3"/>
  <c r="AD651" i="3" s="1"/>
  <c r="AA651" i="3"/>
  <c r="AC650" i="3"/>
  <c r="AB650" i="3"/>
  <c r="AA650" i="3"/>
  <c r="AC649" i="3"/>
  <c r="AB649" i="3"/>
  <c r="AA649" i="3"/>
  <c r="AC648" i="3"/>
  <c r="AB648" i="3"/>
  <c r="AA648" i="3"/>
  <c r="AC647" i="3"/>
  <c r="AB647" i="3"/>
  <c r="AA647" i="3"/>
  <c r="AC646" i="3"/>
  <c r="AB646" i="3"/>
  <c r="AA646" i="3"/>
  <c r="AC645" i="3"/>
  <c r="AB645" i="3"/>
  <c r="AA645" i="3"/>
  <c r="AC644" i="3"/>
  <c r="AB644" i="3"/>
  <c r="AA644" i="3"/>
  <c r="AA643" i="3"/>
  <c r="AC642" i="3"/>
  <c r="AB642" i="3"/>
  <c r="AA642" i="3"/>
  <c r="AA641" i="3"/>
  <c r="AC640" i="3"/>
  <c r="AB640" i="3"/>
  <c r="AA640" i="3"/>
  <c r="AC639" i="3"/>
  <c r="AB639" i="3"/>
  <c r="AA639" i="3"/>
  <c r="AC638" i="3"/>
  <c r="AB638" i="3"/>
  <c r="AA638" i="3"/>
  <c r="AC637" i="3"/>
  <c r="AB637" i="3"/>
  <c r="AD637" i="3" s="1"/>
  <c r="AA637" i="3"/>
  <c r="AC636" i="3"/>
  <c r="AB636" i="3"/>
  <c r="AA636" i="3"/>
  <c r="AC635" i="3"/>
  <c r="AB635" i="3"/>
  <c r="AA635" i="3"/>
  <c r="AC634" i="3"/>
  <c r="AB634" i="3"/>
  <c r="AA634" i="3"/>
  <c r="AC633" i="3"/>
  <c r="AB633" i="3"/>
  <c r="AA633" i="3"/>
  <c r="AC632" i="3"/>
  <c r="AB632" i="3"/>
  <c r="AA632" i="3"/>
  <c r="AC631" i="3"/>
  <c r="AB631" i="3"/>
  <c r="AA631" i="3"/>
  <c r="AC630" i="3"/>
  <c r="AB630" i="3"/>
  <c r="AA630" i="3"/>
  <c r="AC629" i="3"/>
  <c r="AB629" i="3"/>
  <c r="AA629" i="3"/>
  <c r="AC628" i="3"/>
  <c r="AB628" i="3"/>
  <c r="AA628" i="3"/>
  <c r="AC627" i="3"/>
  <c r="AB627" i="3"/>
  <c r="AA627" i="3"/>
  <c r="AC626" i="3"/>
  <c r="AB626" i="3"/>
  <c r="AA626" i="3"/>
  <c r="AC625" i="3"/>
  <c r="AB625" i="3"/>
  <c r="AA625" i="3"/>
  <c r="AC624" i="3"/>
  <c r="AB624" i="3"/>
  <c r="AA624" i="3"/>
  <c r="AC623" i="3"/>
  <c r="AB623" i="3"/>
  <c r="AA623" i="3"/>
  <c r="AC622" i="3"/>
  <c r="AB622" i="3"/>
  <c r="AA622" i="3"/>
  <c r="AC621" i="3"/>
  <c r="AB621" i="3"/>
  <c r="AD621" i="3" s="1"/>
  <c r="AA621" i="3"/>
  <c r="AC620" i="3"/>
  <c r="AB620" i="3"/>
  <c r="AA620" i="3"/>
  <c r="AC619" i="3"/>
  <c r="AB619" i="3"/>
  <c r="AA619" i="3"/>
  <c r="Z618" i="3"/>
  <c r="Y618" i="3"/>
  <c r="X618" i="3"/>
  <c r="W618" i="3"/>
  <c r="V618" i="3"/>
  <c r="U618" i="3"/>
  <c r="T618" i="3"/>
  <c r="S618" i="3"/>
  <c r="R618" i="3"/>
  <c r="Q618" i="3"/>
  <c r="P618" i="3"/>
  <c r="O618" i="3"/>
  <c r="N618" i="3"/>
  <c r="M618" i="3"/>
  <c r="L618" i="3"/>
  <c r="K618" i="3"/>
  <c r="J618" i="3"/>
  <c r="AC617" i="3"/>
  <c r="AB617" i="3"/>
  <c r="AA617" i="3"/>
  <c r="AC616" i="3"/>
  <c r="AB616" i="3"/>
  <c r="AA616" i="3"/>
  <c r="Z615" i="3"/>
  <c r="Y615" i="3"/>
  <c r="X615" i="3"/>
  <c r="W615" i="3"/>
  <c r="V615" i="3"/>
  <c r="U615" i="3"/>
  <c r="T615" i="3"/>
  <c r="S615" i="3"/>
  <c r="R615" i="3"/>
  <c r="Q615" i="3"/>
  <c r="P615" i="3"/>
  <c r="O615" i="3"/>
  <c r="N615" i="3"/>
  <c r="M615" i="3"/>
  <c r="L615" i="3"/>
  <c r="K615" i="3"/>
  <c r="J615" i="3"/>
  <c r="AA614" i="3"/>
  <c r="AA613" i="3"/>
  <c r="AC612" i="3"/>
  <c r="AB612" i="3"/>
  <c r="AA612" i="3"/>
  <c r="AC611" i="3"/>
  <c r="AB611" i="3"/>
  <c r="AA611" i="3"/>
  <c r="AC610" i="3"/>
  <c r="AB610" i="3"/>
  <c r="AA610" i="3"/>
  <c r="AC609" i="3"/>
  <c r="AB609" i="3"/>
  <c r="AA609" i="3"/>
  <c r="AC608" i="3"/>
  <c r="AB608" i="3"/>
  <c r="AA608" i="3"/>
  <c r="AC607" i="3"/>
  <c r="AB607" i="3"/>
  <c r="AA607" i="3"/>
  <c r="AC606" i="3"/>
  <c r="AB606" i="3"/>
  <c r="AA606" i="3"/>
  <c r="AC605" i="3"/>
  <c r="AB605" i="3"/>
  <c r="AA605" i="3"/>
  <c r="AA604" i="3"/>
  <c r="AC603" i="3"/>
  <c r="AB603" i="3"/>
  <c r="AA603" i="3"/>
  <c r="Z602" i="3"/>
  <c r="Y602" i="3"/>
  <c r="X602" i="3"/>
  <c r="W602" i="3"/>
  <c r="V602" i="3"/>
  <c r="U602" i="3"/>
  <c r="T602" i="3"/>
  <c r="S602" i="3"/>
  <c r="R602" i="3"/>
  <c r="Q602" i="3"/>
  <c r="P602" i="3"/>
  <c r="O602" i="3"/>
  <c r="N602" i="3"/>
  <c r="M602" i="3"/>
  <c r="L602" i="3"/>
  <c r="K602" i="3"/>
  <c r="J602" i="3"/>
  <c r="AC601" i="3"/>
  <c r="AB601" i="3"/>
  <c r="AA601" i="3"/>
  <c r="AA600" i="3"/>
  <c r="Y599" i="3"/>
  <c r="X599" i="3"/>
  <c r="W599" i="3"/>
  <c r="V599" i="3"/>
  <c r="U599" i="3"/>
  <c r="T599" i="3"/>
  <c r="S599" i="3"/>
  <c r="R599" i="3"/>
  <c r="Q599" i="3"/>
  <c r="P599" i="3"/>
  <c r="O599" i="3"/>
  <c r="N599" i="3"/>
  <c r="M599" i="3"/>
  <c r="L599" i="3"/>
  <c r="K599" i="3"/>
  <c r="J599" i="3"/>
  <c r="AA598" i="3"/>
  <c r="AC597" i="3"/>
  <c r="AB597" i="3"/>
  <c r="AA597" i="3"/>
  <c r="AA596" i="3"/>
  <c r="AC595" i="3"/>
  <c r="AB595" i="3"/>
  <c r="AA595" i="3"/>
  <c r="Z594" i="3"/>
  <c r="Z595" i="3" s="1"/>
  <c r="Y594" i="3"/>
  <c r="X594" i="3"/>
  <c r="W594" i="3"/>
  <c r="V594" i="3"/>
  <c r="U594" i="3"/>
  <c r="T594" i="3"/>
  <c r="S594" i="3"/>
  <c r="R594" i="3"/>
  <c r="Q594" i="3"/>
  <c r="P594" i="3"/>
  <c r="O594" i="3"/>
  <c r="N594" i="3"/>
  <c r="M594" i="3"/>
  <c r="L594" i="3"/>
  <c r="K594" i="3"/>
  <c r="J594" i="3"/>
  <c r="AC593" i="3"/>
  <c r="AB593" i="3"/>
  <c r="AA593" i="3"/>
  <c r="AC592" i="3"/>
  <c r="AB592" i="3"/>
  <c r="AA592" i="3"/>
  <c r="AA591" i="3"/>
  <c r="Z590" i="3"/>
  <c r="Y590" i="3"/>
  <c r="X590" i="3"/>
  <c r="W590" i="3"/>
  <c r="V590" i="3"/>
  <c r="U590" i="3"/>
  <c r="T590" i="3"/>
  <c r="S590" i="3"/>
  <c r="R590" i="3"/>
  <c r="Q590" i="3"/>
  <c r="P590" i="3"/>
  <c r="O590" i="3"/>
  <c r="N590" i="3"/>
  <c r="M590" i="3"/>
  <c r="L590" i="3"/>
  <c r="K590" i="3"/>
  <c r="J590" i="3"/>
  <c r="AA589" i="3"/>
  <c r="AC588" i="3"/>
  <c r="AB588" i="3"/>
  <c r="AA588" i="3"/>
  <c r="AC587" i="3"/>
  <c r="AB587" i="3"/>
  <c r="AA587" i="3"/>
  <c r="AA586" i="3"/>
  <c r="Z585" i="3"/>
  <c r="Y585" i="3"/>
  <c r="X585" i="3"/>
  <c r="W585" i="3"/>
  <c r="V585" i="3"/>
  <c r="U585" i="3"/>
  <c r="T585" i="3"/>
  <c r="S585" i="3"/>
  <c r="R585" i="3"/>
  <c r="Q585" i="3"/>
  <c r="P585" i="3"/>
  <c r="O585" i="3"/>
  <c r="N585" i="3"/>
  <c r="M585" i="3"/>
  <c r="L585" i="3"/>
  <c r="K585" i="3"/>
  <c r="J585" i="3"/>
  <c r="AA584" i="3"/>
  <c r="AA583" i="3"/>
  <c r="AC582" i="3"/>
  <c r="AB582" i="3"/>
  <c r="AA582" i="3"/>
  <c r="AA581" i="3"/>
  <c r="AC580" i="3"/>
  <c r="AB580" i="3"/>
  <c r="AA580" i="3"/>
  <c r="AA579" i="3"/>
  <c r="AC578" i="3"/>
  <c r="AB578" i="3"/>
  <c r="AA578" i="3"/>
  <c r="AA577" i="3"/>
  <c r="AC576" i="3"/>
  <c r="AB576" i="3"/>
  <c r="AA576" i="3"/>
  <c r="AC575" i="3"/>
  <c r="AB575" i="3"/>
  <c r="AA575" i="3"/>
  <c r="Z574" i="3"/>
  <c r="Y574" i="3"/>
  <c r="X574" i="3"/>
  <c r="W574" i="3"/>
  <c r="V574" i="3"/>
  <c r="U574" i="3"/>
  <c r="T574" i="3"/>
  <c r="S574" i="3"/>
  <c r="R574" i="3"/>
  <c r="Q574" i="3"/>
  <c r="P574" i="3"/>
  <c r="O574" i="3"/>
  <c r="N574" i="3"/>
  <c r="M574" i="3"/>
  <c r="L574" i="3"/>
  <c r="K574" i="3"/>
  <c r="J574" i="3"/>
  <c r="AA573" i="3"/>
  <c r="AA572" i="3"/>
  <c r="AC571" i="3"/>
  <c r="AB571" i="3"/>
  <c r="AA571" i="3"/>
  <c r="Z570" i="3"/>
  <c r="Y570" i="3"/>
  <c r="X570" i="3"/>
  <c r="W570" i="3"/>
  <c r="V570" i="3"/>
  <c r="U570" i="3"/>
  <c r="T570" i="3"/>
  <c r="S570" i="3"/>
  <c r="R570" i="3"/>
  <c r="Q570" i="3"/>
  <c r="P570" i="3"/>
  <c r="O570" i="3"/>
  <c r="N570" i="3"/>
  <c r="M570" i="3"/>
  <c r="L570" i="3"/>
  <c r="K570" i="3"/>
  <c r="J570" i="3"/>
  <c r="AA569" i="3"/>
  <c r="AA568" i="3"/>
  <c r="AC567" i="3"/>
  <c r="AB567" i="3"/>
  <c r="AD567" i="3" s="1"/>
  <c r="AA567" i="3"/>
  <c r="AC566" i="3"/>
  <c r="AB566" i="3"/>
  <c r="AA566" i="3"/>
  <c r="AA565" i="3"/>
  <c r="AC564" i="3"/>
  <c r="AB564" i="3"/>
  <c r="AA564" i="3"/>
  <c r="AC563" i="3"/>
  <c r="AB563" i="3"/>
  <c r="AA563" i="3"/>
  <c r="AC562" i="3"/>
  <c r="AB562" i="3"/>
  <c r="AA562" i="3"/>
  <c r="AA561" i="3"/>
  <c r="Z560" i="3"/>
  <c r="Y560" i="3"/>
  <c r="X560" i="3"/>
  <c r="W560" i="3"/>
  <c r="V560" i="3"/>
  <c r="U560" i="3"/>
  <c r="T560" i="3"/>
  <c r="S560" i="3"/>
  <c r="R560" i="3"/>
  <c r="Q560" i="3"/>
  <c r="P560" i="3"/>
  <c r="O560" i="3"/>
  <c r="N560" i="3"/>
  <c r="M560" i="3"/>
  <c r="L560" i="3"/>
  <c r="K560" i="3"/>
  <c r="J560" i="3"/>
  <c r="AA559" i="3"/>
  <c r="AA560" i="3" s="1"/>
  <c r="Z558" i="3"/>
  <c r="Y558" i="3"/>
  <c r="X558" i="3"/>
  <c r="W558" i="3"/>
  <c r="V558" i="3"/>
  <c r="U558" i="3"/>
  <c r="T558" i="3"/>
  <c r="S558" i="3"/>
  <c r="R558" i="3"/>
  <c r="Q558" i="3"/>
  <c r="P558" i="3"/>
  <c r="O558" i="3"/>
  <c r="N558" i="3"/>
  <c r="M558" i="3"/>
  <c r="L558" i="3"/>
  <c r="K558" i="3"/>
  <c r="J558" i="3"/>
  <c r="AC557" i="3"/>
  <c r="AB557" i="3"/>
  <c r="AA557" i="3"/>
  <c r="AA556" i="3"/>
  <c r="AC555" i="3"/>
  <c r="AB555" i="3"/>
  <c r="AA555" i="3"/>
  <c r="Z554" i="3"/>
  <c r="Y554" i="3"/>
  <c r="X554" i="3"/>
  <c r="W554" i="3"/>
  <c r="V554" i="3"/>
  <c r="U554" i="3"/>
  <c r="T554" i="3"/>
  <c r="S554" i="3"/>
  <c r="R554" i="3"/>
  <c r="Q554" i="3"/>
  <c r="P554" i="3"/>
  <c r="O554" i="3"/>
  <c r="N554" i="3"/>
  <c r="M554" i="3"/>
  <c r="L554" i="3"/>
  <c r="K554" i="3"/>
  <c r="J554" i="3"/>
  <c r="AA553" i="3"/>
  <c r="AC552" i="3"/>
  <c r="AB552" i="3"/>
  <c r="AA552" i="3"/>
  <c r="AC551" i="3"/>
  <c r="AB551" i="3"/>
  <c r="AA551" i="3"/>
  <c r="AC550" i="3"/>
  <c r="AB550" i="3"/>
  <c r="AA550" i="3"/>
  <c r="AC549" i="3"/>
  <c r="AB549" i="3"/>
  <c r="AA549" i="3"/>
  <c r="Z548" i="3"/>
  <c r="Y548" i="3"/>
  <c r="X548" i="3"/>
  <c r="W548" i="3"/>
  <c r="V548" i="3"/>
  <c r="U548" i="3"/>
  <c r="T548" i="3"/>
  <c r="S548" i="3"/>
  <c r="R548" i="3"/>
  <c r="Q548" i="3"/>
  <c r="P548" i="3"/>
  <c r="O548" i="3"/>
  <c r="N548" i="3"/>
  <c r="M548" i="3"/>
  <c r="L548" i="3"/>
  <c r="K548" i="3"/>
  <c r="J548" i="3"/>
  <c r="AA547" i="3"/>
  <c r="AC546" i="3"/>
  <c r="AB546" i="3"/>
  <c r="AA546" i="3"/>
  <c r="AC545" i="3"/>
  <c r="AB545" i="3"/>
  <c r="AA545" i="3"/>
  <c r="AC544" i="3"/>
  <c r="AB544" i="3"/>
  <c r="AA544" i="3"/>
  <c r="Z543" i="3"/>
  <c r="Y543" i="3"/>
  <c r="X543" i="3"/>
  <c r="W543" i="3"/>
  <c r="V543" i="3"/>
  <c r="U543" i="3"/>
  <c r="T543" i="3"/>
  <c r="S543" i="3"/>
  <c r="R543" i="3"/>
  <c r="Q543" i="3"/>
  <c r="P543" i="3"/>
  <c r="O543" i="3"/>
  <c r="N543" i="3"/>
  <c r="M543" i="3"/>
  <c r="L543" i="3"/>
  <c r="K543" i="3"/>
  <c r="J543" i="3"/>
  <c r="AA542" i="3"/>
  <c r="AA541" i="3"/>
  <c r="AA540" i="3"/>
  <c r="AC539" i="3"/>
  <c r="AB539" i="3"/>
  <c r="AA539" i="3"/>
  <c r="Z538" i="3"/>
  <c r="Y538" i="3"/>
  <c r="X538" i="3"/>
  <c r="W538" i="3"/>
  <c r="V538" i="3"/>
  <c r="U538" i="3"/>
  <c r="T538" i="3"/>
  <c r="S538" i="3"/>
  <c r="R538" i="3"/>
  <c r="Q538" i="3"/>
  <c r="P538" i="3"/>
  <c r="O538" i="3"/>
  <c r="N538" i="3"/>
  <c r="M538" i="3"/>
  <c r="L538" i="3"/>
  <c r="K538" i="3"/>
  <c r="J538" i="3"/>
  <c r="AA537" i="3"/>
  <c r="AA536" i="3"/>
  <c r="AC535" i="3"/>
  <c r="AB535" i="3"/>
  <c r="AA535" i="3"/>
  <c r="AC534" i="3"/>
  <c r="AB534" i="3"/>
  <c r="AA534" i="3"/>
  <c r="AA533" i="3"/>
  <c r="AC532" i="3"/>
  <c r="AB532" i="3"/>
  <c r="AA532" i="3"/>
  <c r="AC531" i="3"/>
  <c r="AB531" i="3"/>
  <c r="AA531" i="3"/>
  <c r="AC530" i="3"/>
  <c r="AB530" i="3"/>
  <c r="AA530" i="3"/>
  <c r="AA529" i="3"/>
  <c r="Z528" i="3"/>
  <c r="Y528" i="3"/>
  <c r="X528" i="3"/>
  <c r="W528" i="3"/>
  <c r="V528" i="3"/>
  <c r="U528" i="3"/>
  <c r="T528" i="3"/>
  <c r="S528" i="3"/>
  <c r="R528" i="3"/>
  <c r="Q528" i="3"/>
  <c r="P528" i="3"/>
  <c r="O528" i="3"/>
  <c r="N528" i="3"/>
  <c r="M528" i="3"/>
  <c r="L528" i="3"/>
  <c r="K528" i="3"/>
  <c r="J528" i="3"/>
  <c r="AA527" i="3"/>
  <c r="AA526" i="3"/>
  <c r="AC525" i="3"/>
  <c r="AB525" i="3"/>
  <c r="AA525" i="3"/>
  <c r="AC524" i="3"/>
  <c r="AB524" i="3"/>
  <c r="AA524" i="3"/>
  <c r="AC523" i="3"/>
  <c r="AB523" i="3"/>
  <c r="AA523" i="3"/>
  <c r="AC522" i="3"/>
  <c r="AB522" i="3"/>
  <c r="AA522" i="3"/>
  <c r="AC521" i="3"/>
  <c r="AB521" i="3"/>
  <c r="AA521" i="3"/>
  <c r="AA520" i="3"/>
  <c r="AC519" i="3"/>
  <c r="AB519" i="3"/>
  <c r="AA519" i="3"/>
  <c r="AC518" i="3"/>
  <c r="AB518" i="3"/>
  <c r="AA518" i="3"/>
  <c r="AC517" i="3"/>
  <c r="AB517" i="3"/>
  <c r="AA517" i="3"/>
  <c r="Z516" i="3"/>
  <c r="Y516" i="3"/>
  <c r="X516" i="3"/>
  <c r="W516" i="3"/>
  <c r="V516" i="3"/>
  <c r="U516" i="3"/>
  <c r="T516" i="3"/>
  <c r="S516" i="3"/>
  <c r="R516" i="3"/>
  <c r="Q516" i="3"/>
  <c r="P516" i="3"/>
  <c r="O516" i="3"/>
  <c r="N516" i="3"/>
  <c r="M516" i="3"/>
  <c r="L516" i="3"/>
  <c r="K516" i="3"/>
  <c r="J516" i="3"/>
  <c r="AA515" i="3"/>
  <c r="AC514" i="3"/>
  <c r="AB514" i="3"/>
  <c r="AA514" i="3"/>
  <c r="AA513" i="3"/>
  <c r="AC512" i="3"/>
  <c r="AB512" i="3"/>
  <c r="AA512" i="3"/>
  <c r="AC511" i="3"/>
  <c r="AB511" i="3"/>
  <c r="AA511" i="3"/>
  <c r="Z510" i="3"/>
  <c r="Y510" i="3"/>
  <c r="X510" i="3"/>
  <c r="W510" i="3"/>
  <c r="V510" i="3"/>
  <c r="U510" i="3"/>
  <c r="T510" i="3"/>
  <c r="S510" i="3"/>
  <c r="R510" i="3"/>
  <c r="Q510" i="3"/>
  <c r="P510" i="3"/>
  <c r="O510" i="3"/>
  <c r="N510" i="3"/>
  <c r="M510" i="3"/>
  <c r="L510" i="3"/>
  <c r="K510" i="3"/>
  <c r="J510" i="3"/>
  <c r="AA509" i="3"/>
  <c r="AA508" i="3"/>
  <c r="AC507" i="3"/>
  <c r="AB507" i="3"/>
  <c r="AA507" i="3"/>
  <c r="AC506" i="3"/>
  <c r="AB506" i="3"/>
  <c r="AA506" i="3"/>
  <c r="AC505" i="3"/>
  <c r="AB505" i="3"/>
  <c r="AD505" i="3" s="1"/>
  <c r="AA505" i="3"/>
  <c r="AC504" i="3"/>
  <c r="AB504" i="3"/>
  <c r="AA504" i="3"/>
  <c r="AC503" i="3"/>
  <c r="AB503" i="3"/>
  <c r="AA503" i="3"/>
  <c r="AA502" i="3"/>
  <c r="AC501" i="3"/>
  <c r="AB501" i="3"/>
  <c r="AA501" i="3"/>
  <c r="AC500" i="3"/>
  <c r="AB500" i="3"/>
  <c r="AA500" i="3"/>
  <c r="AC499" i="3"/>
  <c r="AB499" i="3"/>
  <c r="AA499" i="3"/>
  <c r="Z498" i="3"/>
  <c r="Y498" i="3"/>
  <c r="X498" i="3"/>
  <c r="W498" i="3"/>
  <c r="V498" i="3"/>
  <c r="U498" i="3"/>
  <c r="T498" i="3"/>
  <c r="S498" i="3"/>
  <c r="R498" i="3"/>
  <c r="Q498" i="3"/>
  <c r="P498" i="3"/>
  <c r="O498" i="3"/>
  <c r="N498" i="3"/>
  <c r="M498" i="3"/>
  <c r="L498" i="3"/>
  <c r="K498" i="3"/>
  <c r="J498" i="3"/>
  <c r="AC497" i="3"/>
  <c r="AB497" i="3"/>
  <c r="AA497" i="3"/>
  <c r="AC496" i="3"/>
  <c r="AB496" i="3"/>
  <c r="AA496" i="3"/>
  <c r="AC495" i="3"/>
  <c r="AB495" i="3"/>
  <c r="AA495" i="3"/>
  <c r="Z494" i="3"/>
  <c r="Y494" i="3"/>
  <c r="X494" i="3"/>
  <c r="W494" i="3"/>
  <c r="V494" i="3"/>
  <c r="U494" i="3"/>
  <c r="T494" i="3"/>
  <c r="S494" i="3"/>
  <c r="R494" i="3"/>
  <c r="Q494" i="3"/>
  <c r="P494" i="3"/>
  <c r="O494" i="3"/>
  <c r="N494" i="3"/>
  <c r="M494" i="3"/>
  <c r="L494" i="3"/>
  <c r="K494" i="3"/>
  <c r="J494" i="3"/>
  <c r="AA493" i="3"/>
  <c r="AC492" i="3"/>
  <c r="AB492" i="3"/>
  <c r="AA492" i="3"/>
  <c r="AA491" i="3"/>
  <c r="Z490" i="3"/>
  <c r="Y490" i="3"/>
  <c r="X490" i="3"/>
  <c r="W490" i="3"/>
  <c r="V490" i="3"/>
  <c r="U490" i="3"/>
  <c r="T490" i="3"/>
  <c r="S490" i="3"/>
  <c r="R490" i="3"/>
  <c r="Q490" i="3"/>
  <c r="P490" i="3"/>
  <c r="O490" i="3"/>
  <c r="N490" i="3"/>
  <c r="M490" i="3"/>
  <c r="L490" i="3"/>
  <c r="K490" i="3"/>
  <c r="J490" i="3"/>
  <c r="AC489" i="3"/>
  <c r="AB489" i="3"/>
  <c r="AA489" i="3"/>
  <c r="AA490" i="3" s="1"/>
  <c r="Z488" i="3"/>
  <c r="Y488" i="3"/>
  <c r="X488" i="3"/>
  <c r="W488" i="3"/>
  <c r="V488" i="3"/>
  <c r="U488" i="3"/>
  <c r="T488" i="3"/>
  <c r="S488" i="3"/>
  <c r="R488" i="3"/>
  <c r="Q488" i="3"/>
  <c r="P488" i="3"/>
  <c r="O488" i="3"/>
  <c r="N488" i="3"/>
  <c r="M488" i="3"/>
  <c r="L488" i="3"/>
  <c r="K488" i="3"/>
  <c r="J488" i="3"/>
  <c r="AA487" i="3"/>
  <c r="AC486" i="3"/>
  <c r="AB486" i="3"/>
  <c r="AA486" i="3"/>
  <c r="Z485" i="3"/>
  <c r="Y485" i="3"/>
  <c r="X485" i="3"/>
  <c r="W485" i="3"/>
  <c r="V485" i="3"/>
  <c r="U485" i="3"/>
  <c r="T485" i="3"/>
  <c r="S485" i="3"/>
  <c r="R485" i="3"/>
  <c r="Q485" i="3"/>
  <c r="P485" i="3"/>
  <c r="O485" i="3"/>
  <c r="N485" i="3"/>
  <c r="M485" i="3"/>
  <c r="L485" i="3"/>
  <c r="K485" i="3"/>
  <c r="J485" i="3"/>
  <c r="AA484" i="3"/>
  <c r="AC483" i="3"/>
  <c r="AB483" i="3"/>
  <c r="AA483" i="3"/>
  <c r="Z482" i="3"/>
  <c r="Y482" i="3"/>
  <c r="X482" i="3"/>
  <c r="W482" i="3"/>
  <c r="V482" i="3"/>
  <c r="U482" i="3"/>
  <c r="T482" i="3"/>
  <c r="S482" i="3"/>
  <c r="R482" i="3"/>
  <c r="Q482" i="3"/>
  <c r="P482" i="3"/>
  <c r="O482" i="3"/>
  <c r="N482" i="3"/>
  <c r="M482" i="3"/>
  <c r="L482" i="3"/>
  <c r="K482" i="3"/>
  <c r="J482" i="3"/>
  <c r="AA481" i="3"/>
  <c r="AC480" i="3"/>
  <c r="AB480" i="3"/>
  <c r="AA480" i="3"/>
  <c r="AC479" i="3"/>
  <c r="AB479" i="3"/>
  <c r="AA479" i="3"/>
  <c r="AC478" i="3"/>
  <c r="AB478" i="3"/>
  <c r="AA478" i="3"/>
  <c r="AC477" i="3"/>
  <c r="AB477" i="3"/>
  <c r="AA477" i="3"/>
  <c r="AA476" i="3"/>
  <c r="AC475" i="3"/>
  <c r="AB475" i="3"/>
  <c r="AA475" i="3"/>
  <c r="AC474" i="3"/>
  <c r="AB474" i="3"/>
  <c r="AA474" i="3"/>
  <c r="AC473" i="3"/>
  <c r="AB473" i="3"/>
  <c r="AA473" i="3"/>
  <c r="AC472" i="3"/>
  <c r="AB472" i="3"/>
  <c r="AA472" i="3"/>
  <c r="Z471" i="3"/>
  <c r="Y471" i="3"/>
  <c r="X471" i="3"/>
  <c r="W471" i="3"/>
  <c r="V471" i="3"/>
  <c r="U471" i="3"/>
  <c r="T471" i="3"/>
  <c r="S471" i="3"/>
  <c r="R471" i="3"/>
  <c r="Q471" i="3"/>
  <c r="P471" i="3"/>
  <c r="O471" i="3"/>
  <c r="N471" i="3"/>
  <c r="M471" i="3"/>
  <c r="L471" i="3"/>
  <c r="K471" i="3"/>
  <c r="J471" i="3"/>
  <c r="AC470" i="3"/>
  <c r="AB470" i="3"/>
  <c r="AA470" i="3"/>
  <c r="AA471" i="3" s="1"/>
  <c r="Z469" i="3"/>
  <c r="Y469" i="3"/>
  <c r="X469" i="3"/>
  <c r="W469" i="3"/>
  <c r="V469" i="3"/>
  <c r="U469" i="3"/>
  <c r="T469" i="3"/>
  <c r="S469" i="3"/>
  <c r="R469" i="3"/>
  <c r="Q469" i="3"/>
  <c r="P469" i="3"/>
  <c r="O469" i="3"/>
  <c r="N469" i="3"/>
  <c r="M469" i="3"/>
  <c r="L469" i="3"/>
  <c r="K469" i="3"/>
  <c r="J469" i="3"/>
  <c r="AC468" i="3"/>
  <c r="AB468" i="3"/>
  <c r="AA468" i="3"/>
  <c r="AC467" i="3"/>
  <c r="AB467" i="3"/>
  <c r="AA467" i="3"/>
  <c r="Z466" i="3"/>
  <c r="Y466" i="3"/>
  <c r="X466" i="3"/>
  <c r="W466" i="3"/>
  <c r="V466" i="3"/>
  <c r="U466" i="3"/>
  <c r="T466" i="3"/>
  <c r="S466" i="3"/>
  <c r="R466" i="3"/>
  <c r="Q466" i="3"/>
  <c r="P466" i="3"/>
  <c r="O466" i="3"/>
  <c r="N466" i="3"/>
  <c r="M466" i="3"/>
  <c r="L466" i="3"/>
  <c r="K466" i="3"/>
  <c r="J466" i="3"/>
  <c r="AA465" i="3"/>
  <c r="AA464" i="3"/>
  <c r="AA463" i="3"/>
  <c r="AC462" i="3"/>
  <c r="AB462" i="3"/>
  <c r="AA462" i="3"/>
  <c r="Z461" i="3"/>
  <c r="Y461" i="3"/>
  <c r="X461" i="3"/>
  <c r="W461" i="3"/>
  <c r="V461" i="3"/>
  <c r="U461" i="3"/>
  <c r="T461" i="3"/>
  <c r="S461" i="3"/>
  <c r="R461" i="3"/>
  <c r="Q461" i="3"/>
  <c r="P461" i="3"/>
  <c r="O461" i="3"/>
  <c r="N461" i="3"/>
  <c r="M461" i="3"/>
  <c r="L461" i="3"/>
  <c r="K461" i="3"/>
  <c r="J461" i="3"/>
  <c r="AA460" i="3"/>
  <c r="AA459" i="3"/>
  <c r="AA458" i="3"/>
  <c r="AC457" i="3"/>
  <c r="AB457" i="3"/>
  <c r="AA457" i="3"/>
  <c r="AC456" i="3"/>
  <c r="AB456" i="3"/>
  <c r="AA456" i="3"/>
  <c r="Z455" i="3"/>
  <c r="Y455" i="3"/>
  <c r="X455" i="3"/>
  <c r="W455" i="3"/>
  <c r="V455" i="3"/>
  <c r="U455" i="3"/>
  <c r="T455" i="3"/>
  <c r="S455" i="3"/>
  <c r="R455" i="3"/>
  <c r="Q455" i="3"/>
  <c r="P455" i="3"/>
  <c r="O455" i="3"/>
  <c r="N455" i="3"/>
  <c r="M455" i="3"/>
  <c r="L455" i="3"/>
  <c r="K455" i="3"/>
  <c r="J455" i="3"/>
  <c r="AA454" i="3"/>
  <c r="AC453" i="3"/>
  <c r="AB453" i="3"/>
  <c r="AA453" i="3"/>
  <c r="AC452" i="3"/>
  <c r="AB452" i="3"/>
  <c r="AA452" i="3"/>
  <c r="AA451" i="3"/>
  <c r="AC450" i="3"/>
  <c r="AB450" i="3"/>
  <c r="AA450" i="3"/>
  <c r="AC449" i="3"/>
  <c r="AB449" i="3"/>
  <c r="AA449" i="3"/>
  <c r="AC448" i="3"/>
  <c r="AB448" i="3"/>
  <c r="AA448" i="3"/>
  <c r="Z447" i="3"/>
  <c r="Y447" i="3"/>
  <c r="X447" i="3"/>
  <c r="W447" i="3"/>
  <c r="V447" i="3"/>
  <c r="U447" i="3"/>
  <c r="T447" i="3"/>
  <c r="S447" i="3"/>
  <c r="R447" i="3"/>
  <c r="Q447" i="3"/>
  <c r="P447" i="3"/>
  <c r="O447" i="3"/>
  <c r="N447" i="3"/>
  <c r="M447" i="3"/>
  <c r="L447" i="3"/>
  <c r="K447" i="3"/>
  <c r="J447" i="3"/>
  <c r="AA446" i="3"/>
  <c r="AA445" i="3"/>
  <c r="AA444" i="3"/>
  <c r="AA443" i="3"/>
  <c r="AA442" i="3"/>
  <c r="AC441" i="3"/>
  <c r="AB441" i="3"/>
  <c r="AD441" i="3" s="1"/>
  <c r="AA441" i="3"/>
  <c r="AC440" i="3"/>
  <c r="AB440" i="3"/>
  <c r="AA440" i="3"/>
  <c r="AC439" i="3"/>
  <c r="AB439" i="3"/>
  <c r="AA439" i="3"/>
  <c r="Z438" i="3"/>
  <c r="Y438" i="3"/>
  <c r="X438" i="3"/>
  <c r="W438" i="3"/>
  <c r="V438" i="3"/>
  <c r="U438" i="3"/>
  <c r="T438" i="3"/>
  <c r="S438" i="3"/>
  <c r="R438" i="3"/>
  <c r="Q438" i="3"/>
  <c r="P438" i="3"/>
  <c r="O438" i="3"/>
  <c r="N438" i="3"/>
  <c r="M438" i="3"/>
  <c r="L438" i="3"/>
  <c r="K438" i="3"/>
  <c r="J438" i="3"/>
  <c r="AC437" i="3"/>
  <c r="AB437" i="3"/>
  <c r="AA437" i="3"/>
  <c r="AA436" i="3"/>
  <c r="AC435" i="3"/>
  <c r="AB435" i="3"/>
  <c r="AA435" i="3"/>
  <c r="Z434" i="3"/>
  <c r="Y434" i="3"/>
  <c r="X434" i="3"/>
  <c r="W434" i="3"/>
  <c r="V434" i="3"/>
  <c r="U434" i="3"/>
  <c r="T434" i="3"/>
  <c r="S434" i="3"/>
  <c r="R434" i="3"/>
  <c r="Q434" i="3"/>
  <c r="P434" i="3"/>
  <c r="O434" i="3"/>
  <c r="N434" i="3"/>
  <c r="M434" i="3"/>
  <c r="L434" i="3"/>
  <c r="K434" i="3"/>
  <c r="J434" i="3"/>
  <c r="AC433" i="3"/>
  <c r="AB433" i="3"/>
  <c r="AA433" i="3"/>
  <c r="AC432" i="3"/>
  <c r="AB432" i="3"/>
  <c r="AA432" i="3"/>
  <c r="Z431" i="3"/>
  <c r="Y431" i="3"/>
  <c r="X431" i="3"/>
  <c r="W431" i="3"/>
  <c r="V431" i="3"/>
  <c r="U431" i="3"/>
  <c r="T431" i="3"/>
  <c r="S431" i="3"/>
  <c r="R431" i="3"/>
  <c r="Q431" i="3"/>
  <c r="P431" i="3"/>
  <c r="O431" i="3"/>
  <c r="N431" i="3"/>
  <c r="M431" i="3"/>
  <c r="L431" i="3"/>
  <c r="K431" i="3"/>
  <c r="J431" i="3"/>
  <c r="AC430" i="3"/>
  <c r="AB430" i="3"/>
  <c r="AA430" i="3"/>
  <c r="AC429" i="3"/>
  <c r="AB429" i="3"/>
  <c r="AA429" i="3"/>
  <c r="AC428" i="3"/>
  <c r="AB428" i="3"/>
  <c r="AA428" i="3"/>
  <c r="AC427" i="3"/>
  <c r="AB427" i="3"/>
  <c r="AA427" i="3"/>
  <c r="AC426" i="3"/>
  <c r="AB426" i="3"/>
  <c r="AA426" i="3"/>
  <c r="AC425" i="3"/>
  <c r="AB425" i="3"/>
  <c r="AA425" i="3"/>
  <c r="AC424" i="3"/>
  <c r="AB424" i="3"/>
  <c r="AA424" i="3"/>
  <c r="AC423" i="3"/>
  <c r="AB423" i="3"/>
  <c r="AA423" i="3"/>
  <c r="AC422" i="3"/>
  <c r="AB422" i="3"/>
  <c r="AA422" i="3"/>
  <c r="Z421" i="3"/>
  <c r="Y421" i="3"/>
  <c r="X421" i="3"/>
  <c r="W421" i="3"/>
  <c r="V421" i="3"/>
  <c r="U421" i="3"/>
  <c r="T421" i="3"/>
  <c r="S421" i="3"/>
  <c r="R421" i="3"/>
  <c r="Q421" i="3"/>
  <c r="P421" i="3"/>
  <c r="O421" i="3"/>
  <c r="N421" i="3"/>
  <c r="M421" i="3"/>
  <c r="L421" i="3"/>
  <c r="K421" i="3"/>
  <c r="J421" i="3"/>
  <c r="AA420" i="3"/>
  <c r="AC419" i="3"/>
  <c r="AB419" i="3"/>
  <c r="AA419" i="3"/>
  <c r="Z418" i="3"/>
  <c r="Y418" i="3"/>
  <c r="X418" i="3"/>
  <c r="W418" i="3"/>
  <c r="V418" i="3"/>
  <c r="U418" i="3"/>
  <c r="T418" i="3"/>
  <c r="S418" i="3"/>
  <c r="R418" i="3"/>
  <c r="Q418" i="3"/>
  <c r="P418" i="3"/>
  <c r="O418" i="3"/>
  <c r="N418" i="3"/>
  <c r="M418" i="3"/>
  <c r="L418" i="3"/>
  <c r="K418" i="3"/>
  <c r="J418" i="3"/>
  <c r="AA417" i="3"/>
  <c r="AC416" i="3"/>
  <c r="AB416" i="3"/>
  <c r="AA416" i="3"/>
  <c r="Z415" i="3"/>
  <c r="Y415" i="3"/>
  <c r="X415" i="3"/>
  <c r="W415" i="3"/>
  <c r="V415" i="3"/>
  <c r="U415" i="3"/>
  <c r="T415" i="3"/>
  <c r="S415" i="3"/>
  <c r="R415" i="3"/>
  <c r="Q415" i="3"/>
  <c r="P415" i="3"/>
  <c r="O415" i="3"/>
  <c r="N415" i="3"/>
  <c r="M415" i="3"/>
  <c r="L415" i="3"/>
  <c r="K415" i="3"/>
  <c r="J415" i="3"/>
  <c r="AC414" i="3"/>
  <c r="AB414" i="3"/>
  <c r="AA414" i="3"/>
  <c r="AC413" i="3"/>
  <c r="AB413" i="3"/>
  <c r="AA413" i="3"/>
  <c r="AC412" i="3"/>
  <c r="AB412" i="3"/>
  <c r="AA412" i="3"/>
  <c r="AA411" i="3"/>
  <c r="AC410" i="3"/>
  <c r="AB410" i="3"/>
  <c r="AA410" i="3"/>
  <c r="AC409" i="3"/>
  <c r="AB409" i="3"/>
  <c r="AA409" i="3"/>
  <c r="AC408" i="3"/>
  <c r="AB408" i="3"/>
  <c r="AA408" i="3"/>
  <c r="AC407" i="3"/>
  <c r="AB407" i="3"/>
  <c r="AA407" i="3"/>
  <c r="AC406" i="3"/>
  <c r="AB406" i="3"/>
  <c r="AA406" i="3"/>
  <c r="Z405" i="3"/>
  <c r="Y405" i="3"/>
  <c r="X405" i="3"/>
  <c r="W405" i="3"/>
  <c r="V405" i="3"/>
  <c r="U405" i="3"/>
  <c r="T405" i="3"/>
  <c r="S405" i="3"/>
  <c r="R405" i="3"/>
  <c r="Q405" i="3"/>
  <c r="P405" i="3"/>
  <c r="O405" i="3"/>
  <c r="N405" i="3"/>
  <c r="M405" i="3"/>
  <c r="L405" i="3"/>
  <c r="K405" i="3"/>
  <c r="J405" i="3"/>
  <c r="AC404" i="3"/>
  <c r="AB404" i="3"/>
  <c r="AA404" i="3"/>
  <c r="AC403" i="3"/>
  <c r="AB403" i="3"/>
  <c r="AA403" i="3"/>
  <c r="AC402" i="3"/>
  <c r="AB402" i="3"/>
  <c r="AA402" i="3"/>
  <c r="AC401" i="3"/>
  <c r="AB401" i="3"/>
  <c r="AA401" i="3"/>
  <c r="AC400" i="3"/>
  <c r="AB400" i="3"/>
  <c r="AA400" i="3"/>
  <c r="AC399" i="3"/>
  <c r="AB399" i="3"/>
  <c r="AA399" i="3"/>
  <c r="Z398" i="3"/>
  <c r="Y398" i="3"/>
  <c r="X398" i="3"/>
  <c r="W398" i="3"/>
  <c r="V398" i="3"/>
  <c r="U398" i="3"/>
  <c r="T398" i="3"/>
  <c r="S398" i="3"/>
  <c r="R398" i="3"/>
  <c r="Q398" i="3"/>
  <c r="P398" i="3"/>
  <c r="O398" i="3"/>
  <c r="N398" i="3"/>
  <c r="M398" i="3"/>
  <c r="L398" i="3"/>
  <c r="K398" i="3"/>
  <c r="J398" i="3"/>
  <c r="AC397" i="3"/>
  <c r="AB397" i="3"/>
  <c r="AA397" i="3"/>
  <c r="AC396" i="3"/>
  <c r="AB396" i="3"/>
  <c r="AA396" i="3"/>
  <c r="AC395" i="3"/>
  <c r="AB395" i="3"/>
  <c r="AA395" i="3"/>
  <c r="AC394" i="3"/>
  <c r="AB394" i="3"/>
  <c r="AA394" i="3"/>
  <c r="AC393" i="3"/>
  <c r="AB393" i="3"/>
  <c r="AA393" i="3"/>
  <c r="Z392" i="3"/>
  <c r="Y392" i="3"/>
  <c r="X392" i="3"/>
  <c r="W392" i="3"/>
  <c r="V392" i="3"/>
  <c r="U392" i="3"/>
  <c r="T392" i="3"/>
  <c r="S392" i="3"/>
  <c r="R392" i="3"/>
  <c r="Q392" i="3"/>
  <c r="P392" i="3"/>
  <c r="O392" i="3"/>
  <c r="N392" i="3"/>
  <c r="M392" i="3"/>
  <c r="L392" i="3"/>
  <c r="K392" i="3"/>
  <c r="J392" i="3"/>
  <c r="AA391" i="3"/>
  <c r="AC390" i="3"/>
  <c r="AB390" i="3"/>
  <c r="AA390" i="3"/>
  <c r="Z389" i="3"/>
  <c r="Y389" i="3"/>
  <c r="X389" i="3"/>
  <c r="W389" i="3"/>
  <c r="V389" i="3"/>
  <c r="U389" i="3"/>
  <c r="T389" i="3"/>
  <c r="S389" i="3"/>
  <c r="R389" i="3"/>
  <c r="Q389" i="3"/>
  <c r="P389" i="3"/>
  <c r="O389" i="3"/>
  <c r="N389" i="3"/>
  <c r="M389" i="3"/>
  <c r="L389" i="3"/>
  <c r="K389" i="3"/>
  <c r="J389" i="3"/>
  <c r="AC388" i="3"/>
  <c r="AB388" i="3"/>
  <c r="AA388" i="3"/>
  <c r="AA389" i="3" s="1"/>
  <c r="Z387" i="3"/>
  <c r="Y387" i="3"/>
  <c r="X387" i="3"/>
  <c r="W387" i="3"/>
  <c r="V387" i="3"/>
  <c r="U387" i="3"/>
  <c r="T387" i="3"/>
  <c r="S387" i="3"/>
  <c r="R387" i="3"/>
  <c r="Q387" i="3"/>
  <c r="P387" i="3"/>
  <c r="O387" i="3"/>
  <c r="N387" i="3"/>
  <c r="M387" i="3"/>
  <c r="L387" i="3"/>
  <c r="K387" i="3"/>
  <c r="J387" i="3"/>
  <c r="AC386" i="3"/>
  <c r="AB386" i="3"/>
  <c r="AA386" i="3"/>
  <c r="AC385" i="3"/>
  <c r="AB385" i="3"/>
  <c r="AA385" i="3"/>
  <c r="AC384" i="3"/>
  <c r="AB384" i="3"/>
  <c r="AA384" i="3"/>
  <c r="Z383" i="3"/>
  <c r="Y383" i="3"/>
  <c r="X383" i="3"/>
  <c r="W383" i="3"/>
  <c r="V383" i="3"/>
  <c r="U383" i="3"/>
  <c r="T383" i="3"/>
  <c r="S383" i="3"/>
  <c r="R383" i="3"/>
  <c r="Q383" i="3"/>
  <c r="P383" i="3"/>
  <c r="O383" i="3"/>
  <c r="N383" i="3"/>
  <c r="M383" i="3"/>
  <c r="L383" i="3"/>
  <c r="K383" i="3"/>
  <c r="J383" i="3"/>
  <c r="AC382" i="3"/>
  <c r="AB382" i="3"/>
  <c r="AA382" i="3"/>
  <c r="AA383" i="3" s="1"/>
  <c r="Z381" i="3"/>
  <c r="Y381" i="3"/>
  <c r="X381" i="3"/>
  <c r="W381" i="3"/>
  <c r="V381" i="3"/>
  <c r="U381" i="3"/>
  <c r="T381" i="3"/>
  <c r="S381" i="3"/>
  <c r="R381" i="3"/>
  <c r="Q381" i="3"/>
  <c r="P381" i="3"/>
  <c r="O381" i="3"/>
  <c r="N381" i="3"/>
  <c r="M381" i="3"/>
  <c r="L381" i="3"/>
  <c r="K381" i="3"/>
  <c r="J381" i="3"/>
  <c r="AA380" i="3"/>
  <c r="AA379" i="3"/>
  <c r="AC378" i="3"/>
  <c r="AB378" i="3"/>
  <c r="AA378" i="3"/>
  <c r="AA377" i="3"/>
  <c r="Z376" i="3"/>
  <c r="Y376" i="3"/>
  <c r="X376" i="3"/>
  <c r="W376" i="3"/>
  <c r="V376" i="3"/>
  <c r="U376" i="3"/>
  <c r="T376" i="3"/>
  <c r="S376" i="3"/>
  <c r="R376" i="3"/>
  <c r="Q376" i="3"/>
  <c r="P376" i="3"/>
  <c r="O376" i="3"/>
  <c r="N376" i="3"/>
  <c r="M376" i="3"/>
  <c r="L376" i="3"/>
  <c r="K376" i="3"/>
  <c r="J376" i="3"/>
  <c r="AC375" i="3"/>
  <c r="AB375" i="3"/>
  <c r="AA375" i="3"/>
  <c r="AC374" i="3"/>
  <c r="AB374" i="3"/>
  <c r="AA374" i="3"/>
  <c r="AC373" i="3"/>
  <c r="AB373" i="3"/>
  <c r="AA373" i="3"/>
  <c r="AC372" i="3"/>
  <c r="AB372" i="3"/>
  <c r="AA372" i="3"/>
  <c r="Z371" i="3"/>
  <c r="Y371" i="3"/>
  <c r="X371" i="3"/>
  <c r="W371" i="3"/>
  <c r="V371" i="3"/>
  <c r="U371" i="3"/>
  <c r="T371" i="3"/>
  <c r="S371" i="3"/>
  <c r="R371" i="3"/>
  <c r="Q371" i="3"/>
  <c r="P371" i="3"/>
  <c r="O371" i="3"/>
  <c r="N371" i="3"/>
  <c r="M371" i="3"/>
  <c r="L371" i="3"/>
  <c r="K371" i="3"/>
  <c r="J371" i="3"/>
  <c r="AA370" i="3"/>
  <c r="AC369" i="3"/>
  <c r="AB369" i="3"/>
  <c r="AA369" i="3"/>
  <c r="AC368" i="3"/>
  <c r="AB368" i="3"/>
  <c r="AA368" i="3"/>
  <c r="AC367" i="3"/>
  <c r="AB367" i="3"/>
  <c r="AA367" i="3"/>
  <c r="AC366" i="3"/>
  <c r="AB366" i="3"/>
  <c r="AA366" i="3"/>
  <c r="AC365" i="3"/>
  <c r="AB365" i="3"/>
  <c r="AA365" i="3"/>
  <c r="AC364" i="3"/>
  <c r="AB364" i="3"/>
  <c r="AA364" i="3"/>
  <c r="AC363" i="3"/>
  <c r="AB363" i="3"/>
  <c r="AA363" i="3"/>
  <c r="AC362" i="3"/>
  <c r="AB362" i="3"/>
  <c r="AA362" i="3"/>
  <c r="AC361" i="3"/>
  <c r="AB361" i="3"/>
  <c r="AD361" i="3" s="1"/>
  <c r="AA361" i="3"/>
  <c r="AC360" i="3"/>
  <c r="AB360" i="3"/>
  <c r="AA360" i="3"/>
  <c r="Z359" i="3"/>
  <c r="Y359" i="3"/>
  <c r="X359" i="3"/>
  <c r="W359" i="3"/>
  <c r="V359" i="3"/>
  <c r="U359" i="3"/>
  <c r="T359" i="3"/>
  <c r="S359" i="3"/>
  <c r="R359" i="3"/>
  <c r="Q359" i="3"/>
  <c r="P359" i="3"/>
  <c r="O359" i="3"/>
  <c r="N359" i="3"/>
  <c r="M359" i="3"/>
  <c r="L359" i="3"/>
  <c r="K359" i="3"/>
  <c r="J359" i="3"/>
  <c r="AC358" i="3"/>
  <c r="AB358" i="3"/>
  <c r="AA358" i="3"/>
  <c r="AC357" i="3"/>
  <c r="AB357" i="3"/>
  <c r="AA357" i="3"/>
  <c r="AC356" i="3"/>
  <c r="AB356" i="3"/>
  <c r="AA356" i="3"/>
  <c r="AC355" i="3"/>
  <c r="AB355" i="3"/>
  <c r="AA355" i="3"/>
  <c r="AC354" i="3"/>
  <c r="AB354" i="3"/>
  <c r="AA354" i="3"/>
  <c r="AC353" i="3"/>
  <c r="AB353" i="3"/>
  <c r="AA353" i="3"/>
  <c r="Z352" i="3"/>
  <c r="Y352" i="3"/>
  <c r="X352" i="3"/>
  <c r="W352" i="3"/>
  <c r="V352" i="3"/>
  <c r="U352" i="3"/>
  <c r="T352" i="3"/>
  <c r="S352" i="3"/>
  <c r="R352" i="3"/>
  <c r="Q352" i="3"/>
  <c r="P352" i="3"/>
  <c r="O352" i="3"/>
  <c r="N352" i="3"/>
  <c r="M352" i="3"/>
  <c r="L352" i="3"/>
  <c r="K352" i="3"/>
  <c r="J352" i="3"/>
  <c r="AC351" i="3"/>
  <c r="AB351" i="3"/>
  <c r="AA351" i="3"/>
  <c r="AC350" i="3"/>
  <c r="AB350" i="3"/>
  <c r="AA350" i="3"/>
  <c r="AC349" i="3"/>
  <c r="AB349" i="3"/>
  <c r="AA349" i="3"/>
  <c r="AC348" i="3"/>
  <c r="AB348" i="3"/>
  <c r="AA348" i="3"/>
  <c r="AC347" i="3"/>
  <c r="AB347" i="3"/>
  <c r="AA347" i="3"/>
  <c r="AC346" i="3"/>
  <c r="AB346" i="3"/>
  <c r="AA346" i="3"/>
  <c r="AC345" i="3"/>
  <c r="AB345" i="3"/>
  <c r="AA345" i="3"/>
  <c r="AC344" i="3"/>
  <c r="AB344" i="3"/>
  <c r="AA344" i="3"/>
  <c r="Z343" i="3"/>
  <c r="Y343" i="3"/>
  <c r="X343" i="3"/>
  <c r="W343" i="3"/>
  <c r="V343" i="3"/>
  <c r="U343" i="3"/>
  <c r="T343" i="3"/>
  <c r="S343" i="3"/>
  <c r="R343" i="3"/>
  <c r="Q343" i="3"/>
  <c r="P343" i="3"/>
  <c r="O343" i="3"/>
  <c r="N343" i="3"/>
  <c r="M343" i="3"/>
  <c r="L343" i="3"/>
  <c r="K343" i="3"/>
  <c r="J343" i="3"/>
  <c r="AC342" i="3"/>
  <c r="AB342" i="3"/>
  <c r="AA342" i="3"/>
  <c r="AC341" i="3"/>
  <c r="AB341" i="3"/>
  <c r="AA341" i="3"/>
  <c r="AC340" i="3"/>
  <c r="AB340" i="3"/>
  <c r="AA340" i="3"/>
  <c r="AC339" i="3"/>
  <c r="AB339" i="3"/>
  <c r="AA339" i="3"/>
  <c r="AA338" i="3"/>
  <c r="Z337" i="3"/>
  <c r="Y337" i="3"/>
  <c r="X337" i="3"/>
  <c r="W337" i="3"/>
  <c r="V337" i="3"/>
  <c r="U337" i="3"/>
  <c r="T337" i="3"/>
  <c r="S337" i="3"/>
  <c r="R337" i="3"/>
  <c r="Q337" i="3"/>
  <c r="P337" i="3"/>
  <c r="O337" i="3"/>
  <c r="N337" i="3"/>
  <c r="M337" i="3"/>
  <c r="L337" i="3"/>
  <c r="K337" i="3"/>
  <c r="J337" i="3"/>
  <c r="AC336" i="3"/>
  <c r="AB336" i="3"/>
  <c r="AA336" i="3"/>
  <c r="AA335" i="3"/>
  <c r="AC334" i="3"/>
  <c r="AB334" i="3"/>
  <c r="AA334" i="3"/>
  <c r="AC333" i="3"/>
  <c r="AB333" i="3"/>
  <c r="AA333" i="3"/>
  <c r="AA332" i="3"/>
  <c r="Z331" i="3"/>
  <c r="Y331" i="3"/>
  <c r="X331" i="3"/>
  <c r="W331" i="3"/>
  <c r="V331" i="3"/>
  <c r="U331" i="3"/>
  <c r="T331" i="3"/>
  <c r="S331" i="3"/>
  <c r="R331" i="3"/>
  <c r="Q331" i="3"/>
  <c r="P331" i="3"/>
  <c r="O331" i="3"/>
  <c r="N331" i="3"/>
  <c r="M331" i="3"/>
  <c r="L331" i="3"/>
  <c r="K331" i="3"/>
  <c r="J331" i="3"/>
  <c r="AC330" i="3"/>
  <c r="AB330" i="3"/>
  <c r="AA330" i="3"/>
  <c r="AC329" i="3"/>
  <c r="AB329" i="3"/>
  <c r="AA329" i="3"/>
  <c r="AC328" i="3"/>
  <c r="AB328" i="3"/>
  <c r="AA328" i="3"/>
  <c r="Z327" i="3"/>
  <c r="Y327" i="3"/>
  <c r="X327" i="3"/>
  <c r="W327" i="3"/>
  <c r="V327" i="3"/>
  <c r="U327" i="3"/>
  <c r="T327" i="3"/>
  <c r="S327" i="3"/>
  <c r="R327" i="3"/>
  <c r="Q327" i="3"/>
  <c r="P327" i="3"/>
  <c r="O327" i="3"/>
  <c r="N327" i="3"/>
  <c r="M327" i="3"/>
  <c r="L327" i="3"/>
  <c r="K327" i="3"/>
  <c r="J327" i="3"/>
  <c r="AC326" i="3"/>
  <c r="AB326" i="3"/>
  <c r="AA326" i="3"/>
  <c r="AA325" i="3"/>
  <c r="Z324" i="3"/>
  <c r="Y324" i="3"/>
  <c r="X324" i="3"/>
  <c r="W324" i="3"/>
  <c r="V324" i="3"/>
  <c r="U324" i="3"/>
  <c r="T324" i="3"/>
  <c r="S324" i="3"/>
  <c r="R324" i="3"/>
  <c r="Q324" i="3"/>
  <c r="P324" i="3"/>
  <c r="O324" i="3"/>
  <c r="N324" i="3"/>
  <c r="M324" i="3"/>
  <c r="L324" i="3"/>
  <c r="K324" i="3"/>
  <c r="J324" i="3"/>
  <c r="AC323" i="3"/>
  <c r="AB323" i="3"/>
  <c r="AA323" i="3"/>
  <c r="AA324" i="3" s="1"/>
  <c r="Z322" i="3"/>
  <c r="Y322" i="3"/>
  <c r="X322" i="3"/>
  <c r="W322" i="3"/>
  <c r="V322" i="3"/>
  <c r="U322" i="3"/>
  <c r="T322" i="3"/>
  <c r="S322" i="3"/>
  <c r="R322" i="3"/>
  <c r="Q322" i="3"/>
  <c r="P322" i="3"/>
  <c r="O322" i="3"/>
  <c r="N322" i="3"/>
  <c r="M322" i="3"/>
  <c r="L322" i="3"/>
  <c r="K322" i="3"/>
  <c r="J322" i="3"/>
  <c r="AC321" i="3"/>
  <c r="AB321" i="3"/>
  <c r="AA321" i="3"/>
  <c r="AA322" i="3" s="1"/>
  <c r="Z320" i="3"/>
  <c r="Y320" i="3"/>
  <c r="X320" i="3"/>
  <c r="W320" i="3"/>
  <c r="V320" i="3"/>
  <c r="U320" i="3"/>
  <c r="T320" i="3"/>
  <c r="S320" i="3"/>
  <c r="R320" i="3"/>
  <c r="Q320" i="3"/>
  <c r="P320" i="3"/>
  <c r="O320" i="3"/>
  <c r="N320" i="3"/>
  <c r="M320" i="3"/>
  <c r="L320" i="3"/>
  <c r="K320" i="3"/>
  <c r="J320" i="3"/>
  <c r="AA319" i="3"/>
  <c r="AC318" i="3"/>
  <c r="AB318" i="3"/>
  <c r="AA318" i="3"/>
  <c r="AC317" i="3"/>
  <c r="AB317" i="3"/>
  <c r="AA317" i="3"/>
  <c r="AC316" i="3"/>
  <c r="AB316" i="3"/>
  <c r="AA316" i="3"/>
  <c r="AC315" i="3"/>
  <c r="AB315" i="3"/>
  <c r="AA315" i="3"/>
  <c r="AC314" i="3"/>
  <c r="AB314" i="3"/>
  <c r="AA314" i="3"/>
  <c r="AC313" i="3"/>
  <c r="AB313" i="3"/>
  <c r="AA313" i="3"/>
  <c r="Z312" i="3"/>
  <c r="Y312" i="3"/>
  <c r="X312" i="3"/>
  <c r="W312" i="3"/>
  <c r="V312" i="3"/>
  <c r="U312" i="3"/>
  <c r="T312" i="3"/>
  <c r="S312" i="3"/>
  <c r="R312" i="3"/>
  <c r="Q312" i="3"/>
  <c r="P312" i="3"/>
  <c r="O312" i="3"/>
  <c r="N312" i="3"/>
  <c r="M312" i="3"/>
  <c r="L312" i="3"/>
  <c r="K312" i="3"/>
  <c r="J312" i="3"/>
  <c r="AC311" i="3"/>
  <c r="AB311" i="3"/>
  <c r="AD311" i="3" s="1"/>
  <c r="AA311" i="3"/>
  <c r="AA310" i="3"/>
  <c r="AC309" i="3"/>
  <c r="AB309" i="3"/>
  <c r="AA309" i="3"/>
  <c r="Z308" i="3"/>
  <c r="Y308" i="3"/>
  <c r="X308" i="3"/>
  <c r="W308" i="3"/>
  <c r="V308" i="3"/>
  <c r="U308" i="3"/>
  <c r="T308" i="3"/>
  <c r="S308" i="3"/>
  <c r="R308" i="3"/>
  <c r="Q308" i="3"/>
  <c r="P308" i="3"/>
  <c r="O308" i="3"/>
  <c r="N308" i="3"/>
  <c r="M308" i="3"/>
  <c r="L308" i="3"/>
  <c r="K308" i="3"/>
  <c r="J308" i="3"/>
  <c r="AA307" i="3"/>
  <c r="AC306" i="3"/>
  <c r="AB306" i="3"/>
  <c r="AA306" i="3"/>
  <c r="AA305" i="3"/>
  <c r="AA304" i="3"/>
  <c r="AC303" i="3"/>
  <c r="AB303" i="3"/>
  <c r="AA303" i="3"/>
  <c r="AC302" i="3"/>
  <c r="AB302" i="3"/>
  <c r="AA302" i="3"/>
  <c r="Z301" i="3"/>
  <c r="Y301" i="3"/>
  <c r="X301" i="3"/>
  <c r="W301" i="3"/>
  <c r="V301" i="3"/>
  <c r="U301" i="3"/>
  <c r="T301" i="3"/>
  <c r="S301" i="3"/>
  <c r="R301" i="3"/>
  <c r="Q301" i="3"/>
  <c r="P301" i="3"/>
  <c r="O301" i="3"/>
  <c r="N301" i="3"/>
  <c r="M301" i="3"/>
  <c r="L301" i="3"/>
  <c r="K301" i="3"/>
  <c r="J301" i="3"/>
  <c r="AC300" i="3"/>
  <c r="AB300" i="3"/>
  <c r="AA300" i="3"/>
  <c r="AC299" i="3"/>
  <c r="AB299" i="3"/>
  <c r="AA299" i="3"/>
  <c r="Z298" i="3"/>
  <c r="Y298" i="3"/>
  <c r="X298" i="3"/>
  <c r="W298" i="3"/>
  <c r="V298" i="3"/>
  <c r="U298" i="3"/>
  <c r="T298" i="3"/>
  <c r="S298" i="3"/>
  <c r="R298" i="3"/>
  <c r="Q298" i="3"/>
  <c r="P298" i="3"/>
  <c r="O298" i="3"/>
  <c r="N298" i="3"/>
  <c r="M298" i="3"/>
  <c r="L298" i="3"/>
  <c r="K298" i="3"/>
  <c r="J298" i="3"/>
  <c r="AC297" i="3"/>
  <c r="AB297" i="3"/>
  <c r="AA297" i="3"/>
  <c r="AA296" i="3"/>
  <c r="AC295" i="3"/>
  <c r="AB295" i="3"/>
  <c r="AA295" i="3"/>
  <c r="AC294" i="3"/>
  <c r="AB294" i="3"/>
  <c r="AA294" i="3"/>
  <c r="AC293" i="3"/>
  <c r="AB293" i="3"/>
  <c r="AA293" i="3"/>
  <c r="AC292" i="3"/>
  <c r="AB292" i="3"/>
  <c r="AA292" i="3"/>
  <c r="AC291" i="3"/>
  <c r="AB291" i="3"/>
  <c r="AA291" i="3"/>
  <c r="AC290" i="3"/>
  <c r="AB290" i="3"/>
  <c r="AA290" i="3"/>
  <c r="Z289" i="3"/>
  <c r="Y289" i="3"/>
  <c r="X289" i="3"/>
  <c r="W289" i="3"/>
  <c r="V289" i="3"/>
  <c r="U289" i="3"/>
  <c r="T289" i="3"/>
  <c r="S289" i="3"/>
  <c r="R289" i="3"/>
  <c r="Q289" i="3"/>
  <c r="P289" i="3"/>
  <c r="O289" i="3"/>
  <c r="N289" i="3"/>
  <c r="M289" i="3"/>
  <c r="L289" i="3"/>
  <c r="K289" i="3"/>
  <c r="J289" i="3"/>
  <c r="AC288" i="3"/>
  <c r="AB288" i="3"/>
  <c r="AA288" i="3"/>
  <c r="AA289" i="3" s="1"/>
  <c r="Z287" i="3"/>
  <c r="Y287" i="3"/>
  <c r="X287" i="3"/>
  <c r="W287" i="3"/>
  <c r="V287" i="3"/>
  <c r="U287" i="3"/>
  <c r="T287" i="3"/>
  <c r="S287" i="3"/>
  <c r="R287" i="3"/>
  <c r="Q287" i="3"/>
  <c r="P287" i="3"/>
  <c r="O287" i="3"/>
  <c r="N287" i="3"/>
  <c r="M287" i="3"/>
  <c r="L287" i="3"/>
  <c r="K287" i="3"/>
  <c r="J287" i="3"/>
  <c r="AC286" i="3"/>
  <c r="AB286" i="3"/>
  <c r="AA286" i="3"/>
  <c r="AC285" i="3"/>
  <c r="AB285" i="3"/>
  <c r="AA285" i="3"/>
  <c r="AC284" i="3"/>
  <c r="AB284" i="3"/>
  <c r="AA284" i="3"/>
  <c r="Z283" i="3"/>
  <c r="Y283" i="3"/>
  <c r="X283" i="3"/>
  <c r="W283" i="3"/>
  <c r="V283" i="3"/>
  <c r="U283" i="3"/>
  <c r="T283" i="3"/>
  <c r="S283" i="3"/>
  <c r="R283" i="3"/>
  <c r="Q283" i="3"/>
  <c r="P283" i="3"/>
  <c r="O283" i="3"/>
  <c r="N283" i="3"/>
  <c r="M283" i="3"/>
  <c r="L283" i="3"/>
  <c r="K283" i="3"/>
  <c r="J283" i="3"/>
  <c r="AC282" i="3"/>
  <c r="AB282" i="3"/>
  <c r="AA282" i="3"/>
  <c r="AA283" i="3" s="1"/>
  <c r="Z281" i="3"/>
  <c r="Y281" i="3"/>
  <c r="X281" i="3"/>
  <c r="W281" i="3"/>
  <c r="V281" i="3"/>
  <c r="U281" i="3"/>
  <c r="T281" i="3"/>
  <c r="S281" i="3"/>
  <c r="R281" i="3"/>
  <c r="Q281" i="3"/>
  <c r="P281" i="3"/>
  <c r="O281" i="3"/>
  <c r="N281" i="3"/>
  <c r="M281" i="3"/>
  <c r="L281" i="3"/>
  <c r="K281" i="3"/>
  <c r="J281" i="3"/>
  <c r="AC280" i="3"/>
  <c r="AB280" i="3"/>
  <c r="AA280" i="3"/>
  <c r="AC279" i="3"/>
  <c r="AB279" i="3"/>
  <c r="AD279" i="3" s="1"/>
  <c r="AA279" i="3"/>
  <c r="Z278" i="3"/>
  <c r="Y278" i="3"/>
  <c r="X278" i="3"/>
  <c r="W278" i="3"/>
  <c r="V278" i="3"/>
  <c r="U278" i="3"/>
  <c r="T278" i="3"/>
  <c r="S278" i="3"/>
  <c r="R278" i="3"/>
  <c r="Q278" i="3"/>
  <c r="P278" i="3"/>
  <c r="O278" i="3"/>
  <c r="N278" i="3"/>
  <c r="M278" i="3"/>
  <c r="L278" i="3"/>
  <c r="K278" i="3"/>
  <c r="J278" i="3"/>
  <c r="AC277" i="3"/>
  <c r="AB277" i="3"/>
  <c r="AA277" i="3"/>
  <c r="AC276" i="3"/>
  <c r="AB276" i="3"/>
  <c r="AA276" i="3"/>
  <c r="Z275" i="3"/>
  <c r="Y275" i="3"/>
  <c r="X275" i="3"/>
  <c r="W275" i="3"/>
  <c r="V275" i="3"/>
  <c r="U275" i="3"/>
  <c r="T275" i="3"/>
  <c r="S275" i="3"/>
  <c r="R275" i="3"/>
  <c r="Q275" i="3"/>
  <c r="P275" i="3"/>
  <c r="O275" i="3"/>
  <c r="N275" i="3"/>
  <c r="M275" i="3"/>
  <c r="L275" i="3"/>
  <c r="K275" i="3"/>
  <c r="J275" i="3"/>
  <c r="AC274" i="3"/>
  <c r="AB274" i="3"/>
  <c r="AA274" i="3"/>
  <c r="AA275" i="3" s="1"/>
  <c r="Z273" i="3"/>
  <c r="Y273" i="3"/>
  <c r="X273" i="3"/>
  <c r="W273" i="3"/>
  <c r="V273" i="3"/>
  <c r="U273" i="3"/>
  <c r="T273" i="3"/>
  <c r="S273" i="3"/>
  <c r="R273" i="3"/>
  <c r="Q273" i="3"/>
  <c r="P273" i="3"/>
  <c r="O273" i="3"/>
  <c r="N273" i="3"/>
  <c r="M273" i="3"/>
  <c r="L273" i="3"/>
  <c r="K273" i="3"/>
  <c r="J273" i="3"/>
  <c r="AC272" i="3"/>
  <c r="AB272" i="3"/>
  <c r="AA272" i="3"/>
  <c r="AA271" i="3"/>
  <c r="Z270" i="3"/>
  <c r="Y270" i="3"/>
  <c r="X270" i="3"/>
  <c r="W270" i="3"/>
  <c r="V270" i="3"/>
  <c r="U270" i="3"/>
  <c r="T270" i="3"/>
  <c r="S270" i="3"/>
  <c r="R270" i="3"/>
  <c r="Q270" i="3"/>
  <c r="P270" i="3"/>
  <c r="O270" i="3"/>
  <c r="N270" i="3"/>
  <c r="M270" i="3"/>
  <c r="L270" i="3"/>
  <c r="K270" i="3"/>
  <c r="J270" i="3"/>
  <c r="AC269" i="3"/>
  <c r="AB269" i="3"/>
  <c r="AA269" i="3"/>
  <c r="AA270" i="3" s="1"/>
  <c r="Z268" i="3"/>
  <c r="Y268" i="3"/>
  <c r="X268" i="3"/>
  <c r="W268" i="3"/>
  <c r="V268" i="3"/>
  <c r="U268" i="3"/>
  <c r="T268" i="3"/>
  <c r="S268" i="3"/>
  <c r="R268" i="3"/>
  <c r="Q268" i="3"/>
  <c r="P268" i="3"/>
  <c r="O268" i="3"/>
  <c r="N268" i="3"/>
  <c r="M268" i="3"/>
  <c r="L268" i="3"/>
  <c r="K268" i="3"/>
  <c r="J268" i="3"/>
  <c r="AC267" i="3"/>
  <c r="AB267" i="3"/>
  <c r="AA267" i="3"/>
  <c r="AC266" i="3"/>
  <c r="AB266" i="3"/>
  <c r="AA266" i="3"/>
  <c r="AC265" i="3"/>
  <c r="AB265" i="3"/>
  <c r="AA265" i="3"/>
  <c r="Z264" i="3"/>
  <c r="Y264" i="3"/>
  <c r="X264" i="3"/>
  <c r="W264" i="3"/>
  <c r="V264" i="3"/>
  <c r="U264" i="3"/>
  <c r="T264" i="3"/>
  <c r="S264" i="3"/>
  <c r="R264" i="3"/>
  <c r="Q264" i="3"/>
  <c r="P264" i="3"/>
  <c r="O264" i="3"/>
  <c r="N264" i="3"/>
  <c r="M264" i="3"/>
  <c r="L264" i="3"/>
  <c r="K264" i="3"/>
  <c r="J264" i="3"/>
  <c r="AC263" i="3"/>
  <c r="AB263" i="3"/>
  <c r="AA263" i="3"/>
  <c r="AC262" i="3"/>
  <c r="AB262" i="3"/>
  <c r="AA262" i="3"/>
  <c r="AC261" i="3"/>
  <c r="AB261" i="3"/>
  <c r="AD261" i="3" s="1"/>
  <c r="AA261" i="3"/>
  <c r="AC260" i="3"/>
  <c r="AB260" i="3"/>
  <c r="AA260" i="3"/>
  <c r="AC259" i="3"/>
  <c r="AB259" i="3"/>
  <c r="AA259" i="3"/>
  <c r="AC258" i="3"/>
  <c r="AB258" i="3"/>
  <c r="AA258" i="3"/>
  <c r="AC257" i="3"/>
  <c r="AB257" i="3"/>
  <c r="AA257" i="3"/>
  <c r="AC256" i="3"/>
  <c r="AB256" i="3"/>
  <c r="AA256" i="3"/>
  <c r="AC255" i="3"/>
  <c r="AB255" i="3"/>
  <c r="AA255" i="3"/>
  <c r="AC254" i="3"/>
  <c r="AB254" i="3"/>
  <c r="AA254" i="3"/>
  <c r="AC253" i="3"/>
  <c r="AB253" i="3"/>
  <c r="AA253" i="3"/>
  <c r="AC252" i="3"/>
  <c r="AB252" i="3"/>
  <c r="AA252" i="3"/>
  <c r="AC251" i="3"/>
  <c r="AB251" i="3"/>
  <c r="AA251" i="3"/>
  <c r="AC250" i="3"/>
  <c r="AB250" i="3"/>
  <c r="AA250" i="3"/>
  <c r="AC249" i="3"/>
  <c r="AB249" i="3"/>
  <c r="AA249" i="3"/>
  <c r="Z248" i="3"/>
  <c r="Y248" i="3"/>
  <c r="X248" i="3"/>
  <c r="W248" i="3"/>
  <c r="V248" i="3"/>
  <c r="U248" i="3"/>
  <c r="T248" i="3"/>
  <c r="S248" i="3"/>
  <c r="R248" i="3"/>
  <c r="Q248" i="3"/>
  <c r="P248" i="3"/>
  <c r="O248" i="3"/>
  <c r="N248" i="3"/>
  <c r="M248" i="3"/>
  <c r="L248" i="3"/>
  <c r="K248" i="3"/>
  <c r="J248" i="3"/>
  <c r="AC247" i="3"/>
  <c r="AB247" i="3"/>
  <c r="AA247" i="3"/>
  <c r="AC246" i="3"/>
  <c r="AB246" i="3"/>
  <c r="AA246" i="3"/>
  <c r="AC245" i="3"/>
  <c r="AB245" i="3"/>
  <c r="AA245" i="3"/>
  <c r="AC244" i="3"/>
  <c r="AB244" i="3"/>
  <c r="AA244" i="3"/>
  <c r="AC243" i="3"/>
  <c r="AB243" i="3"/>
  <c r="AA243" i="3"/>
  <c r="AC242" i="3"/>
  <c r="AB242" i="3"/>
  <c r="AA242" i="3"/>
  <c r="AC241" i="3"/>
  <c r="AB241" i="3"/>
  <c r="AA241" i="3"/>
  <c r="AC240" i="3"/>
  <c r="AB240" i="3"/>
  <c r="AA240" i="3"/>
  <c r="AC239" i="3"/>
  <c r="AB239" i="3"/>
  <c r="AA239" i="3"/>
  <c r="AC238" i="3"/>
  <c r="AB238" i="3"/>
  <c r="AA238" i="3"/>
  <c r="AC237" i="3"/>
  <c r="AB237" i="3"/>
  <c r="AA237" i="3"/>
  <c r="AC236" i="3"/>
  <c r="AB236" i="3"/>
  <c r="AA236" i="3"/>
  <c r="AC235" i="3"/>
  <c r="AB235" i="3"/>
  <c r="AA235" i="3"/>
  <c r="AC234" i="3"/>
  <c r="AB234" i="3"/>
  <c r="AA234" i="3"/>
  <c r="AC233" i="3"/>
  <c r="AB233" i="3"/>
  <c r="AA233" i="3"/>
  <c r="AC232" i="3"/>
  <c r="AB232" i="3"/>
  <c r="AA232" i="3"/>
  <c r="Z231" i="3"/>
  <c r="Y231" i="3"/>
  <c r="X231" i="3"/>
  <c r="W231" i="3"/>
  <c r="V231" i="3"/>
  <c r="U231" i="3"/>
  <c r="T231" i="3"/>
  <c r="S231" i="3"/>
  <c r="R231" i="3"/>
  <c r="Q231" i="3"/>
  <c r="P231" i="3"/>
  <c r="O231" i="3"/>
  <c r="N231" i="3"/>
  <c r="M231" i="3"/>
  <c r="L231" i="3"/>
  <c r="K231" i="3"/>
  <c r="J231" i="3"/>
  <c r="AC230" i="3"/>
  <c r="AB230" i="3"/>
  <c r="AA230" i="3"/>
  <c r="AC229" i="3"/>
  <c r="AB229" i="3"/>
  <c r="AA229" i="3"/>
  <c r="AC228" i="3"/>
  <c r="AB228" i="3"/>
  <c r="AA228" i="3"/>
  <c r="AC227" i="3"/>
  <c r="AB227" i="3"/>
  <c r="AA227" i="3"/>
  <c r="AC226" i="3"/>
  <c r="AB226" i="3"/>
  <c r="AA226" i="3"/>
  <c r="AC225" i="3"/>
  <c r="AB225" i="3"/>
  <c r="AA225" i="3"/>
  <c r="AC224" i="3"/>
  <c r="AB224" i="3"/>
  <c r="AA224" i="3"/>
  <c r="AC223" i="3"/>
  <c r="AB223" i="3"/>
  <c r="AA223" i="3"/>
  <c r="AC222" i="3"/>
  <c r="AB222" i="3"/>
  <c r="AA222" i="3"/>
  <c r="AC221" i="3"/>
  <c r="AB221" i="3"/>
  <c r="AA221" i="3"/>
  <c r="AC220" i="3"/>
  <c r="AB220" i="3"/>
  <c r="AA220" i="3"/>
  <c r="AC219" i="3"/>
  <c r="AB219" i="3"/>
  <c r="AA219" i="3"/>
  <c r="AC218" i="3"/>
  <c r="AB218" i="3"/>
  <c r="AA218" i="3"/>
  <c r="AC217" i="3"/>
  <c r="AB217" i="3"/>
  <c r="AA217" i="3"/>
  <c r="AC216" i="3"/>
  <c r="AB216" i="3"/>
  <c r="AA216" i="3"/>
  <c r="AC215" i="3"/>
  <c r="AB215" i="3"/>
  <c r="AA215" i="3"/>
  <c r="Z214" i="3"/>
  <c r="Y214" i="3"/>
  <c r="X214" i="3"/>
  <c r="W214" i="3"/>
  <c r="V214" i="3"/>
  <c r="U214" i="3"/>
  <c r="T214" i="3"/>
  <c r="S214" i="3"/>
  <c r="R214" i="3"/>
  <c r="Q214" i="3"/>
  <c r="P214" i="3"/>
  <c r="O214" i="3"/>
  <c r="N214" i="3"/>
  <c r="M214" i="3"/>
  <c r="L214" i="3"/>
  <c r="K214" i="3"/>
  <c r="J214" i="3"/>
  <c r="AC213" i="3"/>
  <c r="AB213" i="3"/>
  <c r="AA213" i="3"/>
  <c r="AC212" i="3"/>
  <c r="AB212" i="3"/>
  <c r="AA212" i="3"/>
  <c r="AC211" i="3"/>
  <c r="AB211" i="3"/>
  <c r="AD211" i="3" s="1"/>
  <c r="AA211" i="3"/>
  <c r="AC210" i="3"/>
  <c r="AB210" i="3"/>
  <c r="AA210" i="3"/>
  <c r="AC209" i="3"/>
  <c r="AB209" i="3"/>
  <c r="AA209" i="3"/>
  <c r="AC208" i="3"/>
  <c r="AB208" i="3"/>
  <c r="AA208" i="3"/>
  <c r="AC207" i="3"/>
  <c r="AB207" i="3"/>
  <c r="AA207" i="3"/>
  <c r="AC206" i="3"/>
  <c r="AB206" i="3"/>
  <c r="AA206" i="3"/>
  <c r="AC205" i="3"/>
  <c r="AB205" i="3"/>
  <c r="AA205" i="3"/>
  <c r="AC204" i="3"/>
  <c r="AB204" i="3"/>
  <c r="AA204" i="3"/>
  <c r="AC203" i="3"/>
  <c r="AB203" i="3"/>
  <c r="AD203" i="3" s="1"/>
  <c r="AA203" i="3"/>
  <c r="AC202" i="3"/>
  <c r="AB202" i="3"/>
  <c r="AA202" i="3"/>
  <c r="AC201" i="3"/>
  <c r="AB201" i="3"/>
  <c r="AA201" i="3"/>
  <c r="AC200" i="3"/>
  <c r="AB200" i="3"/>
  <c r="AA200" i="3"/>
  <c r="AC199" i="3"/>
  <c r="AB199" i="3"/>
  <c r="AA199" i="3"/>
  <c r="AC198" i="3"/>
  <c r="AB198" i="3"/>
  <c r="AA198" i="3"/>
  <c r="Z197" i="3"/>
  <c r="Y197" i="3"/>
  <c r="X197" i="3"/>
  <c r="W197" i="3"/>
  <c r="V197" i="3"/>
  <c r="U197" i="3"/>
  <c r="T197" i="3"/>
  <c r="S197" i="3"/>
  <c r="R197" i="3"/>
  <c r="Q197" i="3"/>
  <c r="P197" i="3"/>
  <c r="O197" i="3"/>
  <c r="N197" i="3"/>
  <c r="M197" i="3"/>
  <c r="L197" i="3"/>
  <c r="K197" i="3"/>
  <c r="J197" i="3"/>
  <c r="AC196" i="3"/>
  <c r="AB196" i="3"/>
  <c r="AA196" i="3"/>
  <c r="AC195" i="3"/>
  <c r="AB195" i="3"/>
  <c r="AA195" i="3"/>
  <c r="AC194" i="3"/>
  <c r="AB194" i="3"/>
  <c r="AA194" i="3"/>
  <c r="AC193" i="3"/>
  <c r="AB193" i="3"/>
  <c r="AA193" i="3"/>
  <c r="AC192" i="3"/>
  <c r="AB192" i="3"/>
  <c r="AA192" i="3"/>
  <c r="AC191" i="3"/>
  <c r="AB191" i="3"/>
  <c r="AA191" i="3"/>
  <c r="AC190" i="3"/>
  <c r="AB190" i="3"/>
  <c r="AA190" i="3"/>
  <c r="AC189" i="3"/>
  <c r="AB189" i="3"/>
  <c r="AA189" i="3"/>
  <c r="AC188" i="3"/>
  <c r="AB188" i="3"/>
  <c r="AA188" i="3"/>
  <c r="AC187" i="3"/>
  <c r="AB187" i="3"/>
  <c r="AA187" i="3"/>
  <c r="AC186" i="3"/>
  <c r="AB186" i="3"/>
  <c r="AA186" i="3"/>
  <c r="AC185" i="3"/>
  <c r="AB185" i="3"/>
  <c r="AA185" i="3"/>
  <c r="AC184" i="3"/>
  <c r="AB184" i="3"/>
  <c r="AA184" i="3"/>
  <c r="AC183" i="3"/>
  <c r="AB183" i="3"/>
  <c r="AA183" i="3"/>
  <c r="AC182" i="3"/>
  <c r="AB182" i="3"/>
  <c r="AA182" i="3"/>
  <c r="AC181" i="3"/>
  <c r="AB181" i="3"/>
  <c r="AA181" i="3"/>
  <c r="Z180" i="3"/>
  <c r="Y180" i="3"/>
  <c r="X180" i="3"/>
  <c r="W180" i="3"/>
  <c r="V180" i="3"/>
  <c r="U180" i="3"/>
  <c r="T180" i="3"/>
  <c r="S180" i="3"/>
  <c r="R180" i="3"/>
  <c r="Q180" i="3"/>
  <c r="P180" i="3"/>
  <c r="O180" i="3"/>
  <c r="N180" i="3"/>
  <c r="M180" i="3"/>
  <c r="L180" i="3"/>
  <c r="K180" i="3"/>
  <c r="J180" i="3"/>
  <c r="AC179" i="3"/>
  <c r="AB179" i="3"/>
  <c r="AA179" i="3"/>
  <c r="AC178" i="3"/>
  <c r="AB178" i="3"/>
  <c r="AA178" i="3"/>
  <c r="AC177" i="3"/>
  <c r="AB177" i="3"/>
  <c r="AA177" i="3"/>
  <c r="AC176" i="3"/>
  <c r="AB176" i="3"/>
  <c r="AA176" i="3"/>
  <c r="AC175" i="3"/>
  <c r="AB175" i="3"/>
  <c r="AA175" i="3"/>
  <c r="AC174" i="3"/>
  <c r="AB174" i="3"/>
  <c r="AA174" i="3"/>
  <c r="AC173" i="3"/>
  <c r="AB173" i="3"/>
  <c r="AA173" i="3"/>
  <c r="AC172" i="3"/>
  <c r="AB172" i="3"/>
  <c r="AA172" i="3"/>
  <c r="AC171" i="3"/>
  <c r="AB171" i="3"/>
  <c r="AA171" i="3"/>
  <c r="AC170" i="3"/>
  <c r="AB170" i="3"/>
  <c r="AA170" i="3"/>
  <c r="AC169" i="3"/>
  <c r="AB169" i="3"/>
  <c r="AA169" i="3"/>
  <c r="AC168" i="3"/>
  <c r="AB168" i="3"/>
  <c r="AA168" i="3"/>
  <c r="AC167" i="3"/>
  <c r="AB167" i="3"/>
  <c r="AD167" i="3" s="1"/>
  <c r="AA167" i="3"/>
  <c r="AC166" i="3"/>
  <c r="AB166" i="3"/>
  <c r="AA166" i="3"/>
  <c r="AC165" i="3"/>
  <c r="AB165" i="3"/>
  <c r="AA165" i="3"/>
  <c r="AC164" i="3"/>
  <c r="AB164" i="3"/>
  <c r="AA164" i="3"/>
  <c r="AC163" i="3"/>
  <c r="AB163" i="3"/>
  <c r="AA163" i="3"/>
  <c r="AC162" i="3"/>
  <c r="AB162" i="3"/>
  <c r="AA162" i="3"/>
  <c r="AC161" i="3"/>
  <c r="AB161" i="3"/>
  <c r="AA161" i="3"/>
  <c r="AC160" i="3"/>
  <c r="AB160" i="3"/>
  <c r="AA160" i="3"/>
  <c r="Z159" i="3"/>
  <c r="Y159" i="3"/>
  <c r="X159" i="3"/>
  <c r="W159" i="3"/>
  <c r="V159" i="3"/>
  <c r="U159" i="3"/>
  <c r="T159" i="3"/>
  <c r="S159" i="3"/>
  <c r="R159" i="3"/>
  <c r="Q159" i="3"/>
  <c r="P159" i="3"/>
  <c r="O159" i="3"/>
  <c r="N159" i="3"/>
  <c r="M159" i="3"/>
  <c r="L159" i="3"/>
  <c r="K159" i="3"/>
  <c r="J159" i="3"/>
  <c r="AC158" i="3"/>
  <c r="AB158" i="3"/>
  <c r="AA158" i="3"/>
  <c r="AC157" i="3"/>
  <c r="AB157" i="3"/>
  <c r="AA157" i="3"/>
  <c r="AC156" i="3"/>
  <c r="AB156" i="3"/>
  <c r="AA156" i="3"/>
  <c r="AC155" i="3"/>
  <c r="AB155" i="3"/>
  <c r="AA155" i="3"/>
  <c r="AC154" i="3"/>
  <c r="AB154" i="3"/>
  <c r="AA154" i="3"/>
  <c r="AC153" i="3"/>
  <c r="AB153" i="3"/>
  <c r="AA153" i="3"/>
  <c r="AC152" i="3"/>
  <c r="AB152" i="3"/>
  <c r="AA152" i="3"/>
  <c r="AC151" i="3"/>
  <c r="AB151" i="3"/>
  <c r="AA151" i="3"/>
  <c r="AC150" i="3"/>
  <c r="AB150" i="3"/>
  <c r="AA150" i="3"/>
  <c r="AC149" i="3"/>
  <c r="AB149" i="3"/>
  <c r="AA149" i="3"/>
  <c r="AC148" i="3"/>
  <c r="AB148" i="3"/>
  <c r="AA148" i="3"/>
  <c r="AC147" i="3"/>
  <c r="AB147" i="3"/>
  <c r="AA147" i="3"/>
  <c r="AC146" i="3"/>
  <c r="AB146" i="3"/>
  <c r="AA146" i="3"/>
  <c r="AC145" i="3"/>
  <c r="AB145" i="3"/>
  <c r="AA145" i="3"/>
  <c r="AC144" i="3"/>
  <c r="AB144" i="3"/>
  <c r="AA144" i="3"/>
  <c r="AC143" i="3"/>
  <c r="AB143" i="3"/>
  <c r="AA143" i="3"/>
  <c r="Z142" i="3"/>
  <c r="Y142" i="3"/>
  <c r="X142" i="3"/>
  <c r="W142" i="3"/>
  <c r="V142" i="3"/>
  <c r="U142" i="3"/>
  <c r="T142" i="3"/>
  <c r="S142" i="3"/>
  <c r="R142" i="3"/>
  <c r="Q142" i="3"/>
  <c r="P142" i="3"/>
  <c r="O142" i="3"/>
  <c r="N142" i="3"/>
  <c r="M142" i="3"/>
  <c r="L142" i="3"/>
  <c r="K142" i="3"/>
  <c r="J142" i="3"/>
  <c r="AC141" i="3"/>
  <c r="AB141" i="3"/>
  <c r="AA141" i="3"/>
  <c r="AC140" i="3"/>
  <c r="AB140" i="3"/>
  <c r="AA140" i="3"/>
  <c r="AC139" i="3"/>
  <c r="AB139" i="3"/>
  <c r="AA139" i="3"/>
  <c r="AC138" i="3"/>
  <c r="AB138" i="3"/>
  <c r="AA138" i="3"/>
  <c r="AC137" i="3"/>
  <c r="AB137" i="3"/>
  <c r="AA137" i="3"/>
  <c r="AC136" i="3"/>
  <c r="AB136" i="3"/>
  <c r="AA136" i="3"/>
  <c r="AC135" i="3"/>
  <c r="AB135" i="3"/>
  <c r="AA135" i="3"/>
  <c r="AC134" i="3"/>
  <c r="AB134" i="3"/>
  <c r="AA134" i="3"/>
  <c r="AC133" i="3"/>
  <c r="AB133" i="3"/>
  <c r="AA133" i="3"/>
  <c r="AC132" i="3"/>
  <c r="AB132" i="3"/>
  <c r="AA132" i="3"/>
  <c r="AC131" i="3"/>
  <c r="AB131" i="3"/>
  <c r="AA131" i="3"/>
  <c r="AC130" i="3"/>
  <c r="AB130" i="3"/>
  <c r="AA130" i="3"/>
  <c r="AC129" i="3"/>
  <c r="AB129" i="3"/>
  <c r="AA129" i="3"/>
  <c r="AC128" i="3"/>
  <c r="AB128" i="3"/>
  <c r="AA128" i="3"/>
  <c r="AC127" i="3"/>
  <c r="AB127" i="3"/>
  <c r="AA127" i="3"/>
  <c r="AC126" i="3"/>
  <c r="AB126" i="3"/>
  <c r="AA126" i="3"/>
  <c r="Z125" i="3"/>
  <c r="Y125" i="3"/>
  <c r="X125" i="3"/>
  <c r="W125" i="3"/>
  <c r="V125" i="3"/>
  <c r="U125" i="3"/>
  <c r="T125" i="3"/>
  <c r="S125" i="3"/>
  <c r="R125" i="3"/>
  <c r="Q125" i="3"/>
  <c r="P125" i="3"/>
  <c r="O125" i="3"/>
  <c r="N125" i="3"/>
  <c r="M125" i="3"/>
  <c r="L125" i="3"/>
  <c r="K125" i="3"/>
  <c r="J125" i="3"/>
  <c r="AC124" i="3"/>
  <c r="AB124" i="3"/>
  <c r="AA124" i="3"/>
  <c r="AC123" i="3"/>
  <c r="AB123" i="3"/>
  <c r="AA123" i="3"/>
  <c r="AC122" i="3"/>
  <c r="AB122" i="3"/>
  <c r="AA122" i="3"/>
  <c r="AC121" i="3"/>
  <c r="AB121" i="3"/>
  <c r="AA121" i="3"/>
  <c r="AC120" i="3"/>
  <c r="AB120" i="3"/>
  <c r="AA120" i="3"/>
  <c r="AC119" i="3"/>
  <c r="AB119" i="3"/>
  <c r="AA119" i="3"/>
  <c r="AC118" i="3"/>
  <c r="AB118" i="3"/>
  <c r="AA118" i="3"/>
  <c r="AC117" i="3"/>
  <c r="AB117" i="3"/>
  <c r="AD117" i="3" s="1"/>
  <c r="AA117" i="3"/>
  <c r="AC116" i="3"/>
  <c r="AB116" i="3"/>
  <c r="AA116" i="3"/>
  <c r="AC115" i="3"/>
  <c r="AB115" i="3"/>
  <c r="AA115" i="3"/>
  <c r="AC114" i="3"/>
  <c r="AB114" i="3"/>
  <c r="AA114" i="3"/>
  <c r="AC113" i="3"/>
  <c r="AB113" i="3"/>
  <c r="AA113" i="3"/>
  <c r="AC112" i="3"/>
  <c r="AB112" i="3"/>
  <c r="AA112" i="3"/>
  <c r="AC111" i="3"/>
  <c r="AB111" i="3"/>
  <c r="AA111" i="3"/>
  <c r="AC110" i="3"/>
  <c r="AB110" i="3"/>
  <c r="AA110" i="3"/>
  <c r="AC109" i="3"/>
  <c r="AB109" i="3"/>
  <c r="AD109" i="3" s="1"/>
  <c r="AA109" i="3"/>
  <c r="AC108" i="3"/>
  <c r="AB108" i="3"/>
  <c r="AA108" i="3"/>
  <c r="Z107" i="3"/>
  <c r="Y107" i="3"/>
  <c r="X107" i="3"/>
  <c r="W107" i="3"/>
  <c r="V107" i="3"/>
  <c r="U107" i="3"/>
  <c r="T107" i="3"/>
  <c r="S107" i="3"/>
  <c r="R107" i="3"/>
  <c r="Q107" i="3"/>
  <c r="P107" i="3"/>
  <c r="O107" i="3"/>
  <c r="N107" i="3"/>
  <c r="M107" i="3"/>
  <c r="L107" i="3"/>
  <c r="K107" i="3"/>
  <c r="J107" i="3"/>
  <c r="AC106" i="3"/>
  <c r="AB106" i="3"/>
  <c r="AA106" i="3"/>
  <c r="AC105" i="3"/>
  <c r="AB105" i="3"/>
  <c r="AA105" i="3"/>
  <c r="AC104" i="3"/>
  <c r="AB104" i="3"/>
  <c r="AA104" i="3"/>
  <c r="AC103" i="3"/>
  <c r="AB103" i="3"/>
  <c r="AA103" i="3"/>
  <c r="AC102" i="3"/>
  <c r="AB102" i="3"/>
  <c r="AA102" i="3"/>
  <c r="AC101" i="3"/>
  <c r="AB101" i="3"/>
  <c r="AA101" i="3"/>
  <c r="AC100" i="3"/>
  <c r="AB100" i="3"/>
  <c r="AA100" i="3"/>
  <c r="AC99" i="3"/>
  <c r="AB99" i="3"/>
  <c r="AA99" i="3"/>
  <c r="AC98" i="3"/>
  <c r="AB98" i="3"/>
  <c r="AA98" i="3"/>
  <c r="AC97" i="3"/>
  <c r="AB97" i="3"/>
  <c r="AA97" i="3"/>
  <c r="AC96" i="3"/>
  <c r="AB96" i="3"/>
  <c r="AA96" i="3"/>
  <c r="AC95" i="3"/>
  <c r="AB95" i="3"/>
  <c r="AD95" i="3" s="1"/>
  <c r="AA95" i="3"/>
  <c r="AC94" i="3"/>
  <c r="AB94" i="3"/>
  <c r="AA94" i="3"/>
  <c r="AC93" i="3"/>
  <c r="AB93" i="3"/>
  <c r="AA93" i="3"/>
  <c r="AC92" i="3"/>
  <c r="AB92" i="3"/>
  <c r="AA92" i="3"/>
  <c r="AC91" i="3"/>
  <c r="AB91" i="3"/>
  <c r="AA91" i="3"/>
  <c r="Z90" i="3"/>
  <c r="Y90" i="3"/>
  <c r="X90" i="3"/>
  <c r="W90" i="3"/>
  <c r="V90" i="3"/>
  <c r="U90" i="3"/>
  <c r="T90" i="3"/>
  <c r="S90" i="3"/>
  <c r="R90" i="3"/>
  <c r="Q90" i="3"/>
  <c r="P90" i="3"/>
  <c r="O90" i="3"/>
  <c r="N90" i="3"/>
  <c r="M90" i="3"/>
  <c r="L90" i="3"/>
  <c r="K90" i="3"/>
  <c r="J90" i="3"/>
  <c r="AC89" i="3"/>
  <c r="AB89" i="3"/>
  <c r="AA89" i="3"/>
  <c r="AC88" i="3"/>
  <c r="AB88" i="3"/>
  <c r="AA88" i="3"/>
  <c r="AC87" i="3"/>
  <c r="AB87" i="3"/>
  <c r="AA87" i="3"/>
  <c r="AC86" i="3"/>
  <c r="AB86" i="3"/>
  <c r="AA86" i="3"/>
  <c r="AC85" i="3"/>
  <c r="AB85" i="3"/>
  <c r="AA85" i="3"/>
  <c r="AC84" i="3"/>
  <c r="AB84" i="3"/>
  <c r="AA84" i="3"/>
  <c r="AC83" i="3"/>
  <c r="AB83" i="3"/>
  <c r="AA83" i="3"/>
  <c r="AC82" i="3"/>
  <c r="AB82" i="3"/>
  <c r="AA82" i="3"/>
  <c r="AC81" i="3"/>
  <c r="AB81" i="3"/>
  <c r="AA81" i="3"/>
  <c r="AC80" i="3"/>
  <c r="AB80" i="3"/>
  <c r="AA80" i="3"/>
  <c r="AC79" i="3"/>
  <c r="AB79" i="3"/>
  <c r="AA79" i="3"/>
  <c r="AC78" i="3"/>
  <c r="AB78" i="3"/>
  <c r="AA78" i="3"/>
  <c r="AC77" i="3"/>
  <c r="AB77" i="3"/>
  <c r="AA77" i="3"/>
  <c r="AC76" i="3"/>
  <c r="AB76" i="3"/>
  <c r="AA76" i="3"/>
  <c r="AC75" i="3"/>
  <c r="AB75" i="3"/>
  <c r="AA75" i="3"/>
  <c r="AC74" i="3"/>
  <c r="AB74" i="3"/>
  <c r="AA74" i="3"/>
  <c r="Z73" i="3"/>
  <c r="Y73" i="3"/>
  <c r="X73" i="3"/>
  <c r="W73" i="3"/>
  <c r="V73" i="3"/>
  <c r="U73" i="3"/>
  <c r="T73" i="3"/>
  <c r="S73" i="3"/>
  <c r="R73" i="3"/>
  <c r="Q73" i="3"/>
  <c r="P73" i="3"/>
  <c r="O73" i="3"/>
  <c r="N73" i="3"/>
  <c r="M73" i="3"/>
  <c r="L73" i="3"/>
  <c r="K73" i="3"/>
  <c r="J73" i="3"/>
  <c r="AC72" i="3"/>
  <c r="AB72" i="3"/>
  <c r="AA72" i="3"/>
  <c r="AC71" i="3"/>
  <c r="AB71" i="3"/>
  <c r="AA71" i="3"/>
  <c r="Z70" i="3"/>
  <c r="Y70" i="3"/>
  <c r="X70" i="3"/>
  <c r="W70" i="3"/>
  <c r="V70" i="3"/>
  <c r="U70" i="3"/>
  <c r="T70" i="3"/>
  <c r="S70" i="3"/>
  <c r="R70" i="3"/>
  <c r="Q70" i="3"/>
  <c r="P70" i="3"/>
  <c r="O70" i="3"/>
  <c r="N70" i="3"/>
  <c r="M70" i="3"/>
  <c r="L70" i="3"/>
  <c r="K70" i="3"/>
  <c r="J70" i="3"/>
  <c r="AC69" i="3"/>
  <c r="AB69" i="3"/>
  <c r="AA69" i="3"/>
  <c r="AC68" i="3"/>
  <c r="AB68" i="3"/>
  <c r="AA68" i="3"/>
  <c r="AC67" i="3"/>
  <c r="AB67" i="3"/>
  <c r="AA67" i="3"/>
  <c r="AC66" i="3"/>
  <c r="AB66" i="3"/>
  <c r="AA66" i="3"/>
  <c r="AC65" i="3"/>
  <c r="AB65" i="3"/>
  <c r="AA65" i="3"/>
  <c r="AC64" i="3"/>
  <c r="AB64" i="3"/>
  <c r="AA64" i="3"/>
  <c r="Z63" i="3"/>
  <c r="Y63" i="3"/>
  <c r="X63" i="3"/>
  <c r="W63" i="3"/>
  <c r="V63" i="3"/>
  <c r="U63" i="3"/>
  <c r="T63" i="3"/>
  <c r="S63" i="3"/>
  <c r="R63" i="3"/>
  <c r="Q63" i="3"/>
  <c r="P63" i="3"/>
  <c r="O63" i="3"/>
  <c r="N63" i="3"/>
  <c r="M63" i="3"/>
  <c r="L63" i="3"/>
  <c r="K63" i="3"/>
  <c r="J63" i="3"/>
  <c r="AC62" i="3"/>
  <c r="AB62" i="3"/>
  <c r="AA62" i="3"/>
  <c r="AC61" i="3"/>
  <c r="AB61" i="3"/>
  <c r="AA61" i="3"/>
  <c r="AC60" i="3"/>
  <c r="AB60" i="3"/>
  <c r="AA60" i="3"/>
  <c r="AC59" i="3"/>
  <c r="AB59" i="3"/>
  <c r="AA59" i="3"/>
  <c r="AC58" i="3"/>
  <c r="AB58" i="3"/>
  <c r="AA58" i="3"/>
  <c r="Z57" i="3"/>
  <c r="Y57" i="3"/>
  <c r="X57" i="3"/>
  <c r="W57" i="3"/>
  <c r="V57" i="3"/>
  <c r="U57" i="3"/>
  <c r="T57" i="3"/>
  <c r="S57" i="3"/>
  <c r="R57" i="3"/>
  <c r="Q57" i="3"/>
  <c r="P57" i="3"/>
  <c r="O57" i="3"/>
  <c r="N57" i="3"/>
  <c r="M57" i="3"/>
  <c r="L57" i="3"/>
  <c r="K57" i="3"/>
  <c r="J57" i="3"/>
  <c r="AC56" i="3"/>
  <c r="AB56" i="3"/>
  <c r="AA56" i="3"/>
  <c r="AC55" i="3"/>
  <c r="AB55" i="3"/>
  <c r="AA55" i="3"/>
  <c r="AC54" i="3"/>
  <c r="AB54" i="3"/>
  <c r="AA54" i="3"/>
  <c r="AC53" i="3"/>
  <c r="AB53" i="3"/>
  <c r="AA53" i="3"/>
  <c r="AC52" i="3"/>
  <c r="AB52" i="3"/>
  <c r="AA52" i="3"/>
  <c r="AC51" i="3"/>
  <c r="AB51" i="3"/>
  <c r="AA51" i="3"/>
  <c r="AC50" i="3"/>
  <c r="AB50" i="3"/>
  <c r="AA50" i="3"/>
  <c r="AC49" i="3"/>
  <c r="AB49" i="3"/>
  <c r="AA49" i="3"/>
  <c r="AC48" i="3"/>
  <c r="AB48" i="3"/>
  <c r="AA48" i="3"/>
  <c r="AC47" i="3"/>
  <c r="AB47" i="3"/>
  <c r="AA47" i="3"/>
  <c r="Z46" i="3"/>
  <c r="Y46" i="3"/>
  <c r="X46" i="3"/>
  <c r="W46" i="3"/>
  <c r="V46" i="3"/>
  <c r="U46" i="3"/>
  <c r="T46" i="3"/>
  <c r="S46" i="3"/>
  <c r="R46" i="3"/>
  <c r="Q46" i="3"/>
  <c r="P46" i="3"/>
  <c r="O46" i="3"/>
  <c r="N46" i="3"/>
  <c r="M46" i="3"/>
  <c r="L46" i="3"/>
  <c r="K46" i="3"/>
  <c r="J46" i="3"/>
  <c r="AA45" i="3"/>
  <c r="AC44" i="3"/>
  <c r="AB44" i="3"/>
  <c r="AA44" i="3"/>
  <c r="AC43" i="3"/>
  <c r="AB43" i="3"/>
  <c r="AA43" i="3"/>
  <c r="AC42" i="3"/>
  <c r="AB42" i="3"/>
  <c r="AA42" i="3"/>
  <c r="AC41" i="3"/>
  <c r="AB41" i="3"/>
  <c r="AA41" i="3"/>
  <c r="AC40" i="3"/>
  <c r="AB40" i="3"/>
  <c r="AA40" i="3"/>
  <c r="AC39" i="3"/>
  <c r="AB39" i="3"/>
  <c r="AA39" i="3"/>
  <c r="AC38" i="3"/>
  <c r="AB38" i="3"/>
  <c r="AA38" i="3"/>
  <c r="AC37" i="3"/>
  <c r="AB37" i="3"/>
  <c r="AA37" i="3"/>
  <c r="AC36" i="3"/>
  <c r="AB36" i="3"/>
  <c r="AA36" i="3"/>
  <c r="AC35" i="3"/>
  <c r="AB35" i="3"/>
  <c r="AA35" i="3"/>
  <c r="AC34" i="3"/>
  <c r="AB34" i="3"/>
  <c r="AA34" i="3"/>
  <c r="AC33" i="3"/>
  <c r="AB33" i="3"/>
  <c r="AA33" i="3"/>
  <c r="AC32" i="3"/>
  <c r="AB32" i="3"/>
  <c r="AA32" i="3"/>
  <c r="AC31" i="3"/>
  <c r="AB31" i="3"/>
  <c r="AA31" i="3"/>
  <c r="AC30" i="3"/>
  <c r="AB30" i="3"/>
  <c r="AA30" i="3"/>
  <c r="Z29" i="3"/>
  <c r="Y29" i="3"/>
  <c r="X29" i="3"/>
  <c r="W29" i="3"/>
  <c r="V29" i="3"/>
  <c r="U29" i="3"/>
  <c r="T29" i="3"/>
  <c r="S29" i="3"/>
  <c r="R29" i="3"/>
  <c r="Q29" i="3"/>
  <c r="P29" i="3"/>
  <c r="O29" i="3"/>
  <c r="N29" i="3"/>
  <c r="M29" i="3"/>
  <c r="L29" i="3"/>
  <c r="K29" i="3"/>
  <c r="J29" i="3"/>
  <c r="AC28" i="3"/>
  <c r="AB28" i="3"/>
  <c r="AA28" i="3"/>
  <c r="AA29" i="3" s="1"/>
  <c r="Z27" i="3"/>
  <c r="Y27" i="3"/>
  <c r="X27" i="3"/>
  <c r="W27" i="3"/>
  <c r="V27" i="3"/>
  <c r="U27" i="3"/>
  <c r="T27" i="3"/>
  <c r="S27" i="3"/>
  <c r="R27" i="3"/>
  <c r="Q27" i="3"/>
  <c r="P27" i="3"/>
  <c r="O27" i="3"/>
  <c r="N27" i="3"/>
  <c r="M27" i="3"/>
  <c r="L27" i="3"/>
  <c r="K27" i="3"/>
  <c r="J27" i="3"/>
  <c r="AC26" i="3"/>
  <c r="AB26" i="3"/>
  <c r="AA26" i="3"/>
  <c r="AA25" i="3"/>
  <c r="AC24" i="3"/>
  <c r="AB24" i="3"/>
  <c r="AA24" i="3"/>
  <c r="AC23" i="3"/>
  <c r="AB23" i="3"/>
  <c r="AA23" i="3"/>
  <c r="AC22" i="3"/>
  <c r="AB22" i="3"/>
  <c r="AA22" i="3"/>
  <c r="AC21" i="3"/>
  <c r="AB21" i="3"/>
  <c r="AA21" i="3"/>
  <c r="AC20" i="3"/>
  <c r="AB20" i="3"/>
  <c r="AA20" i="3"/>
  <c r="AC19" i="3"/>
  <c r="AB19" i="3"/>
  <c r="AD19" i="3" s="1"/>
  <c r="AA19" i="3"/>
  <c r="AC18" i="3"/>
  <c r="AB18" i="3"/>
  <c r="AA18" i="3"/>
  <c r="AC17" i="3"/>
  <c r="AB17" i="3"/>
  <c r="AA17" i="3"/>
  <c r="AC16" i="3"/>
  <c r="AB16" i="3"/>
  <c r="AA16" i="3"/>
  <c r="AC15" i="3"/>
  <c r="AB15" i="3"/>
  <c r="AA15" i="3"/>
  <c r="AC14" i="3"/>
  <c r="AB14" i="3"/>
  <c r="AA14" i="3"/>
  <c r="AC13" i="3"/>
  <c r="AB13" i="3"/>
  <c r="AA13" i="3"/>
  <c r="AC12" i="3"/>
  <c r="AB12" i="3"/>
  <c r="AA12" i="3"/>
  <c r="AC11" i="3"/>
  <c r="AB11" i="3"/>
  <c r="AD11" i="3" s="1"/>
  <c r="AA11" i="3"/>
  <c r="AC10" i="3"/>
  <c r="AB10" i="3"/>
  <c r="AA10" i="3"/>
  <c r="AD835" i="3" l="1"/>
  <c r="AD293" i="3"/>
  <c r="AD646" i="3"/>
  <c r="AD654" i="3"/>
  <c r="AD662" i="3"/>
  <c r="AD670" i="3"/>
  <c r="AD750" i="3"/>
  <c r="AD758" i="3"/>
  <c r="AD23" i="3"/>
  <c r="AD53" i="3"/>
  <c r="AD59" i="3"/>
  <c r="AD243" i="3"/>
  <c r="AD249" i="3"/>
  <c r="AD257" i="3"/>
  <c r="AD269" i="3"/>
  <c r="AD323" i="3"/>
  <c r="AD365" i="3"/>
  <c r="AD397" i="3"/>
  <c r="AD403" i="3"/>
  <c r="AD429" i="3"/>
  <c r="AD557" i="3"/>
  <c r="AD575" i="3"/>
  <c r="AD608" i="3"/>
  <c r="AD644" i="3"/>
  <c r="AD668" i="3"/>
  <c r="AD748" i="3"/>
  <c r="AD756" i="3"/>
  <c r="AD21" i="3"/>
  <c r="AD105" i="3"/>
  <c r="AD147" i="3"/>
  <c r="AD155" i="3"/>
  <c r="AD161" i="3"/>
  <c r="AD169" i="3"/>
  <c r="AD177" i="3"/>
  <c r="AD205" i="3"/>
  <c r="AD285" i="3"/>
  <c r="AD606" i="3"/>
  <c r="AD616" i="3"/>
  <c r="AD704" i="3"/>
  <c r="AD736" i="3"/>
  <c r="AD742" i="3"/>
  <c r="AD759" i="3"/>
  <c r="AD799" i="3"/>
  <c r="AD805" i="3"/>
  <c r="AD811" i="3"/>
  <c r="AD819" i="3"/>
  <c r="AD839" i="3"/>
  <c r="AD119" i="3"/>
  <c r="AD457" i="3"/>
  <c r="AD593" i="3"/>
  <c r="AD188" i="3"/>
  <c r="AD196" i="3"/>
  <c r="AD216" i="3"/>
  <c r="AD224" i="3"/>
  <c r="AD238" i="3"/>
  <c r="AD246" i="3"/>
  <c r="AD274" i="3"/>
  <c r="AD288" i="3"/>
  <c r="AD316" i="3"/>
  <c r="AD368" i="3"/>
  <c r="AD384" i="3"/>
  <c r="AD416" i="3"/>
  <c r="AD474" i="3"/>
  <c r="AD480" i="3"/>
  <c r="AD522" i="3"/>
  <c r="AD619" i="3"/>
  <c r="AD627" i="3"/>
  <c r="AD635" i="3"/>
  <c r="AD685" i="3"/>
  <c r="AD689" i="3"/>
  <c r="AD709" i="3"/>
  <c r="AD823" i="3"/>
  <c r="AD642" i="3"/>
  <c r="AD629" i="3"/>
  <c r="AB548" i="3"/>
  <c r="AB283" i="3"/>
  <c r="AB602" i="3"/>
  <c r="AA618" i="3"/>
  <c r="AA488" i="3"/>
  <c r="AD42" i="3"/>
  <c r="AD66" i="3"/>
  <c r="AD92" i="3"/>
  <c r="AD100" i="3"/>
  <c r="AD164" i="3"/>
  <c r="AD194" i="3"/>
  <c r="AD200" i="3"/>
  <c r="AD236" i="3"/>
  <c r="AD388" i="3"/>
  <c r="AD478" i="3"/>
  <c r="AD512" i="3"/>
  <c r="AD576" i="3"/>
  <c r="AD580" i="3"/>
  <c r="AD603" i="3"/>
  <c r="AD240" i="3"/>
  <c r="AD518" i="3"/>
  <c r="AA498" i="3"/>
  <c r="AB528" i="3"/>
  <c r="AD771" i="3"/>
  <c r="AD58" i="3"/>
  <c r="AD64" i="3"/>
  <c r="AD76" i="3"/>
  <c r="AD84" i="3"/>
  <c r="AD162" i="3"/>
  <c r="AD178" i="3"/>
  <c r="AD184" i="3"/>
  <c r="AD382" i="3"/>
  <c r="AD414" i="3"/>
  <c r="AD428" i="3"/>
  <c r="AD448" i="3"/>
  <c r="AD496" i="3"/>
  <c r="AD163" i="3"/>
  <c r="AD48" i="3"/>
  <c r="AD346" i="3"/>
  <c r="AA421" i="3"/>
  <c r="AB421" i="3"/>
  <c r="AD94" i="3"/>
  <c r="AD427" i="3"/>
  <c r="AA455" i="3"/>
  <c r="AD17" i="3"/>
  <c r="AD47" i="3"/>
  <c r="AD55" i="3"/>
  <c r="AD61" i="3"/>
  <c r="AD115" i="3"/>
  <c r="AD209" i="3"/>
  <c r="AD237" i="3"/>
  <c r="AD251" i="3"/>
  <c r="AD259" i="3"/>
  <c r="AD265" i="3"/>
  <c r="AD353" i="3"/>
  <c r="AD367" i="3"/>
  <c r="AB392" i="3"/>
  <c r="AB398" i="3"/>
  <c r="AD419" i="3"/>
  <c r="AD423" i="3"/>
  <c r="AA434" i="3"/>
  <c r="AD435" i="3"/>
  <c r="AD483" i="3"/>
  <c r="AD666" i="3"/>
  <c r="AD683" i="3"/>
  <c r="AD721" i="3"/>
  <c r="AD733" i="3"/>
  <c r="AD746" i="3"/>
  <c r="AD754" i="3"/>
  <c r="AD814" i="3"/>
  <c r="AD15" i="3"/>
  <c r="AD56" i="3"/>
  <c r="AD732" i="3"/>
  <c r="AD132" i="3"/>
  <c r="AD140" i="3"/>
  <c r="AD160" i="3"/>
  <c r="AD318" i="3"/>
  <c r="AB327" i="3"/>
  <c r="AD356" i="3"/>
  <c r="AD362" i="3"/>
  <c r="AD386" i="3"/>
  <c r="AD390" i="3"/>
  <c r="AD394" i="3"/>
  <c r="AD400" i="3"/>
  <c r="AD406" i="3"/>
  <c r="AD412" i="3"/>
  <c r="AB415" i="3"/>
  <c r="AD500" i="3"/>
  <c r="AD506" i="3"/>
  <c r="AD535" i="3"/>
  <c r="AD545" i="3"/>
  <c r="AD672" i="3"/>
  <c r="AD678" i="3"/>
  <c r="AD686" i="3"/>
  <c r="AD702" i="3"/>
  <c r="AD710" i="3"/>
  <c r="AD728" i="3"/>
  <c r="AD777" i="3"/>
  <c r="AD785" i="3"/>
  <c r="AD791" i="3"/>
  <c r="AD191" i="3"/>
  <c r="AD807" i="3"/>
  <c r="AC371" i="3"/>
  <c r="AC570" i="3"/>
  <c r="AD40" i="3"/>
  <c r="AD250" i="3"/>
  <c r="AD258" i="3"/>
  <c r="AB275" i="3"/>
  <c r="AB278" i="3"/>
  <c r="AB298" i="3"/>
  <c r="AB308" i="3"/>
  <c r="AB570" i="3"/>
  <c r="AB829" i="3"/>
  <c r="AB831" i="3"/>
  <c r="AB833" i="3"/>
  <c r="AD144" i="3"/>
  <c r="AD221" i="3"/>
  <c r="AD122" i="3"/>
  <c r="AD297" i="3"/>
  <c r="AD345" i="3"/>
  <c r="AD563" i="3"/>
  <c r="AD571" i="3"/>
  <c r="AA810" i="3"/>
  <c r="AD30" i="3"/>
  <c r="AD35" i="3"/>
  <c r="AD38" i="3"/>
  <c r="AD67" i="3"/>
  <c r="AD74" i="3"/>
  <c r="AD79" i="3"/>
  <c r="AD82" i="3"/>
  <c r="AD87" i="3"/>
  <c r="AC90" i="3"/>
  <c r="AD96" i="3"/>
  <c r="AD120" i="3"/>
  <c r="AD134" i="3"/>
  <c r="AD137" i="3"/>
  <c r="AD143" i="3"/>
  <c r="AD151" i="3"/>
  <c r="AD165" i="3"/>
  <c r="AD173" i="3"/>
  <c r="AD234" i="3"/>
  <c r="AA281" i="3"/>
  <c r="AD282" i="3"/>
  <c r="AD292" i="3"/>
  <c r="AD314" i="3"/>
  <c r="AA327" i="3"/>
  <c r="AD413" i="3"/>
  <c r="AD462" i="3"/>
  <c r="AD477" i="3"/>
  <c r="AC488" i="3"/>
  <c r="AD503" i="3"/>
  <c r="AD555" i="3"/>
  <c r="AD564" i="3"/>
  <c r="AD676" i="3"/>
  <c r="AD684" i="3"/>
  <c r="AD700" i="3"/>
  <c r="AD708" i="3"/>
  <c r="AD716" i="3"/>
  <c r="AD734" i="3"/>
  <c r="AD744" i="3"/>
  <c r="AB762" i="3"/>
  <c r="AD769" i="3"/>
  <c r="AD800" i="3"/>
  <c r="AD152" i="3"/>
  <c r="AD229" i="3"/>
  <c r="AD495" i="3"/>
  <c r="AD718" i="3"/>
  <c r="AD150" i="3"/>
  <c r="AD186" i="3"/>
  <c r="AB270" i="3"/>
  <c r="AA278" i="3"/>
  <c r="AB538" i="3"/>
  <c r="AB558" i="3"/>
  <c r="AC125" i="3"/>
  <c r="AD158" i="3"/>
  <c r="AD36" i="3"/>
  <c r="AD44" i="3"/>
  <c r="AD102" i="3"/>
  <c r="AD113" i="3"/>
  <c r="AD121" i="3"/>
  <c r="AB142" i="3"/>
  <c r="AD142" i="3" s="1"/>
  <c r="AD149" i="3"/>
  <c r="AD157" i="3"/>
  <c r="AD182" i="3"/>
  <c r="AD199" i="3"/>
  <c r="AD204" i="3"/>
  <c r="AD232" i="3"/>
  <c r="AD333" i="3"/>
  <c r="AD344" i="3"/>
  <c r="AD385" i="3"/>
  <c r="AC421" i="3"/>
  <c r="AD430" i="3"/>
  <c r="AD437" i="3"/>
  <c r="AD450" i="3"/>
  <c r="AD468" i="3"/>
  <c r="AD489" i="3"/>
  <c r="AD497" i="3"/>
  <c r="AD524" i="3"/>
  <c r="AD532" i="3"/>
  <c r="AD562" i="3"/>
  <c r="AD587" i="3"/>
  <c r="AA602" i="3"/>
  <c r="AD620" i="3"/>
  <c r="AD628" i="3"/>
  <c r="AD636" i="3"/>
  <c r="AD656" i="3"/>
  <c r="AD664" i="3"/>
  <c r="AD674" i="3"/>
  <c r="AD753" i="3"/>
  <c r="AB770" i="3"/>
  <c r="AD773" i="3"/>
  <c r="AD781" i="3"/>
  <c r="AD809" i="3"/>
  <c r="AD815" i="3"/>
  <c r="AA159" i="3"/>
  <c r="AD179" i="3"/>
  <c r="AD425" i="3"/>
  <c r="AC558" i="3"/>
  <c r="AD693" i="3"/>
  <c r="AC796" i="3"/>
  <c r="AD183" i="3"/>
  <c r="AD193" i="3"/>
  <c r="AD215" i="3"/>
  <c r="AD306" i="3"/>
  <c r="AD826" i="3"/>
  <c r="AD28" i="3"/>
  <c r="AD34" i="3"/>
  <c r="AB70" i="3"/>
  <c r="AD93" i="3"/>
  <c r="AD98" i="3"/>
  <c r="AD106" i="3"/>
  <c r="AD128" i="3"/>
  <c r="AD133" i="3"/>
  <c r="AD138" i="3"/>
  <c r="AD170" i="3"/>
  <c r="AD175" i="3"/>
  <c r="AD207" i="3"/>
  <c r="AB214" i="3"/>
  <c r="AB273" i="3"/>
  <c r="AD286" i="3"/>
  <c r="AC289" i="3"/>
  <c r="AD290" i="3"/>
  <c r="AC298" i="3"/>
  <c r="AD339" i="3"/>
  <c r="AD347" i="3"/>
  <c r="AD350" i="3"/>
  <c r="AD369" i="3"/>
  <c r="AA387" i="3"/>
  <c r="AD395" i="3"/>
  <c r="AD407" i="3"/>
  <c r="AA418" i="3"/>
  <c r="AD432" i="3"/>
  <c r="AC455" i="3"/>
  <c r="AB469" i="3"/>
  <c r="AB471" i="3"/>
  <c r="AD475" i="3"/>
  <c r="AD546" i="3"/>
  <c r="AD652" i="3"/>
  <c r="AC739" i="3"/>
  <c r="AC789" i="3"/>
  <c r="AA796" i="3"/>
  <c r="AD836" i="3"/>
  <c r="AD83" i="3"/>
  <c r="AD148" i="3"/>
  <c r="AC159" i="3"/>
  <c r="AC471" i="3"/>
  <c r="AD797" i="3"/>
  <c r="AD33" i="3"/>
  <c r="AC264" i="3"/>
  <c r="AD330" i="3"/>
  <c r="AC594" i="3"/>
  <c r="AA90" i="3"/>
  <c r="AB231" i="3"/>
  <c r="AB264" i="3"/>
  <c r="AB466" i="3"/>
  <c r="AC543" i="3"/>
  <c r="AA548" i="3"/>
  <c r="AB554" i="3"/>
  <c r="AD566" i="3"/>
  <c r="AC590" i="3"/>
  <c r="AD609" i="3"/>
  <c r="AD612" i="3"/>
  <c r="AD625" i="3"/>
  <c r="AD633" i="3"/>
  <c r="AD650" i="3"/>
  <c r="AD660" i="3"/>
  <c r="AD692" i="3"/>
  <c r="AD706" i="3"/>
  <c r="AD714" i="3"/>
  <c r="AD726" i="3"/>
  <c r="AB739" i="3"/>
  <c r="AD739" i="3" s="1"/>
  <c r="AD821" i="3"/>
  <c r="AB840" i="3"/>
  <c r="AD75" i="3"/>
  <c r="AD156" i="3"/>
  <c r="AD201" i="3"/>
  <c r="AD256" i="3"/>
  <c r="AD363" i="3"/>
  <c r="AD794" i="3"/>
  <c r="AD223" i="3"/>
  <c r="AA331" i="3"/>
  <c r="AA381" i="3"/>
  <c r="AC485" i="3"/>
  <c r="AD12" i="3"/>
  <c r="AB27" i="3"/>
  <c r="AD32" i="3"/>
  <c r="AA57" i="3"/>
  <c r="AD62" i="3"/>
  <c r="AD71" i="3"/>
  <c r="AD91" i="3"/>
  <c r="AD104" i="3"/>
  <c r="AD126" i="3"/>
  <c r="AD136" i="3"/>
  <c r="AD213" i="3"/>
  <c r="AD235" i="3"/>
  <c r="AD242" i="3"/>
  <c r="AD255" i="3"/>
  <c r="AD266" i="3"/>
  <c r="AB289" i="3"/>
  <c r="AD303" i="3"/>
  <c r="AD317" i="3"/>
  <c r="AC320" i="3"/>
  <c r="AD348" i="3"/>
  <c r="AD354" i="3"/>
  <c r="AD399" i="3"/>
  <c r="AB431" i="3"/>
  <c r="AB438" i="3"/>
  <c r="AD449" i="3"/>
  <c r="AD456" i="3"/>
  <c r="AA469" i="3"/>
  <c r="AD470" i="3"/>
  <c r="AD473" i="3"/>
  <c r="AB485" i="3"/>
  <c r="AC498" i="3"/>
  <c r="AC538" i="3"/>
  <c r="AA543" i="3"/>
  <c r="AD544" i="3"/>
  <c r="AC554" i="3"/>
  <c r="AB590" i="3"/>
  <c r="AB594" i="3"/>
  <c r="AD601" i="3"/>
  <c r="AD617" i="3"/>
  <c r="AD741" i="3"/>
  <c r="AD747" i="3"/>
  <c r="AD768" i="3"/>
  <c r="AD779" i="3"/>
  <c r="AD787" i="3"/>
  <c r="AD793" i="3"/>
  <c r="AD818" i="3"/>
  <c r="AD118" i="3"/>
  <c r="AD294" i="3"/>
  <c r="AD507" i="3"/>
  <c r="AD605" i="3"/>
  <c r="AD13" i="3"/>
  <c r="AD111" i="3"/>
  <c r="AD185" i="3"/>
  <c r="AC838" i="3"/>
  <c r="AD838" i="3" s="1"/>
  <c r="AD69" i="3"/>
  <c r="AD116" i="3"/>
  <c r="AD130" i="3"/>
  <c r="AD552" i="3"/>
  <c r="AD49" i="3"/>
  <c r="AD60" i="3"/>
  <c r="AD68" i="3"/>
  <c r="AD80" i="3"/>
  <c r="AD88" i="3"/>
  <c r="AD99" i="3"/>
  <c r="AD123" i="3"/>
  <c r="AD129" i="3"/>
  <c r="AD176" i="3"/>
  <c r="AD192" i="3"/>
  <c r="AD222" i="3"/>
  <c r="AD230" i="3"/>
  <c r="AD233" i="3"/>
  <c r="AD253" i="3"/>
  <c r="AD291" i="3"/>
  <c r="AB320" i="3"/>
  <c r="AB322" i="3"/>
  <c r="AD326" i="3"/>
  <c r="AD360" i="3"/>
  <c r="AB371" i="3"/>
  <c r="AD374" i="3"/>
  <c r="AD378" i="3"/>
  <c r="AD396" i="3"/>
  <c r="AD402" i="3"/>
  <c r="AB405" i="3"/>
  <c r="AD408" i="3"/>
  <c r="AD433" i="3"/>
  <c r="AB455" i="3"/>
  <c r="AD455" i="3" s="1"/>
  <c r="AD467" i="3"/>
  <c r="AC490" i="3"/>
  <c r="AD504" i="3"/>
  <c r="AD551" i="3"/>
  <c r="AD648" i="3"/>
  <c r="AD658" i="3"/>
  <c r="AD673" i="3"/>
  <c r="AD679" i="3"/>
  <c r="AD690" i="3"/>
  <c r="AD712" i="3"/>
  <c r="AD730" i="3"/>
  <c r="AD738" i="3"/>
  <c r="AB743" i="3"/>
  <c r="AB745" i="3"/>
  <c r="AD752" i="3"/>
  <c r="AD763" i="3"/>
  <c r="AD813" i="3"/>
  <c r="AD825" i="3"/>
  <c r="AD837" i="3"/>
  <c r="AD54" i="3"/>
  <c r="AD65" i="3"/>
  <c r="AA461" i="3"/>
  <c r="AD43" i="3"/>
  <c r="AD272" i="3"/>
  <c r="AA27" i="3"/>
  <c r="AD239" i="3"/>
  <c r="AD244" i="3"/>
  <c r="AA343" i="3"/>
  <c r="AD341" i="3"/>
  <c r="AC343" i="3"/>
  <c r="AD492" i="3"/>
  <c r="AC57" i="3"/>
  <c r="AD31" i="3"/>
  <c r="AD52" i="3"/>
  <c r="AD724" i="3"/>
  <c r="AC275" i="3"/>
  <c r="AD114" i="3"/>
  <c r="AC387" i="3"/>
  <c r="AC142" i="3"/>
  <c r="AA46" i="3"/>
  <c r="AD81" i="3"/>
  <c r="AD89" i="3"/>
  <c r="AD20" i="3"/>
  <c r="AD26" i="3"/>
  <c r="AD97" i="3"/>
  <c r="AD166" i="3"/>
  <c r="AD171" i="3"/>
  <c r="AD208" i="3"/>
  <c r="AD321" i="3"/>
  <c r="AC324" i="3"/>
  <c r="AA405" i="3"/>
  <c r="AD404" i="3"/>
  <c r="AD410" i="3"/>
  <c r="AA482" i="3"/>
  <c r="AC585" i="3"/>
  <c r="AD219" i="3"/>
  <c r="AD227" i="3"/>
  <c r="AC278" i="3"/>
  <c r="AD328" i="3"/>
  <c r="AC331" i="3"/>
  <c r="AD334" i="3"/>
  <c r="AC337" i="3"/>
  <c r="AC618" i="3"/>
  <c r="AD634" i="3"/>
  <c r="AC745" i="3"/>
  <c r="AC46" i="3"/>
  <c r="AB57" i="3"/>
  <c r="AC73" i="3"/>
  <c r="AC107" i="3"/>
  <c r="AD112" i="3"/>
  <c r="AD189" i="3"/>
  <c r="AD262" i="3"/>
  <c r="AD309" i="3"/>
  <c r="AD315" i="3"/>
  <c r="AA415" i="3"/>
  <c r="AB46" i="3"/>
  <c r="AD50" i="3"/>
  <c r="AB73" i="3"/>
  <c r="AD77" i="3"/>
  <c r="AD110" i="3"/>
  <c r="AA264" i="3"/>
  <c r="AC268" i="3"/>
  <c r="AA308" i="3"/>
  <c r="AD313" i="3"/>
  <c r="AC352" i="3"/>
  <c r="AC438" i="3"/>
  <c r="AC461" i="3"/>
  <c r="AC469" i="3"/>
  <c r="AC482" i="3"/>
  <c r="AA485" i="3"/>
  <c r="AC528" i="3"/>
  <c r="AA599" i="3"/>
  <c r="AD611" i="3"/>
  <c r="AD624" i="3"/>
  <c r="AD632" i="3"/>
  <c r="AD640" i="3"/>
  <c r="AC762" i="3"/>
  <c r="AC810" i="3"/>
  <c r="AC829" i="3"/>
  <c r="AD41" i="3"/>
  <c r="AC381" i="3"/>
  <c r="AC405" i="3"/>
  <c r="AC29" i="3"/>
  <c r="AD39" i="3"/>
  <c r="AD85" i="3"/>
  <c r="AD24" i="3"/>
  <c r="K841" i="3"/>
  <c r="AB29" i="3"/>
  <c r="AD37" i="3"/>
  <c r="AC63" i="3"/>
  <c r="AA73" i="3"/>
  <c r="AB90" i="3"/>
  <c r="AB125" i="3"/>
  <c r="AD187" i="3"/>
  <c r="AD190" i="3"/>
  <c r="AA214" i="3"/>
  <c r="AD260" i="3"/>
  <c r="AD263" i="3"/>
  <c r="AA287" i="3"/>
  <c r="AD302" i="3"/>
  <c r="AA312" i="3"/>
  <c r="AB312" i="3"/>
  <c r="AA320" i="3"/>
  <c r="AD340" i="3"/>
  <c r="AD358" i="3"/>
  <c r="AD366" i="3"/>
  <c r="AD372" i="3"/>
  <c r="AB376" i="3"/>
  <c r="AB383" i="3"/>
  <c r="AB387" i="3"/>
  <c r="AB418" i="3"/>
  <c r="AD422" i="3"/>
  <c r="AC431" i="3"/>
  <c r="AC447" i="3"/>
  <c r="AD453" i="3"/>
  <c r="AD479" i="3"/>
  <c r="AA494" i="3"/>
  <c r="AC516" i="3"/>
  <c r="AD519" i="3"/>
  <c r="AA538" i="3"/>
  <c r="AD592" i="3"/>
  <c r="AD595" i="3"/>
  <c r="AC599" i="3"/>
  <c r="AC615" i="3"/>
  <c r="AB618" i="3"/>
  <c r="AD707" i="3"/>
  <c r="AD774" i="3"/>
  <c r="AD782" i="3"/>
  <c r="AD795" i="3"/>
  <c r="AD808" i="3"/>
  <c r="AC833" i="3"/>
  <c r="AA838" i="3"/>
  <c r="AC312" i="3"/>
  <c r="AC376" i="3"/>
  <c r="AC398" i="3"/>
  <c r="AD626" i="3"/>
  <c r="AA70" i="3"/>
  <c r="AC70" i="3"/>
  <c r="AA142" i="3"/>
  <c r="AA298" i="3"/>
  <c r="AB510" i="3"/>
  <c r="AD550" i="3"/>
  <c r="AD722" i="3"/>
  <c r="AC770" i="3"/>
  <c r="AD51" i="3"/>
  <c r="AD72" i="3"/>
  <c r="AD78" i="3"/>
  <c r="AD86" i="3"/>
  <c r="AD101" i="3"/>
  <c r="AB107" i="3"/>
  <c r="AA125" i="3"/>
  <c r="AD145" i="3"/>
  <c r="AD153" i="3"/>
  <c r="AD168" i="3"/>
  <c r="AC180" i="3"/>
  <c r="AA197" i="3"/>
  <c r="AD218" i="3"/>
  <c r="AD226" i="3"/>
  <c r="AC231" i="3"/>
  <c r="AD241" i="3"/>
  <c r="AD280" i="3"/>
  <c r="AC283" i="3"/>
  <c r="AD284" i="3"/>
  <c r="AD295" i="3"/>
  <c r="AD299" i="3"/>
  <c r="AC301" i="3"/>
  <c r="AC327" i="3"/>
  <c r="AA352" i="3"/>
  <c r="AD364" i="3"/>
  <c r="AC418" i="3"/>
  <c r="AD439" i="3"/>
  <c r="AD517" i="3"/>
  <c r="AD530" i="3"/>
  <c r="AB574" i="3"/>
  <c r="AA585" i="3"/>
  <c r="AB615" i="3"/>
  <c r="AD694" i="3"/>
  <c r="AD698" i="3"/>
  <c r="AC743" i="3"/>
  <c r="AD764" i="3"/>
  <c r="AC822" i="3"/>
  <c r="AA829" i="3"/>
  <c r="AD146" i="3"/>
  <c r="AD154" i="3"/>
  <c r="AD181" i="3"/>
  <c r="AC197" i="3"/>
  <c r="AD254" i="3"/>
  <c r="AB268" i="3"/>
  <c r="AD276" i="3"/>
  <c r="AC281" i="3"/>
  <c r="AC287" i="3"/>
  <c r="AB301" i="3"/>
  <c r="AC322" i="3"/>
  <c r="AB324" i="3"/>
  <c r="AB337" i="3"/>
  <c r="AB343" i="3"/>
  <c r="AD351" i="3"/>
  <c r="AA398" i="3"/>
  <c r="AC466" i="3"/>
  <c r="AA510" i="3"/>
  <c r="AC510" i="3"/>
  <c r="AA516" i="3"/>
  <c r="AB516" i="3"/>
  <c r="AA528" i="3"/>
  <c r="AC548" i="3"/>
  <c r="AA558" i="3"/>
  <c r="AC574" i="3"/>
  <c r="AA590" i="3"/>
  <c r="AB599" i="3"/>
  <c r="AD622" i="3"/>
  <c r="AD630" i="3"/>
  <c r="AD638" i="3"/>
  <c r="AB796" i="3"/>
  <c r="AB810" i="3"/>
  <c r="AD830" i="3"/>
  <c r="AD103" i="3"/>
  <c r="AD108" i="3"/>
  <c r="AD124" i="3"/>
  <c r="AB159" i="3"/>
  <c r="AD174" i="3"/>
  <c r="AB180" i="3"/>
  <c r="AD195" i="3"/>
  <c r="AA231" i="3"/>
  <c r="AD217" i="3"/>
  <c r="AD220" i="3"/>
  <c r="AD225" i="3"/>
  <c r="AD228" i="3"/>
  <c r="AD247" i="3"/>
  <c r="AD252" i="3"/>
  <c r="AC273" i="3"/>
  <c r="AB281" i="3"/>
  <c r="AB287" i="3"/>
  <c r="AA301" i="3"/>
  <c r="AD329" i="3"/>
  <c r="AA337" i="3"/>
  <c r="AD349" i="3"/>
  <c r="AB352" i="3"/>
  <c r="AA376" i="3"/>
  <c r="AD375" i="3"/>
  <c r="AB389" i="3"/>
  <c r="AD393" i="3"/>
  <c r="AD426" i="3"/>
  <c r="AB434" i="3"/>
  <c r="AA447" i="3"/>
  <c r="AB447" i="3"/>
  <c r="AB461" i="3"/>
  <c r="AB488" i="3"/>
  <c r="AD514" i="3"/>
  <c r="AD521" i="3"/>
  <c r="AB543" i="3"/>
  <c r="AD597" i="3"/>
  <c r="AD607" i="3"/>
  <c r="AD610" i="3"/>
  <c r="AD647" i="3"/>
  <c r="AD663" i="3"/>
  <c r="AD682" i="3"/>
  <c r="AD701" i="3"/>
  <c r="AD720" i="3"/>
  <c r="AD723" i="3"/>
  <c r="AD729" i="3"/>
  <c r="AA743" i="3"/>
  <c r="AA762" i="3"/>
  <c r="AD767" i="3"/>
  <c r="AD775" i="3"/>
  <c r="AD783" i="3"/>
  <c r="AA803" i="3"/>
  <c r="AC803" i="3"/>
  <c r="AD817" i="3"/>
  <c r="AB820" i="3"/>
  <c r="AD172" i="3"/>
  <c r="AB197" i="3"/>
  <c r="AD245" i="3"/>
  <c r="AA268" i="3"/>
  <c r="AD267" i="3"/>
  <c r="AC270" i="3"/>
  <c r="AA273" i="3"/>
  <c r="AD277" i="3"/>
  <c r="AD300" i="3"/>
  <c r="AC308" i="3"/>
  <c r="AB331" i="3"/>
  <c r="AD336" i="3"/>
  <c r="AD342" i="3"/>
  <c r="AA359" i="3"/>
  <c r="AD355" i="3"/>
  <c r="AB359" i="3"/>
  <c r="AA371" i="3"/>
  <c r="AD373" i="3"/>
  <c r="AB381" i="3"/>
  <c r="AC389" i="3"/>
  <c r="AA392" i="3"/>
  <c r="AC392" i="3"/>
  <c r="AD401" i="3"/>
  <c r="AD409" i="3"/>
  <c r="AA431" i="3"/>
  <c r="AD424" i="3"/>
  <c r="AA438" i="3"/>
  <c r="AD440" i="3"/>
  <c r="AB482" i="3"/>
  <c r="AD486" i="3"/>
  <c r="AB490" i="3"/>
  <c r="AB494" i="3"/>
  <c r="AB498" i="3"/>
  <c r="AD531" i="3"/>
  <c r="AD534" i="3"/>
  <c r="AD549" i="3"/>
  <c r="AA574" i="3"/>
  <c r="AD578" i="3"/>
  <c r="AD582" i="3"/>
  <c r="AB585" i="3"/>
  <c r="AA594" i="3"/>
  <c r="AD623" i="3"/>
  <c r="AD631" i="3"/>
  <c r="AD639" i="3"/>
  <c r="AD680" i="3"/>
  <c r="AD699" i="3"/>
  <c r="AD715" i="3"/>
  <c r="AD740" i="3"/>
  <c r="AA770" i="3"/>
  <c r="AD765" i="3"/>
  <c r="AD778" i="3"/>
  <c r="AD786" i="3"/>
  <c r="AB789" i="3"/>
  <c r="AB803" i="3"/>
  <c r="AD812" i="3"/>
  <c r="AC820" i="3"/>
  <c r="AB822" i="3"/>
  <c r="AC831" i="3"/>
  <c r="S841" i="3"/>
  <c r="AC27" i="3"/>
  <c r="AD22" i="3"/>
  <c r="AB63" i="3"/>
  <c r="AD131" i="3"/>
  <c r="AD202" i="3"/>
  <c r="AC248" i="3"/>
  <c r="AA107" i="3"/>
  <c r="AB248" i="3"/>
  <c r="AD18" i="3"/>
  <c r="AD127" i="3"/>
  <c r="AD198" i="3"/>
  <c r="AC214" i="3"/>
  <c r="AD16" i="3"/>
  <c r="O841" i="3"/>
  <c r="W841" i="3"/>
  <c r="AA63" i="3"/>
  <c r="AD141" i="3"/>
  <c r="AA180" i="3"/>
  <c r="AD212" i="3"/>
  <c r="AD14" i="3"/>
  <c r="AD139" i="3"/>
  <c r="AD210" i="3"/>
  <c r="AA248" i="3"/>
  <c r="AD10" i="3"/>
  <c r="AD135" i="3"/>
  <c r="AD206" i="3"/>
  <c r="L841" i="3"/>
  <c r="T841" i="3"/>
  <c r="AC359" i="3"/>
  <c r="AA466" i="3"/>
  <c r="AD645" i="3"/>
  <c r="AD661" i="3"/>
  <c r="AD757" i="3"/>
  <c r="M841" i="3"/>
  <c r="U841" i="3"/>
  <c r="AD357" i="3"/>
  <c r="AD539" i="3"/>
  <c r="AA554" i="3"/>
  <c r="AC602" i="3"/>
  <c r="AD659" i="3"/>
  <c r="AD675" i="3"/>
  <c r="AD755" i="3"/>
  <c r="N841" i="3"/>
  <c r="V841" i="3"/>
  <c r="AA570" i="3"/>
  <c r="AA615" i="3"/>
  <c r="AC434" i="3"/>
  <c r="AD501" i="3"/>
  <c r="AD525" i="3"/>
  <c r="AD588" i="3"/>
  <c r="AA739" i="3"/>
  <c r="AD655" i="3"/>
  <c r="AD671" i="3"/>
  <c r="AD751" i="3"/>
  <c r="AA789" i="3"/>
  <c r="P841" i="3"/>
  <c r="X841" i="3"/>
  <c r="AD452" i="3"/>
  <c r="AD499" i="3"/>
  <c r="AD511" i="3"/>
  <c r="AD523" i="3"/>
  <c r="AD653" i="3"/>
  <c r="AD669" i="3"/>
  <c r="AD749" i="3"/>
  <c r="AD802" i="3"/>
  <c r="AC840" i="3"/>
  <c r="Q841" i="3"/>
  <c r="Y841" i="3"/>
  <c r="AC383" i="3"/>
  <c r="J841" i="3"/>
  <c r="R841" i="3"/>
  <c r="AC415" i="3"/>
  <c r="AD472" i="3"/>
  <c r="AC494" i="3"/>
  <c r="AD649" i="3"/>
  <c r="AD665" i="3"/>
  <c r="AD731" i="3"/>
  <c r="AD761" i="3"/>
  <c r="AD798" i="3"/>
  <c r="AA820" i="3"/>
  <c r="AD827" i="3"/>
  <c r="Z596" i="3"/>
  <c r="AD392" i="3" l="1"/>
  <c r="AD159" i="3"/>
  <c r="AD438" i="3"/>
  <c r="AD528" i="3"/>
  <c r="AD829" i="3"/>
  <c r="AD289" i="3"/>
  <c r="AD770" i="3"/>
  <c r="AD548" i="3"/>
  <c r="AD490" i="3"/>
  <c r="AD125" i="3"/>
  <c r="AD415" i="3"/>
  <c r="AD590" i="3"/>
  <c r="AD570" i="3"/>
  <c r="AD301" i="3"/>
  <c r="AD471" i="3"/>
  <c r="AD281" i="3"/>
  <c r="AD27" i="3"/>
  <c r="AD421" i="3"/>
  <c r="AD327" i="3"/>
  <c r="AD298" i="3"/>
  <c r="AD231" i="3"/>
  <c r="AD324" i="3"/>
  <c r="AD618" i="3"/>
  <c r="AD488" i="3"/>
  <c r="AD558" i="3"/>
  <c r="AD743" i="3"/>
  <c r="AD602" i="3"/>
  <c r="AD599" i="3"/>
  <c r="AD283" i="3"/>
  <c r="AD278" i="3"/>
  <c r="AD308" i="3"/>
  <c r="AD273" i="3"/>
  <c r="AD371" i="3"/>
  <c r="AD822" i="3"/>
  <c r="AD398" i="3"/>
  <c r="AD594" i="3"/>
  <c r="AD538" i="3"/>
  <c r="AD322" i="3"/>
  <c r="AD376" i="3"/>
  <c r="AD762" i="3"/>
  <c r="AD434" i="3"/>
  <c r="AD180" i="3"/>
  <c r="AD389" i="3"/>
  <c r="AD320" i="3"/>
  <c r="AD270" i="3"/>
  <c r="AD789" i="3"/>
  <c r="AD275" i="3"/>
  <c r="AD615" i="3"/>
  <c r="AD833" i="3"/>
  <c r="AD383" i="3"/>
  <c r="AD831" i="3"/>
  <c r="AD466" i="3"/>
  <c r="AD745" i="3"/>
  <c r="AD418" i="3"/>
  <c r="AD482" i="3"/>
  <c r="AD810" i="3"/>
  <c r="AD405" i="3"/>
  <c r="AD461" i="3"/>
  <c r="AD543" i="3"/>
  <c r="AD46" i="3"/>
  <c r="AD73" i="3"/>
  <c r="AD554" i="3"/>
  <c r="AD469" i="3"/>
  <c r="AD90" i="3"/>
  <c r="AD268" i="3"/>
  <c r="AD485" i="3"/>
  <c r="AD264" i="3"/>
  <c r="AD343" i="3"/>
  <c r="AD63" i="3"/>
  <c r="AD431" i="3"/>
  <c r="AD840" i="3"/>
  <c r="AD381" i="3"/>
  <c r="AD331" i="3"/>
  <c r="AD287" i="3"/>
  <c r="AD29" i="3"/>
  <c r="AD214" i="3"/>
  <c r="AD197" i="3"/>
  <c r="AD352" i="3"/>
  <c r="AD107" i="3"/>
  <c r="AA841" i="3"/>
  <c r="AD803" i="3"/>
  <c r="AD498" i="3"/>
  <c r="AD70" i="3"/>
  <c r="AD387" i="3"/>
  <c r="AD337" i="3"/>
  <c r="AD359" i="3"/>
  <c r="AD820" i="3"/>
  <c r="AD447" i="3"/>
  <c r="AD796" i="3"/>
  <c r="AD574" i="3"/>
  <c r="AD57" i="3"/>
  <c r="AD248" i="3"/>
  <c r="AD585" i="3"/>
  <c r="AD494" i="3"/>
  <c r="AD516" i="3"/>
  <c r="AD510" i="3"/>
  <c r="AD312" i="3"/>
  <c r="AB841" i="3"/>
  <c r="Z597" i="3"/>
  <c r="AC841" i="3"/>
  <c r="AD841" i="3" l="1"/>
  <c r="Z598" i="3"/>
  <c r="Z745" i="2"/>
  <c r="Y745" i="2"/>
  <c r="X745" i="2"/>
  <c r="W745" i="2"/>
  <c r="V745" i="2"/>
  <c r="U745" i="2"/>
  <c r="T745" i="2"/>
  <c r="S745" i="2"/>
  <c r="R745" i="2"/>
  <c r="Q745" i="2"/>
  <c r="P745" i="2"/>
  <c r="O745" i="2"/>
  <c r="N745" i="2"/>
  <c r="M745" i="2"/>
  <c r="L745" i="2"/>
  <c r="K745" i="2"/>
  <c r="J745" i="2"/>
  <c r="AC744" i="2"/>
  <c r="AB744" i="2"/>
  <c r="AA744" i="2"/>
  <c r="AC743" i="2"/>
  <c r="AB743" i="2"/>
  <c r="AD743" i="2" s="1"/>
  <c r="AA743" i="2"/>
  <c r="AC742" i="2"/>
  <c r="AB742" i="2"/>
  <c r="AA742" i="2"/>
  <c r="AC741" i="2"/>
  <c r="AB741" i="2"/>
  <c r="AA741" i="2"/>
  <c r="AC740" i="2"/>
  <c r="AB740" i="2"/>
  <c r="AA740" i="2"/>
  <c r="AC739" i="2"/>
  <c r="AB739" i="2"/>
  <c r="AD739" i="2" s="1"/>
  <c r="AA739" i="2"/>
  <c r="AC738" i="2"/>
  <c r="AB738" i="2"/>
  <c r="AA738" i="2"/>
  <c r="AC737" i="2"/>
  <c r="AB737" i="2"/>
  <c r="AA737" i="2"/>
  <c r="AC736" i="2"/>
  <c r="AB736" i="2"/>
  <c r="AA736" i="2"/>
  <c r="AC735" i="2"/>
  <c r="AB735" i="2"/>
  <c r="AA735" i="2"/>
  <c r="AC734" i="2"/>
  <c r="AB734" i="2"/>
  <c r="AA734" i="2"/>
  <c r="AC733" i="2"/>
  <c r="AB733" i="2"/>
  <c r="AA733" i="2"/>
  <c r="AC732" i="2"/>
  <c r="AB732" i="2"/>
  <c r="AA732" i="2"/>
  <c r="Z731" i="2"/>
  <c r="Y731" i="2"/>
  <c r="X731" i="2"/>
  <c r="W731" i="2"/>
  <c r="V731" i="2"/>
  <c r="U731" i="2"/>
  <c r="T731" i="2"/>
  <c r="S731" i="2"/>
  <c r="R731" i="2"/>
  <c r="Q731" i="2"/>
  <c r="P731" i="2"/>
  <c r="O731" i="2"/>
  <c r="N731" i="2"/>
  <c r="M731" i="2"/>
  <c r="L731" i="2"/>
  <c r="K731" i="2"/>
  <c r="J731" i="2"/>
  <c r="AC730" i="2"/>
  <c r="AB730" i="2"/>
  <c r="AA730" i="2"/>
  <c r="AC729" i="2"/>
  <c r="AB729" i="2"/>
  <c r="AD729" i="2" s="1"/>
  <c r="AA729" i="2"/>
  <c r="AC728" i="2"/>
  <c r="AB728" i="2"/>
  <c r="AA728" i="2"/>
  <c r="AC727" i="2"/>
  <c r="AB727" i="2"/>
  <c r="AA727" i="2"/>
  <c r="AC726" i="2"/>
  <c r="AB726" i="2"/>
  <c r="AA726" i="2"/>
  <c r="AC725" i="2"/>
  <c r="AB725" i="2"/>
  <c r="AA725" i="2"/>
  <c r="AC724" i="2"/>
  <c r="AB724" i="2"/>
  <c r="AA724" i="2"/>
  <c r="AC723" i="2"/>
  <c r="AB723" i="2"/>
  <c r="AA723" i="2"/>
  <c r="AC722" i="2"/>
  <c r="AB722" i="2"/>
  <c r="AA722" i="2"/>
  <c r="AA721" i="2"/>
  <c r="AC720" i="2"/>
  <c r="AB720" i="2"/>
  <c r="AA720" i="2"/>
  <c r="AC719" i="2"/>
  <c r="AB719" i="2"/>
  <c r="AA719" i="2"/>
  <c r="AC718" i="2"/>
  <c r="AB718" i="2"/>
  <c r="AA718" i="2"/>
  <c r="AC717" i="2"/>
  <c r="AB717" i="2"/>
  <c r="AD717" i="2" s="1"/>
  <c r="AA717" i="2"/>
  <c r="AC716" i="2"/>
  <c r="AB716" i="2"/>
  <c r="AD716" i="2" s="1"/>
  <c r="AA716" i="2"/>
  <c r="AC715" i="2"/>
  <c r="AB715" i="2"/>
  <c r="AA715" i="2"/>
  <c r="AC714" i="2"/>
  <c r="AB714" i="2"/>
  <c r="AA714" i="2"/>
  <c r="AC713" i="2"/>
  <c r="AB713" i="2"/>
  <c r="AA713" i="2"/>
  <c r="AC712" i="2"/>
  <c r="AB712" i="2"/>
  <c r="AA712" i="2"/>
  <c r="AC711" i="2"/>
  <c r="AB711" i="2"/>
  <c r="AA711" i="2"/>
  <c r="AC710" i="2"/>
  <c r="AB710" i="2"/>
  <c r="AA710" i="2"/>
  <c r="AA709" i="2"/>
  <c r="AC708" i="2"/>
  <c r="AB708" i="2"/>
  <c r="AA708" i="2"/>
  <c r="AA707" i="2"/>
  <c r="AC706" i="2"/>
  <c r="AB706" i="2"/>
  <c r="AA706" i="2"/>
  <c r="AC705" i="2"/>
  <c r="AB705" i="2"/>
  <c r="AA705" i="2"/>
  <c r="AC704" i="2"/>
  <c r="AB704" i="2"/>
  <c r="AD704" i="2" s="1"/>
  <c r="AA704" i="2"/>
  <c r="AC703" i="2"/>
  <c r="AB703" i="2"/>
  <c r="AA703" i="2"/>
  <c r="AC702" i="2"/>
  <c r="AB702" i="2"/>
  <c r="AA702" i="2"/>
  <c r="AC701" i="2"/>
  <c r="AB701" i="2"/>
  <c r="AA701" i="2"/>
  <c r="AC700" i="2"/>
  <c r="AB700" i="2"/>
  <c r="AA700" i="2"/>
  <c r="AC699" i="2"/>
  <c r="AB699" i="2"/>
  <c r="AA699" i="2"/>
  <c r="AC698" i="2"/>
  <c r="AB698" i="2"/>
  <c r="AA698" i="2"/>
  <c r="AC697" i="2"/>
  <c r="AB697" i="2"/>
  <c r="AA697" i="2"/>
  <c r="AC696" i="2"/>
  <c r="AB696" i="2"/>
  <c r="AD696" i="2" s="1"/>
  <c r="AA696" i="2"/>
  <c r="AC695" i="2"/>
  <c r="AB695" i="2"/>
  <c r="AA695" i="2"/>
  <c r="AC694" i="2"/>
  <c r="AB694" i="2"/>
  <c r="AA694" i="2"/>
  <c r="AC693" i="2"/>
  <c r="AB693" i="2"/>
  <c r="AA693" i="2"/>
  <c r="AA692" i="2"/>
  <c r="AC691" i="2"/>
  <c r="AB691" i="2"/>
  <c r="AA691" i="2"/>
  <c r="AC690" i="2"/>
  <c r="AB690" i="2"/>
  <c r="AA690" i="2"/>
  <c r="AC689" i="2"/>
  <c r="AB689" i="2"/>
  <c r="AA689" i="2"/>
  <c r="AC688" i="2"/>
  <c r="AB688" i="2"/>
  <c r="AA688" i="2"/>
  <c r="AC687" i="2"/>
  <c r="AB687" i="2"/>
  <c r="AA687" i="2"/>
  <c r="AC686" i="2"/>
  <c r="AB686" i="2"/>
  <c r="AA686" i="2"/>
  <c r="AC685" i="2"/>
  <c r="AB685" i="2"/>
  <c r="AA685" i="2"/>
  <c r="AC684" i="2"/>
  <c r="AB684" i="2"/>
  <c r="AA684" i="2"/>
  <c r="AC683" i="2"/>
  <c r="AB683" i="2"/>
  <c r="AA683" i="2"/>
  <c r="AC682" i="2"/>
  <c r="AB682" i="2"/>
  <c r="AA682" i="2"/>
  <c r="AC681" i="2"/>
  <c r="AB681" i="2"/>
  <c r="AD681" i="2" s="1"/>
  <c r="AA681" i="2"/>
  <c r="AC680" i="2"/>
  <c r="AB680" i="2"/>
  <c r="AA680" i="2"/>
  <c r="AC679" i="2"/>
  <c r="AB679" i="2"/>
  <c r="AA679" i="2"/>
  <c r="AC678" i="2"/>
  <c r="AB678" i="2"/>
  <c r="AA678" i="2"/>
  <c r="AC677" i="2"/>
  <c r="AB677" i="2"/>
  <c r="AA677" i="2"/>
  <c r="AC676" i="2"/>
  <c r="AB676" i="2"/>
  <c r="AA676" i="2"/>
  <c r="AC675" i="2"/>
  <c r="AB675" i="2"/>
  <c r="AA675" i="2"/>
  <c r="AC674" i="2"/>
  <c r="AB674" i="2"/>
  <c r="AA674" i="2"/>
  <c r="AC673" i="2"/>
  <c r="AB673" i="2"/>
  <c r="AA673" i="2"/>
  <c r="AC672" i="2"/>
  <c r="AB672" i="2"/>
  <c r="AA672" i="2"/>
  <c r="AC671" i="2"/>
  <c r="AB671" i="2"/>
  <c r="AA671" i="2"/>
  <c r="AC670" i="2"/>
  <c r="AB670" i="2"/>
  <c r="AA670" i="2"/>
  <c r="AC669" i="2"/>
  <c r="AB669" i="2"/>
  <c r="AA669" i="2"/>
  <c r="AC668" i="2"/>
  <c r="AB668" i="2"/>
  <c r="AA668" i="2"/>
  <c r="AA667" i="2"/>
  <c r="AA666" i="2"/>
  <c r="AC665" i="2"/>
  <c r="AB665" i="2"/>
  <c r="AA665" i="2"/>
  <c r="AC664" i="2"/>
  <c r="AB664" i="2"/>
  <c r="AA664" i="2"/>
  <c r="AC663" i="2"/>
  <c r="AB663" i="2"/>
  <c r="AA663" i="2"/>
  <c r="AC662" i="2"/>
  <c r="AB662" i="2"/>
  <c r="AA662" i="2"/>
  <c r="AC661" i="2"/>
  <c r="AB661" i="2"/>
  <c r="AD661" i="2" s="1"/>
  <c r="AA661" i="2"/>
  <c r="AC660" i="2"/>
  <c r="AB660" i="2"/>
  <c r="AA660" i="2"/>
  <c r="AC659" i="2"/>
  <c r="AB659" i="2"/>
  <c r="AA659" i="2"/>
  <c r="AC658" i="2"/>
  <c r="AB658" i="2"/>
  <c r="AA658" i="2"/>
  <c r="AC657" i="2"/>
  <c r="AB657" i="2"/>
  <c r="AA657" i="2"/>
  <c r="AA656" i="2"/>
  <c r="AA655" i="2"/>
  <c r="AC654" i="2"/>
  <c r="AB654" i="2"/>
  <c r="AA654" i="2"/>
  <c r="AC653" i="2"/>
  <c r="AB653" i="2"/>
  <c r="AA653" i="2"/>
  <c r="AC652" i="2"/>
  <c r="AB652" i="2"/>
  <c r="AA652" i="2"/>
  <c r="AC651" i="2"/>
  <c r="AB651" i="2"/>
  <c r="AA651" i="2"/>
  <c r="AC650" i="2"/>
  <c r="AB650" i="2"/>
  <c r="AA650" i="2"/>
  <c r="AC649" i="2"/>
  <c r="AB649" i="2"/>
  <c r="AA649" i="2"/>
  <c r="AC648" i="2"/>
  <c r="AB648" i="2"/>
  <c r="AA648" i="2"/>
  <c r="AC647" i="2"/>
  <c r="AB647" i="2"/>
  <c r="AA647" i="2"/>
  <c r="AC646" i="2"/>
  <c r="AB646" i="2"/>
  <c r="AA646" i="2"/>
  <c r="AC645" i="2"/>
  <c r="AB645" i="2"/>
  <c r="AA645" i="2"/>
  <c r="AC644" i="2"/>
  <c r="AB644" i="2"/>
  <c r="AA644" i="2"/>
  <c r="AC643" i="2"/>
  <c r="AB643" i="2"/>
  <c r="AA643" i="2"/>
  <c r="AC642" i="2"/>
  <c r="AB642" i="2"/>
  <c r="AA642" i="2"/>
  <c r="AA641" i="2"/>
  <c r="AC640" i="2"/>
  <c r="AB640" i="2"/>
  <c r="AA640" i="2"/>
  <c r="AC639" i="2"/>
  <c r="AB639" i="2"/>
  <c r="AA639" i="2"/>
  <c r="AC638" i="2"/>
  <c r="AB638" i="2"/>
  <c r="AA638" i="2"/>
  <c r="AC637" i="2"/>
  <c r="AB637" i="2"/>
  <c r="AA637" i="2"/>
  <c r="AC636" i="2"/>
  <c r="AB636" i="2"/>
  <c r="AA636" i="2"/>
  <c r="AC635" i="2"/>
  <c r="AB635" i="2"/>
  <c r="AA635" i="2"/>
  <c r="AC634" i="2"/>
  <c r="AB634" i="2"/>
  <c r="AA634" i="2"/>
  <c r="AC633" i="2"/>
  <c r="AB633" i="2"/>
  <c r="AD633" i="2" s="1"/>
  <c r="AA633" i="2"/>
  <c r="AC632" i="2"/>
  <c r="AB632" i="2"/>
  <c r="AA632" i="2"/>
  <c r="AC631" i="2"/>
  <c r="AB631" i="2"/>
  <c r="AA631" i="2"/>
  <c r="AC630" i="2"/>
  <c r="AB630" i="2"/>
  <c r="AA630" i="2"/>
  <c r="AC629" i="2"/>
  <c r="AB629" i="2"/>
  <c r="AA629" i="2"/>
  <c r="AC628" i="2"/>
  <c r="AB628" i="2"/>
  <c r="AA628" i="2"/>
  <c r="AC627" i="2"/>
  <c r="AB627" i="2"/>
  <c r="AA627" i="2"/>
  <c r="AC626" i="2"/>
  <c r="AB626" i="2"/>
  <c r="AA626" i="2"/>
  <c r="AC625" i="2"/>
  <c r="AB625" i="2"/>
  <c r="AD625" i="2" s="1"/>
  <c r="AA625" i="2"/>
  <c r="AC624" i="2"/>
  <c r="AB624" i="2"/>
  <c r="AA624" i="2"/>
  <c r="AC623" i="2"/>
  <c r="AB623" i="2"/>
  <c r="AA623" i="2"/>
  <c r="AC622" i="2"/>
  <c r="AB622" i="2"/>
  <c r="AA622" i="2"/>
  <c r="AC621" i="2"/>
  <c r="AB621" i="2"/>
  <c r="AA621" i="2"/>
  <c r="AC620" i="2"/>
  <c r="AB620" i="2"/>
  <c r="AA620" i="2"/>
  <c r="AC619" i="2"/>
  <c r="AB619" i="2"/>
  <c r="AA619" i="2"/>
  <c r="AC618" i="2"/>
  <c r="AB618" i="2"/>
  <c r="AA618" i="2"/>
  <c r="AC617" i="2"/>
  <c r="AB617" i="2"/>
  <c r="AD617" i="2" s="1"/>
  <c r="AA617" i="2"/>
  <c r="AC616" i="2"/>
  <c r="AB616" i="2"/>
  <c r="AA616" i="2"/>
  <c r="AC615" i="2"/>
  <c r="AB615" i="2"/>
  <c r="AA615" i="2"/>
  <c r="AC614" i="2"/>
  <c r="AB614" i="2"/>
  <c r="AA614" i="2"/>
  <c r="AC613" i="2"/>
  <c r="AB613" i="2"/>
  <c r="AA613" i="2"/>
  <c r="AC612" i="2"/>
  <c r="AB612" i="2"/>
  <c r="AA612" i="2"/>
  <c r="AC611" i="2"/>
  <c r="AB611" i="2"/>
  <c r="AA611" i="2"/>
  <c r="AC610" i="2"/>
  <c r="AB610" i="2"/>
  <c r="AA610" i="2"/>
  <c r="AC609" i="2"/>
  <c r="AB609" i="2"/>
  <c r="AD609" i="2" s="1"/>
  <c r="AA609" i="2"/>
  <c r="AC608" i="2"/>
  <c r="AB608" i="2"/>
  <c r="AA608" i="2"/>
  <c r="AC607" i="2"/>
  <c r="AB607" i="2"/>
  <c r="AA607" i="2"/>
  <c r="AC606" i="2"/>
  <c r="AB606" i="2"/>
  <c r="AA606" i="2"/>
  <c r="AC605" i="2"/>
  <c r="AB605" i="2"/>
  <c r="AA605" i="2"/>
  <c r="AC604" i="2"/>
  <c r="AB604" i="2"/>
  <c r="AA604" i="2"/>
  <c r="AC603" i="2"/>
  <c r="AB603" i="2"/>
  <c r="AA603" i="2"/>
  <c r="AC602" i="2"/>
  <c r="AB602" i="2"/>
  <c r="AA602" i="2"/>
  <c r="AC601" i="2"/>
  <c r="AB601" i="2"/>
  <c r="AD601" i="2" s="1"/>
  <c r="AA601" i="2"/>
  <c r="AC600" i="2"/>
  <c r="AB600" i="2"/>
  <c r="AA600" i="2"/>
  <c r="AC599" i="2"/>
  <c r="AB599" i="2"/>
  <c r="AA599" i="2"/>
  <c r="AC598" i="2"/>
  <c r="AB598" i="2"/>
  <c r="AA598" i="2"/>
  <c r="AC597" i="2"/>
  <c r="AB597" i="2"/>
  <c r="AA597" i="2"/>
  <c r="AC596" i="2"/>
  <c r="AB596" i="2"/>
  <c r="AA596" i="2"/>
  <c r="AC595" i="2"/>
  <c r="AB595" i="2"/>
  <c r="AA595" i="2"/>
  <c r="AC594" i="2"/>
  <c r="AB594" i="2"/>
  <c r="AA594" i="2"/>
  <c r="AC593" i="2"/>
  <c r="AB593" i="2"/>
  <c r="AD593" i="2" s="1"/>
  <c r="AA593" i="2"/>
  <c r="AC592" i="2"/>
  <c r="AB592" i="2"/>
  <c r="AA592" i="2"/>
  <c r="AC591" i="2"/>
  <c r="AB591" i="2"/>
  <c r="AA591" i="2"/>
  <c r="AC590" i="2"/>
  <c r="AB590" i="2"/>
  <c r="AA590" i="2"/>
  <c r="AC589" i="2"/>
  <c r="AB589" i="2"/>
  <c r="AA589" i="2"/>
  <c r="AC588" i="2"/>
  <c r="AB588" i="2"/>
  <c r="AA588" i="2"/>
  <c r="AC587" i="2"/>
  <c r="AB587" i="2"/>
  <c r="AA587" i="2"/>
  <c r="AC586" i="2"/>
  <c r="AB586" i="2"/>
  <c r="AA586" i="2"/>
  <c r="AC585" i="2"/>
  <c r="AB585" i="2"/>
  <c r="AD585" i="2" s="1"/>
  <c r="AA585" i="2"/>
  <c r="AC584" i="2"/>
  <c r="AB584" i="2"/>
  <c r="AA584" i="2"/>
  <c r="AC583" i="2"/>
  <c r="AB583" i="2"/>
  <c r="AA583" i="2"/>
  <c r="AC582" i="2"/>
  <c r="AB582" i="2"/>
  <c r="AA582" i="2"/>
  <c r="AC581" i="2"/>
  <c r="AB581" i="2"/>
  <c r="AA581" i="2"/>
  <c r="AC580" i="2"/>
  <c r="AB580" i="2"/>
  <c r="AA580" i="2"/>
  <c r="AC579" i="2"/>
  <c r="AB579" i="2"/>
  <c r="AA579" i="2"/>
  <c r="AA578" i="2"/>
  <c r="AC577" i="2"/>
  <c r="AB577" i="2"/>
  <c r="AA577" i="2"/>
  <c r="AA576" i="2"/>
  <c r="AC575" i="2"/>
  <c r="AB575" i="2"/>
  <c r="AA575" i="2"/>
  <c r="AC574" i="2"/>
  <c r="AB574" i="2"/>
  <c r="AA574" i="2"/>
  <c r="AC573" i="2"/>
  <c r="AB573" i="2"/>
  <c r="AA573" i="2"/>
  <c r="AC572" i="2"/>
  <c r="AB572" i="2"/>
  <c r="AA572" i="2"/>
  <c r="AC571" i="2"/>
  <c r="AB571" i="2"/>
  <c r="AA571" i="2"/>
  <c r="AC570" i="2"/>
  <c r="AB570" i="2"/>
  <c r="AA570" i="2"/>
  <c r="AC569" i="2"/>
  <c r="AB569" i="2"/>
  <c r="AA569" i="2"/>
  <c r="AC568" i="2"/>
  <c r="AB568" i="2"/>
  <c r="AA568" i="2"/>
  <c r="AA567" i="2"/>
  <c r="AA566" i="2"/>
  <c r="AC565" i="2"/>
  <c r="AB565" i="2"/>
  <c r="AA565" i="2"/>
  <c r="AC564" i="2"/>
  <c r="AB564" i="2"/>
  <c r="AA564" i="2"/>
  <c r="AC563" i="2"/>
  <c r="AB563" i="2"/>
  <c r="AA563" i="2"/>
  <c r="AC562" i="2"/>
  <c r="AB562" i="2"/>
  <c r="AA562" i="2"/>
  <c r="AC561" i="2"/>
  <c r="AB561" i="2"/>
  <c r="AA561" i="2"/>
  <c r="AC560" i="2"/>
  <c r="AB560" i="2"/>
  <c r="AA560" i="2"/>
  <c r="AC559" i="2"/>
  <c r="AB559" i="2"/>
  <c r="AA559" i="2"/>
  <c r="AC558" i="2"/>
  <c r="AB558" i="2"/>
  <c r="AA558" i="2"/>
  <c r="AC557" i="2"/>
  <c r="AB557" i="2"/>
  <c r="AA557" i="2"/>
  <c r="AC556" i="2"/>
  <c r="AB556" i="2"/>
  <c r="AA556" i="2"/>
  <c r="AC555" i="2"/>
  <c r="AB555" i="2"/>
  <c r="AA555" i="2"/>
  <c r="AC554" i="2"/>
  <c r="AB554" i="2"/>
  <c r="AA554" i="2"/>
  <c r="AC553" i="2"/>
  <c r="AB553" i="2"/>
  <c r="AA553" i="2"/>
  <c r="AC552" i="2"/>
  <c r="AB552" i="2"/>
  <c r="AA552" i="2"/>
  <c r="AC551" i="2"/>
  <c r="AB551" i="2"/>
  <c r="AA551" i="2"/>
  <c r="AC550" i="2"/>
  <c r="AB550" i="2"/>
  <c r="AA550" i="2"/>
  <c r="AC549" i="2"/>
  <c r="AB549" i="2"/>
  <c r="AD549" i="2" s="1"/>
  <c r="AA549" i="2"/>
  <c r="AC548" i="2"/>
  <c r="AB548" i="2"/>
  <c r="AA548" i="2"/>
  <c r="AC547" i="2"/>
  <c r="AB547" i="2"/>
  <c r="AA547" i="2"/>
  <c r="AC546" i="2"/>
  <c r="AB546" i="2"/>
  <c r="AA546" i="2"/>
  <c r="AC545" i="2"/>
  <c r="AB545" i="2"/>
  <c r="AA545" i="2"/>
  <c r="AC544" i="2"/>
  <c r="AB544" i="2"/>
  <c r="AA544" i="2"/>
  <c r="AC543" i="2"/>
  <c r="AB543" i="2"/>
  <c r="AA543" i="2"/>
  <c r="AC542" i="2"/>
  <c r="AB542" i="2"/>
  <c r="AA542" i="2"/>
  <c r="AC541" i="2"/>
  <c r="AB541" i="2"/>
  <c r="AA541" i="2"/>
  <c r="AC540" i="2"/>
  <c r="AB540" i="2"/>
  <c r="AA540" i="2"/>
  <c r="AC539" i="2"/>
  <c r="AB539" i="2"/>
  <c r="AA539" i="2"/>
  <c r="AC538" i="2"/>
  <c r="AB538" i="2"/>
  <c r="AA538" i="2"/>
  <c r="AC537" i="2"/>
  <c r="AB537" i="2"/>
  <c r="AA537" i="2"/>
  <c r="AC536" i="2"/>
  <c r="AB536" i="2"/>
  <c r="AA536" i="2"/>
  <c r="Z535" i="2"/>
  <c r="Y535" i="2"/>
  <c r="X535" i="2"/>
  <c r="W535" i="2"/>
  <c r="V535" i="2"/>
  <c r="U535" i="2"/>
  <c r="T535" i="2"/>
  <c r="S535" i="2"/>
  <c r="R535" i="2"/>
  <c r="Q535" i="2"/>
  <c r="P535" i="2"/>
  <c r="O535" i="2"/>
  <c r="N535" i="2"/>
  <c r="M535" i="2"/>
  <c r="L535" i="2"/>
  <c r="K535" i="2"/>
  <c r="J535" i="2"/>
  <c r="AA534" i="2"/>
  <c r="AA533" i="2"/>
  <c r="AA532" i="2"/>
  <c r="AA531" i="2"/>
  <c r="AA530" i="2"/>
  <c r="AA529" i="2"/>
  <c r="AA528" i="2"/>
  <c r="AC527" i="2"/>
  <c r="AB527" i="2"/>
  <c r="AA527" i="2"/>
  <c r="AA526" i="2"/>
  <c r="AA525" i="2"/>
  <c r="AC524" i="2"/>
  <c r="AB524" i="2"/>
  <c r="AA524" i="2"/>
  <c r="AA523" i="2"/>
  <c r="AA522" i="2"/>
  <c r="AC521" i="2"/>
  <c r="AB521" i="2"/>
  <c r="AA521" i="2"/>
  <c r="AA520" i="2"/>
  <c r="AC519" i="2"/>
  <c r="AB519" i="2"/>
  <c r="AA519" i="2"/>
  <c r="AC518" i="2"/>
  <c r="AB518" i="2"/>
  <c r="AA518" i="2"/>
  <c r="AA517" i="2"/>
  <c r="AC516" i="2"/>
  <c r="AB516" i="2"/>
  <c r="AA516" i="2"/>
  <c r="AC515" i="2"/>
  <c r="AB515" i="2"/>
  <c r="AA515" i="2"/>
  <c r="AC514" i="2"/>
  <c r="AB514" i="2"/>
  <c r="AA514" i="2"/>
  <c r="AC513" i="2"/>
  <c r="AB513" i="2"/>
  <c r="AA513" i="2"/>
  <c r="AC512" i="2"/>
  <c r="AB512" i="2"/>
  <c r="AA512" i="2"/>
  <c r="AC511" i="2"/>
  <c r="AB511" i="2"/>
  <c r="AA511" i="2"/>
  <c r="AC510" i="2"/>
  <c r="AB510" i="2"/>
  <c r="AA510" i="2"/>
  <c r="AC509" i="2"/>
  <c r="AB509" i="2"/>
  <c r="AA509" i="2"/>
  <c r="AA508" i="2"/>
  <c r="AA507" i="2"/>
  <c r="AC506" i="2"/>
  <c r="AB506" i="2"/>
  <c r="AA506" i="2"/>
  <c r="AC505" i="2"/>
  <c r="AB505" i="2"/>
  <c r="AA505" i="2"/>
  <c r="AC504" i="2"/>
  <c r="AB504" i="2"/>
  <c r="AA504" i="2"/>
  <c r="AC503" i="2"/>
  <c r="AB503" i="2"/>
  <c r="AD503" i="2" s="1"/>
  <c r="AA503" i="2"/>
  <c r="AC502" i="2"/>
  <c r="AB502" i="2"/>
  <c r="AA502" i="2"/>
  <c r="AA501" i="2"/>
  <c r="AC500" i="2"/>
  <c r="AB500" i="2"/>
  <c r="AA500" i="2"/>
  <c r="AA499" i="2"/>
  <c r="AC498" i="2"/>
  <c r="AB498" i="2"/>
  <c r="AA498" i="2"/>
  <c r="AA497" i="2"/>
  <c r="AC496" i="2"/>
  <c r="AB496" i="2"/>
  <c r="AA496" i="2"/>
  <c r="AC495" i="2"/>
  <c r="AB495" i="2"/>
  <c r="AA495" i="2"/>
  <c r="AA494" i="2"/>
  <c r="AC493" i="2"/>
  <c r="AB493" i="2"/>
  <c r="AA493" i="2"/>
  <c r="AC492" i="2"/>
  <c r="AB492" i="2"/>
  <c r="AA492" i="2"/>
  <c r="AC491" i="2"/>
  <c r="AB491" i="2"/>
  <c r="AA491" i="2"/>
  <c r="AC490" i="2"/>
  <c r="AB490" i="2"/>
  <c r="AA490" i="2"/>
  <c r="AC489" i="2"/>
  <c r="AB489" i="2"/>
  <c r="AA489" i="2"/>
  <c r="AA488" i="2"/>
  <c r="AC487" i="2"/>
  <c r="AB487" i="2"/>
  <c r="AA487" i="2"/>
  <c r="AA486" i="2"/>
  <c r="AC485" i="2"/>
  <c r="AB485" i="2"/>
  <c r="AA485" i="2"/>
  <c r="AA484" i="2"/>
  <c r="Z483" i="2"/>
  <c r="Y483" i="2"/>
  <c r="X483" i="2"/>
  <c r="W483" i="2"/>
  <c r="V483" i="2"/>
  <c r="U483" i="2"/>
  <c r="T483" i="2"/>
  <c r="S483" i="2"/>
  <c r="R483" i="2"/>
  <c r="Q483" i="2"/>
  <c r="P483" i="2"/>
  <c r="O483" i="2"/>
  <c r="N483" i="2"/>
  <c r="M483" i="2"/>
  <c r="L483" i="2"/>
  <c r="K483" i="2"/>
  <c r="J483" i="2"/>
  <c r="AA482" i="2"/>
  <c r="AA481" i="2"/>
  <c r="AA480" i="2"/>
  <c r="AA479" i="2"/>
  <c r="AA478" i="2"/>
  <c r="AC477" i="2"/>
  <c r="AB477" i="2"/>
  <c r="AA477" i="2"/>
  <c r="AA476" i="2"/>
  <c r="AA475" i="2"/>
  <c r="AA474" i="2"/>
  <c r="AA473" i="2"/>
  <c r="AA472" i="2"/>
  <c r="AA471" i="2"/>
  <c r="AC470" i="2"/>
  <c r="AB470" i="2"/>
  <c r="AA470" i="2"/>
  <c r="AA469" i="2"/>
  <c r="AA468" i="2"/>
  <c r="AA467" i="2"/>
  <c r="AA466" i="2"/>
  <c r="AA465" i="2"/>
  <c r="AA464" i="2"/>
  <c r="AC463" i="2"/>
  <c r="AB463" i="2"/>
  <c r="AA463" i="2"/>
  <c r="AA462" i="2"/>
  <c r="AA461" i="2"/>
  <c r="AC460" i="2"/>
  <c r="AB460" i="2"/>
  <c r="AA460" i="2"/>
  <c r="AC459" i="2"/>
  <c r="AB459" i="2"/>
  <c r="AA459" i="2"/>
  <c r="AA458" i="2"/>
  <c r="AC457" i="2"/>
  <c r="AB457" i="2"/>
  <c r="AA457" i="2"/>
  <c r="AC456" i="2"/>
  <c r="AB456" i="2"/>
  <c r="AA456" i="2"/>
  <c r="AC455" i="2"/>
  <c r="AB455" i="2"/>
  <c r="AA455" i="2"/>
  <c r="AC454" i="2"/>
  <c r="AB454" i="2"/>
  <c r="AA454" i="2"/>
  <c r="AC453" i="2"/>
  <c r="AB453" i="2"/>
  <c r="AA453" i="2"/>
  <c r="AC452" i="2"/>
  <c r="AB452" i="2"/>
  <c r="AA452" i="2"/>
  <c r="AC451" i="2"/>
  <c r="AB451" i="2"/>
  <c r="AA451" i="2"/>
  <c r="AA450" i="2"/>
  <c r="AC449" i="2"/>
  <c r="AB449" i="2"/>
  <c r="AD449" i="2" s="1"/>
  <c r="AA449" i="2"/>
  <c r="AC448" i="2"/>
  <c r="AB448" i="2"/>
  <c r="AA448" i="2"/>
  <c r="AA447" i="2"/>
  <c r="AC446" i="2"/>
  <c r="AB446" i="2"/>
  <c r="AA446" i="2"/>
  <c r="AA445" i="2"/>
  <c r="AA444" i="2"/>
  <c r="AC443" i="2"/>
  <c r="AB443" i="2"/>
  <c r="AA443" i="2"/>
  <c r="AC442" i="2"/>
  <c r="AB442" i="2"/>
  <c r="AA442" i="2"/>
  <c r="AC441" i="2"/>
  <c r="AB441" i="2"/>
  <c r="AA441" i="2"/>
  <c r="AC440" i="2"/>
  <c r="AB440" i="2"/>
  <c r="AA440" i="2"/>
  <c r="AA439" i="2"/>
  <c r="AA438" i="2"/>
  <c r="AC437" i="2"/>
  <c r="AB437" i="2"/>
  <c r="AA437" i="2"/>
  <c r="AC436" i="2"/>
  <c r="AB436" i="2"/>
  <c r="AA436" i="2"/>
  <c r="AC435" i="2"/>
  <c r="AB435" i="2"/>
  <c r="AD435" i="2" s="1"/>
  <c r="AA435" i="2"/>
  <c r="AA434" i="2"/>
  <c r="AC433" i="2"/>
  <c r="AB433" i="2"/>
  <c r="AA433" i="2"/>
  <c r="AA432" i="2"/>
  <c r="AC431" i="2"/>
  <c r="AB431" i="2"/>
  <c r="AA431" i="2"/>
  <c r="AC430" i="2"/>
  <c r="AB430" i="2"/>
  <c r="AA430" i="2"/>
  <c r="AA429" i="2"/>
  <c r="AA428" i="2"/>
  <c r="AA427" i="2"/>
  <c r="AC426" i="2"/>
  <c r="AB426" i="2"/>
  <c r="AA426" i="2"/>
  <c r="AC425" i="2"/>
  <c r="AB425" i="2"/>
  <c r="AA425" i="2"/>
  <c r="AC424" i="2"/>
  <c r="AB424" i="2"/>
  <c r="AA424" i="2"/>
  <c r="AA423" i="2"/>
  <c r="AC422" i="2"/>
  <c r="AB422" i="2"/>
  <c r="AA422" i="2"/>
  <c r="AC421" i="2"/>
  <c r="AB421" i="2"/>
  <c r="AA421" i="2"/>
  <c r="AA420" i="2"/>
  <c r="AC419" i="2"/>
  <c r="AB419" i="2"/>
  <c r="AA419" i="2"/>
  <c r="AC418" i="2"/>
  <c r="AB418" i="2"/>
  <c r="AA418" i="2"/>
  <c r="AC417" i="2"/>
  <c r="AB417" i="2"/>
  <c r="AA417" i="2"/>
  <c r="AA416" i="2"/>
  <c r="AA415" i="2"/>
  <c r="AA414" i="2"/>
  <c r="AC413" i="2"/>
  <c r="AB413" i="2"/>
  <c r="AA413" i="2"/>
  <c r="AC412" i="2"/>
  <c r="AB412" i="2"/>
  <c r="AA412" i="2"/>
  <c r="AC411" i="2"/>
  <c r="AB411" i="2"/>
  <c r="AA411" i="2"/>
  <c r="AC410" i="2"/>
  <c r="AB410" i="2"/>
  <c r="AA410" i="2"/>
  <c r="AC409" i="2"/>
  <c r="AB409" i="2"/>
  <c r="AA409" i="2"/>
  <c r="AC408" i="2"/>
  <c r="AB408" i="2"/>
  <c r="AA408" i="2"/>
  <c r="AC407" i="2"/>
  <c r="AB407" i="2"/>
  <c r="AA407" i="2"/>
  <c r="AC406" i="2"/>
  <c r="AB406" i="2"/>
  <c r="AA406" i="2"/>
  <c r="AC405" i="2"/>
  <c r="AB405" i="2"/>
  <c r="AA405" i="2"/>
  <c r="AC404" i="2"/>
  <c r="AB404" i="2"/>
  <c r="AA404" i="2"/>
  <c r="AC403" i="2"/>
  <c r="AB403" i="2"/>
  <c r="AA403" i="2"/>
  <c r="AC402" i="2"/>
  <c r="AB402" i="2"/>
  <c r="AA402" i="2"/>
  <c r="AC401" i="2"/>
  <c r="AB401" i="2"/>
  <c r="AA401" i="2"/>
  <c r="AC400" i="2"/>
  <c r="AB400" i="2"/>
  <c r="AA400" i="2"/>
  <c r="AC399" i="2"/>
  <c r="AB399" i="2"/>
  <c r="AA399" i="2"/>
  <c r="AC398" i="2"/>
  <c r="AB398" i="2"/>
  <c r="AA398" i="2"/>
  <c r="AC397" i="2"/>
  <c r="AB397" i="2"/>
  <c r="AA397" i="2"/>
  <c r="AC396" i="2"/>
  <c r="AB396" i="2"/>
  <c r="AA396" i="2"/>
  <c r="AC395" i="2"/>
  <c r="AB395" i="2"/>
  <c r="AA395" i="2"/>
  <c r="AC394" i="2"/>
  <c r="AB394" i="2"/>
  <c r="AA394" i="2"/>
  <c r="AC393" i="2"/>
  <c r="AB393" i="2"/>
  <c r="AA393" i="2"/>
  <c r="AC392" i="2"/>
  <c r="AB392" i="2"/>
  <c r="AA392" i="2"/>
  <c r="AC391" i="2"/>
  <c r="AB391" i="2"/>
  <c r="AA391" i="2"/>
  <c r="AA390" i="2"/>
  <c r="AC389" i="2"/>
  <c r="AB389" i="2"/>
  <c r="AA389" i="2"/>
  <c r="AC388" i="2"/>
  <c r="AB388" i="2"/>
  <c r="AA388" i="2"/>
  <c r="AC387" i="2"/>
  <c r="AB387" i="2"/>
  <c r="AA387" i="2"/>
  <c r="AC386" i="2"/>
  <c r="AB386" i="2"/>
  <c r="AA386" i="2"/>
  <c r="AC385" i="2"/>
  <c r="AB385" i="2"/>
  <c r="AA385" i="2"/>
  <c r="AC384" i="2"/>
  <c r="AB384" i="2"/>
  <c r="AA384" i="2"/>
  <c r="AC383" i="2"/>
  <c r="AB383" i="2"/>
  <c r="AA383" i="2"/>
  <c r="Z382" i="2"/>
  <c r="Y382" i="2"/>
  <c r="X382" i="2"/>
  <c r="W382" i="2"/>
  <c r="V382" i="2"/>
  <c r="U382" i="2"/>
  <c r="T382" i="2"/>
  <c r="S382" i="2"/>
  <c r="R382" i="2"/>
  <c r="Q382" i="2"/>
  <c r="P382" i="2"/>
  <c r="O382" i="2"/>
  <c r="N382" i="2"/>
  <c r="M382" i="2"/>
  <c r="L382" i="2"/>
  <c r="K382" i="2"/>
  <c r="J382" i="2"/>
  <c r="AC381" i="2"/>
  <c r="AB381" i="2"/>
  <c r="AA381" i="2"/>
  <c r="AA380" i="2"/>
  <c r="AA379" i="2"/>
  <c r="AC378" i="2"/>
  <c r="AB378" i="2"/>
  <c r="AA378" i="2"/>
  <c r="AC377" i="2"/>
  <c r="AB377" i="2"/>
  <c r="AA377" i="2"/>
  <c r="AA376" i="2"/>
  <c r="AC375" i="2"/>
  <c r="AB375" i="2"/>
  <c r="AA375" i="2"/>
  <c r="AA374" i="2"/>
  <c r="AC373" i="2"/>
  <c r="AB373" i="2"/>
  <c r="AA373" i="2"/>
  <c r="AC372" i="2"/>
  <c r="AB372" i="2"/>
  <c r="AA372" i="2"/>
  <c r="AC371" i="2"/>
  <c r="AB371" i="2"/>
  <c r="AA371" i="2"/>
  <c r="AC370" i="2"/>
  <c r="AB370" i="2"/>
  <c r="AA370" i="2"/>
  <c r="AA369" i="2"/>
  <c r="AC368" i="2"/>
  <c r="AB368" i="2"/>
  <c r="AA368" i="2"/>
  <c r="AC367" i="2"/>
  <c r="AB367" i="2"/>
  <c r="AA367" i="2"/>
  <c r="AC366" i="2"/>
  <c r="AB366" i="2"/>
  <c r="AA366" i="2"/>
  <c r="AC365" i="2"/>
  <c r="AB365" i="2"/>
  <c r="AD365" i="2" s="1"/>
  <c r="AA365" i="2"/>
  <c r="AC364" i="2"/>
  <c r="AB364" i="2"/>
  <c r="AA364" i="2"/>
  <c r="AC363" i="2"/>
  <c r="AB363" i="2"/>
  <c r="AA363" i="2"/>
  <c r="AC362" i="2"/>
  <c r="AB362" i="2"/>
  <c r="AA362" i="2"/>
  <c r="AC361" i="2"/>
  <c r="AB361" i="2"/>
  <c r="AD361" i="2" s="1"/>
  <c r="AA361" i="2"/>
  <c r="AC360" i="2"/>
  <c r="AB360" i="2"/>
  <c r="AA360" i="2"/>
  <c r="AC359" i="2"/>
  <c r="AB359" i="2"/>
  <c r="AA359" i="2"/>
  <c r="AC358" i="2"/>
  <c r="AB358" i="2"/>
  <c r="AA358" i="2"/>
  <c r="AC357" i="2"/>
  <c r="AB357" i="2"/>
  <c r="AA357" i="2"/>
  <c r="AC356" i="2"/>
  <c r="AB356" i="2"/>
  <c r="AA356" i="2"/>
  <c r="AC355" i="2"/>
  <c r="AB355" i="2"/>
  <c r="AA355" i="2"/>
  <c r="AC354" i="2"/>
  <c r="AB354" i="2"/>
  <c r="AA354" i="2"/>
  <c r="AC353" i="2"/>
  <c r="AB353" i="2"/>
  <c r="AD353" i="2" s="1"/>
  <c r="AA353" i="2"/>
  <c r="AC352" i="2"/>
  <c r="AB352" i="2"/>
  <c r="AA352" i="2"/>
  <c r="AC351" i="2"/>
  <c r="AB351" i="2"/>
  <c r="AA351" i="2"/>
  <c r="AC350" i="2"/>
  <c r="AB350" i="2"/>
  <c r="AA350" i="2"/>
  <c r="AA349" i="2"/>
  <c r="AC348" i="2"/>
  <c r="AB348" i="2"/>
  <c r="AA348" i="2"/>
  <c r="AA347" i="2"/>
  <c r="AC346" i="2"/>
  <c r="AB346" i="2"/>
  <c r="AA346" i="2"/>
  <c r="AC345" i="2"/>
  <c r="AB345" i="2"/>
  <c r="AD345" i="2" s="1"/>
  <c r="AA345" i="2"/>
  <c r="AC344" i="2"/>
  <c r="AB344" i="2"/>
  <c r="AA344" i="2"/>
  <c r="AC343" i="2"/>
  <c r="AB343" i="2"/>
  <c r="AD343" i="2" s="1"/>
  <c r="AA343" i="2"/>
  <c r="AC342" i="2"/>
  <c r="AB342" i="2"/>
  <c r="AA342" i="2"/>
  <c r="AA341" i="2"/>
  <c r="AC340" i="2"/>
  <c r="AB340" i="2"/>
  <c r="AA340" i="2"/>
  <c r="AC339" i="2"/>
  <c r="AB339" i="2"/>
  <c r="AD339" i="2" s="1"/>
  <c r="AA339" i="2"/>
  <c r="AC338" i="2"/>
  <c r="AB338" i="2"/>
  <c r="AA338" i="2"/>
  <c r="AC337" i="2"/>
  <c r="AB337" i="2"/>
  <c r="AD337" i="2" s="1"/>
  <c r="AA337" i="2"/>
  <c r="AA336" i="2"/>
  <c r="AC335" i="2"/>
  <c r="AB335" i="2"/>
  <c r="AA335" i="2"/>
  <c r="AC334" i="2"/>
  <c r="AB334" i="2"/>
  <c r="AA334" i="2"/>
  <c r="AC333" i="2"/>
  <c r="AB333" i="2"/>
  <c r="AD333" i="2" s="1"/>
  <c r="AA333" i="2"/>
  <c r="AA332" i="2"/>
  <c r="AC331" i="2"/>
  <c r="AB331" i="2"/>
  <c r="AA331" i="2"/>
  <c r="AC330" i="2"/>
  <c r="AB330" i="2"/>
  <c r="AA330" i="2"/>
  <c r="AC329" i="2"/>
  <c r="AB329" i="2"/>
  <c r="AA329" i="2"/>
  <c r="AC328" i="2"/>
  <c r="AB328" i="2"/>
  <c r="AA328" i="2"/>
  <c r="AC327" i="2"/>
  <c r="AB327" i="2"/>
  <c r="AA327" i="2"/>
  <c r="AC326" i="2"/>
  <c r="AB326" i="2"/>
  <c r="AA326" i="2"/>
  <c r="AA325" i="2"/>
  <c r="AC324" i="2"/>
  <c r="AB324" i="2"/>
  <c r="AA324" i="2"/>
  <c r="AC323" i="2"/>
  <c r="AB323" i="2"/>
  <c r="AA323" i="2"/>
  <c r="AC322" i="2"/>
  <c r="AB322" i="2"/>
  <c r="AA322" i="2"/>
  <c r="AC321" i="2"/>
  <c r="AB321" i="2"/>
  <c r="AD321" i="2" s="1"/>
  <c r="AA321" i="2"/>
  <c r="AA320" i="2"/>
  <c r="AC319" i="2"/>
  <c r="AB319" i="2"/>
  <c r="AA319" i="2"/>
  <c r="AC318" i="2"/>
  <c r="AB318" i="2"/>
  <c r="AA318" i="2"/>
  <c r="AC317" i="2"/>
  <c r="AB317" i="2"/>
  <c r="AA317" i="2"/>
  <c r="AA316" i="2"/>
  <c r="AC315" i="2"/>
  <c r="AB315" i="2"/>
  <c r="AA315" i="2"/>
  <c r="AC314" i="2"/>
  <c r="AB314" i="2"/>
  <c r="AA314" i="2"/>
  <c r="AC313" i="2"/>
  <c r="AB313" i="2"/>
  <c r="AA313" i="2"/>
  <c r="AC312" i="2"/>
  <c r="AB312" i="2"/>
  <c r="AA312" i="2"/>
  <c r="AC311" i="2"/>
  <c r="AB311" i="2"/>
  <c r="AA311" i="2"/>
  <c r="AC310" i="2"/>
  <c r="AB310" i="2"/>
  <c r="AA310" i="2"/>
  <c r="AC309" i="2"/>
  <c r="AB309" i="2"/>
  <c r="AD309" i="2" s="1"/>
  <c r="AA309" i="2"/>
  <c r="AC308" i="2"/>
  <c r="AB308" i="2"/>
  <c r="AA308" i="2"/>
  <c r="AC307" i="2"/>
  <c r="AB307" i="2"/>
  <c r="AA307" i="2"/>
  <c r="AC306" i="2"/>
  <c r="AB306" i="2"/>
  <c r="AA306" i="2"/>
  <c r="AC305" i="2"/>
  <c r="AB305" i="2"/>
  <c r="AA305" i="2"/>
  <c r="AC304" i="2"/>
  <c r="AB304" i="2"/>
  <c r="AA304" i="2"/>
  <c r="AC303" i="2"/>
  <c r="AB303" i="2"/>
  <c r="AA303" i="2"/>
  <c r="AC302" i="2"/>
  <c r="AB302" i="2"/>
  <c r="AA302" i="2"/>
  <c r="AC301" i="2"/>
  <c r="AB301" i="2"/>
  <c r="AA301" i="2"/>
  <c r="AC300" i="2"/>
  <c r="AB300" i="2"/>
  <c r="AA300" i="2"/>
  <c r="AC299" i="2"/>
  <c r="AB299" i="2"/>
  <c r="AD299" i="2" s="1"/>
  <c r="AA299" i="2"/>
  <c r="AC298" i="2"/>
  <c r="AB298" i="2"/>
  <c r="AA298" i="2"/>
  <c r="AA297" i="2"/>
  <c r="AC296" i="2"/>
  <c r="AB296" i="2"/>
  <c r="AA296" i="2"/>
  <c r="AC295" i="2"/>
  <c r="AB295" i="2"/>
  <c r="AA295" i="2"/>
  <c r="AC294" i="2"/>
  <c r="AB294" i="2"/>
  <c r="AA294" i="2"/>
  <c r="AC293" i="2"/>
  <c r="AB293" i="2"/>
  <c r="AA293" i="2"/>
  <c r="AC292" i="2"/>
  <c r="AB292" i="2"/>
  <c r="AA292" i="2"/>
  <c r="AA291" i="2"/>
  <c r="AC290" i="2"/>
  <c r="AB290" i="2"/>
  <c r="AA290" i="2"/>
  <c r="AC289" i="2"/>
  <c r="AB289" i="2"/>
  <c r="AD289" i="2" s="1"/>
  <c r="AA289" i="2"/>
  <c r="AC288" i="2"/>
  <c r="AB288" i="2"/>
  <c r="AA288" i="2"/>
  <c r="AC287" i="2"/>
  <c r="AB287" i="2"/>
  <c r="AD287" i="2" s="1"/>
  <c r="AA287" i="2"/>
  <c r="AC286" i="2"/>
  <c r="AB286" i="2"/>
  <c r="AA286" i="2"/>
  <c r="AC285" i="2"/>
  <c r="AB285" i="2"/>
  <c r="AA285" i="2"/>
  <c r="AC284" i="2"/>
  <c r="AB284" i="2"/>
  <c r="AA284" i="2"/>
  <c r="AC283" i="2"/>
  <c r="AB283" i="2"/>
  <c r="AA283" i="2"/>
  <c r="AC282" i="2"/>
  <c r="AB282" i="2"/>
  <c r="AA282" i="2"/>
  <c r="AC281" i="2"/>
  <c r="AB281" i="2"/>
  <c r="AD281" i="2" s="1"/>
  <c r="AA281" i="2"/>
  <c r="AC280" i="2"/>
  <c r="AB280" i="2"/>
  <c r="AA280" i="2"/>
  <c r="AC279" i="2"/>
  <c r="AB279" i="2"/>
  <c r="AA279" i="2"/>
  <c r="AC278" i="2"/>
  <c r="AB278" i="2"/>
  <c r="AA278" i="2"/>
  <c r="AC277" i="2"/>
  <c r="AB277" i="2"/>
  <c r="AA277" i="2"/>
  <c r="AC276" i="2"/>
  <c r="AB276" i="2"/>
  <c r="AA276" i="2"/>
  <c r="AC275" i="2"/>
  <c r="AB275" i="2"/>
  <c r="AA275" i="2"/>
  <c r="AC274" i="2"/>
  <c r="AB274" i="2"/>
  <c r="AA274" i="2"/>
  <c r="AC273" i="2"/>
  <c r="AB273" i="2"/>
  <c r="AD273" i="2" s="1"/>
  <c r="AA273" i="2"/>
  <c r="AC272" i="2"/>
  <c r="AB272" i="2"/>
  <c r="AA272" i="2"/>
  <c r="AC271" i="2"/>
  <c r="AB271" i="2"/>
  <c r="AD271" i="2" s="1"/>
  <c r="AA271" i="2"/>
  <c r="AA270" i="2"/>
  <c r="AC269" i="2"/>
  <c r="AB269" i="2"/>
  <c r="AA269" i="2"/>
  <c r="AC268" i="2"/>
  <c r="AB268" i="2"/>
  <c r="AA268" i="2"/>
  <c r="AC267" i="2"/>
  <c r="AB267" i="2"/>
  <c r="AD267" i="2" s="1"/>
  <c r="AA267" i="2"/>
  <c r="AC266" i="2"/>
  <c r="AB266" i="2"/>
  <c r="AA266" i="2"/>
  <c r="AC265" i="2"/>
  <c r="AB265" i="2"/>
  <c r="AA265" i="2"/>
  <c r="AC264" i="2"/>
  <c r="AB264" i="2"/>
  <c r="AA264" i="2"/>
  <c r="AC263" i="2"/>
  <c r="AB263" i="2"/>
  <c r="AA263" i="2"/>
  <c r="AC262" i="2"/>
  <c r="AB262" i="2"/>
  <c r="AA262" i="2"/>
  <c r="AC261" i="2"/>
  <c r="AB261" i="2"/>
  <c r="AA261" i="2"/>
  <c r="AC260" i="2"/>
  <c r="AB260" i="2"/>
  <c r="AA260" i="2"/>
  <c r="AC259" i="2"/>
  <c r="AB259" i="2"/>
  <c r="AD259" i="2" s="1"/>
  <c r="AA259" i="2"/>
  <c r="AC258" i="2"/>
  <c r="AB258" i="2"/>
  <c r="AA258" i="2"/>
  <c r="AC257" i="2"/>
  <c r="AB257" i="2"/>
  <c r="AA257" i="2"/>
  <c r="AC256" i="2"/>
  <c r="AB256" i="2"/>
  <c r="AA256" i="2"/>
  <c r="AA255" i="2"/>
  <c r="AA254" i="2"/>
  <c r="AC253" i="2"/>
  <c r="AB253" i="2"/>
  <c r="AD253" i="2" s="1"/>
  <c r="AA253" i="2"/>
  <c r="AC252" i="2"/>
  <c r="AB252" i="2"/>
  <c r="AA252" i="2"/>
  <c r="AC251" i="2"/>
  <c r="AB251" i="2"/>
  <c r="AA251" i="2"/>
  <c r="AC250" i="2"/>
  <c r="AB250" i="2"/>
  <c r="AA250" i="2"/>
  <c r="AC249" i="2"/>
  <c r="AB249" i="2"/>
  <c r="AA249" i="2"/>
  <c r="AA248" i="2"/>
  <c r="Z247" i="2"/>
  <c r="Y247" i="2"/>
  <c r="X247" i="2"/>
  <c r="W247" i="2"/>
  <c r="V247" i="2"/>
  <c r="U247" i="2"/>
  <c r="T247" i="2"/>
  <c r="S247" i="2"/>
  <c r="R247" i="2"/>
  <c r="Q247" i="2"/>
  <c r="P247" i="2"/>
  <c r="O247" i="2"/>
  <c r="N247" i="2"/>
  <c r="M247" i="2"/>
  <c r="L247" i="2"/>
  <c r="K247" i="2"/>
  <c r="J247" i="2"/>
  <c r="AC246" i="2"/>
  <c r="AB246" i="2"/>
  <c r="AA246" i="2"/>
  <c r="AC245" i="2"/>
  <c r="AB245" i="2"/>
  <c r="AA245" i="2"/>
  <c r="AC244" i="2"/>
  <c r="AB244" i="2"/>
  <c r="AA244" i="2"/>
  <c r="AC243" i="2"/>
  <c r="AB243" i="2"/>
  <c r="AA243" i="2"/>
  <c r="AC242" i="2"/>
  <c r="AB242" i="2"/>
  <c r="AA242" i="2"/>
  <c r="AC241" i="2"/>
  <c r="AB241" i="2"/>
  <c r="AA241" i="2"/>
  <c r="AC240" i="2"/>
  <c r="AB240" i="2"/>
  <c r="AA240" i="2"/>
  <c r="AC239" i="2"/>
  <c r="AB239" i="2"/>
  <c r="AD239" i="2" s="1"/>
  <c r="AA239" i="2"/>
  <c r="AC238" i="2"/>
  <c r="AB238" i="2"/>
  <c r="AA238" i="2"/>
  <c r="AC237" i="2"/>
  <c r="AB237" i="2"/>
  <c r="AA237" i="2"/>
  <c r="AA236" i="2"/>
  <c r="AC235" i="2"/>
  <c r="AB235" i="2"/>
  <c r="AA235" i="2"/>
  <c r="AA234" i="2"/>
  <c r="AC233" i="2"/>
  <c r="AB233" i="2"/>
  <c r="AA233" i="2"/>
  <c r="AC232" i="2"/>
  <c r="AB232" i="2"/>
  <c r="AA232" i="2"/>
  <c r="AC231" i="2"/>
  <c r="AB231" i="2"/>
  <c r="AA231" i="2"/>
  <c r="AC230" i="2"/>
  <c r="AB230" i="2"/>
  <c r="AA230" i="2"/>
  <c r="AC229" i="2"/>
  <c r="AB229" i="2"/>
  <c r="AA229" i="2"/>
  <c r="AC228" i="2"/>
  <c r="AB228" i="2"/>
  <c r="AA228" i="2"/>
  <c r="AC227" i="2"/>
  <c r="AB227" i="2"/>
  <c r="AD227" i="2" s="1"/>
  <c r="AA227" i="2"/>
  <c r="AC226" i="2"/>
  <c r="AB226" i="2"/>
  <c r="AA226" i="2"/>
  <c r="AC225" i="2"/>
  <c r="AB225" i="2"/>
  <c r="AA225" i="2"/>
  <c r="AC224" i="2"/>
  <c r="AB224" i="2"/>
  <c r="AA224" i="2"/>
  <c r="AC223" i="2"/>
  <c r="AB223" i="2"/>
  <c r="AD223" i="2" s="1"/>
  <c r="AA223" i="2"/>
  <c r="AC222" i="2"/>
  <c r="AB222" i="2"/>
  <c r="AA222" i="2"/>
  <c r="AC221" i="2"/>
  <c r="AB221" i="2"/>
  <c r="AA221" i="2"/>
  <c r="AC220" i="2"/>
  <c r="AB220" i="2"/>
  <c r="AA220" i="2"/>
  <c r="AC219" i="2"/>
  <c r="AB219" i="2"/>
  <c r="AA219" i="2"/>
  <c r="AC218" i="2"/>
  <c r="AB218" i="2"/>
  <c r="AA218" i="2"/>
  <c r="AC217" i="2"/>
  <c r="AB217" i="2"/>
  <c r="AA217" i="2"/>
  <c r="AC216" i="2"/>
  <c r="AB216" i="2"/>
  <c r="AA216" i="2"/>
  <c r="AC215" i="2"/>
  <c r="AB215" i="2"/>
  <c r="AA215" i="2"/>
  <c r="AC214" i="2"/>
  <c r="AB214" i="2"/>
  <c r="AA214" i="2"/>
  <c r="AC213" i="2"/>
  <c r="AB213" i="2"/>
  <c r="AA213" i="2"/>
  <c r="AC212" i="2"/>
  <c r="AB212" i="2"/>
  <c r="AA212" i="2"/>
  <c r="AC211" i="2"/>
  <c r="AB211" i="2"/>
  <c r="AD211" i="2" s="1"/>
  <c r="AA211" i="2"/>
  <c r="AC210" i="2"/>
  <c r="AB210" i="2"/>
  <c r="AA210" i="2"/>
  <c r="AC209" i="2"/>
  <c r="AB209" i="2"/>
  <c r="AA209" i="2"/>
  <c r="AC208" i="2"/>
  <c r="AB208" i="2"/>
  <c r="AA208" i="2"/>
  <c r="AC207" i="2"/>
  <c r="AB207" i="2"/>
  <c r="AA207" i="2"/>
  <c r="AC206" i="2"/>
  <c r="AB206" i="2"/>
  <c r="AA206" i="2"/>
  <c r="AC205" i="2"/>
  <c r="AB205" i="2"/>
  <c r="AA205" i="2"/>
  <c r="AC204" i="2"/>
  <c r="AB204" i="2"/>
  <c r="AA204" i="2"/>
  <c r="AC203" i="2"/>
  <c r="AB203" i="2"/>
  <c r="AA203" i="2"/>
  <c r="AC202" i="2"/>
  <c r="AB202" i="2"/>
  <c r="AA202" i="2"/>
  <c r="AC201" i="2"/>
  <c r="AB201" i="2"/>
  <c r="AA201" i="2"/>
  <c r="AC200" i="2"/>
  <c r="AB200" i="2"/>
  <c r="AA200" i="2"/>
  <c r="AC199" i="2"/>
  <c r="AB199" i="2"/>
  <c r="AA199" i="2"/>
  <c r="AC198" i="2"/>
  <c r="AB198" i="2"/>
  <c r="AA198" i="2"/>
  <c r="AC197" i="2"/>
  <c r="AB197" i="2"/>
  <c r="AA197" i="2"/>
  <c r="AC196" i="2"/>
  <c r="AB196" i="2"/>
  <c r="AA196" i="2"/>
  <c r="AC195" i="2"/>
  <c r="AB195" i="2"/>
  <c r="AA195" i="2"/>
  <c r="AC194" i="2"/>
  <c r="AB194" i="2"/>
  <c r="AA194" i="2"/>
  <c r="AC193" i="2"/>
  <c r="AB193" i="2"/>
  <c r="AA193" i="2"/>
  <c r="AC192" i="2"/>
  <c r="AB192" i="2"/>
  <c r="AA192" i="2"/>
  <c r="AC191" i="2"/>
  <c r="AB191" i="2"/>
  <c r="AA191" i="2"/>
  <c r="AC190" i="2"/>
  <c r="AB190" i="2"/>
  <c r="AA190" i="2"/>
  <c r="AC189" i="2"/>
  <c r="AB189" i="2"/>
  <c r="AA189" i="2"/>
  <c r="AC188" i="2"/>
  <c r="AB188" i="2"/>
  <c r="AA188" i="2"/>
  <c r="AC187" i="2"/>
  <c r="AB187" i="2"/>
  <c r="AA187" i="2"/>
  <c r="AC186" i="2"/>
  <c r="AB186" i="2"/>
  <c r="AA186" i="2"/>
  <c r="AC185" i="2"/>
  <c r="AB185" i="2"/>
  <c r="AA185" i="2"/>
  <c r="AC184" i="2"/>
  <c r="AB184" i="2"/>
  <c r="AA184" i="2"/>
  <c r="AC183" i="2"/>
  <c r="AB183" i="2"/>
  <c r="AA183" i="2"/>
  <c r="AC182" i="2"/>
  <c r="AB182" i="2"/>
  <c r="AA182" i="2"/>
  <c r="AC181" i="2"/>
  <c r="AB181" i="2"/>
  <c r="AA181" i="2"/>
  <c r="AC180" i="2"/>
  <c r="AB180" i="2"/>
  <c r="AA180" i="2"/>
  <c r="AC179" i="2"/>
  <c r="AB179" i="2"/>
  <c r="AA179" i="2"/>
  <c r="AC178" i="2"/>
  <c r="AB178" i="2"/>
  <c r="AA178" i="2"/>
  <c r="AC177" i="2"/>
  <c r="AB177" i="2"/>
  <c r="AA177" i="2"/>
  <c r="AC176" i="2"/>
  <c r="AB176" i="2"/>
  <c r="AA176" i="2"/>
  <c r="AC175" i="2"/>
  <c r="AB175" i="2"/>
  <c r="AA175" i="2"/>
  <c r="AC174" i="2"/>
  <c r="AB174" i="2"/>
  <c r="AA174" i="2"/>
  <c r="AC173" i="2"/>
  <c r="AB173" i="2"/>
  <c r="AA173" i="2"/>
  <c r="AC172" i="2"/>
  <c r="AB172" i="2"/>
  <c r="AA172" i="2"/>
  <c r="AC171" i="2"/>
  <c r="AB171" i="2"/>
  <c r="AA171" i="2"/>
  <c r="AC170" i="2"/>
  <c r="AB170" i="2"/>
  <c r="AA170" i="2"/>
  <c r="AC169" i="2"/>
  <c r="AB169" i="2"/>
  <c r="AA169" i="2"/>
  <c r="AC168" i="2"/>
  <c r="AB168" i="2"/>
  <c r="AA168" i="2"/>
  <c r="AC167" i="2"/>
  <c r="AB167" i="2"/>
  <c r="AA167" i="2"/>
  <c r="AC166" i="2"/>
  <c r="AB166" i="2"/>
  <c r="AA166" i="2"/>
  <c r="AC165" i="2"/>
  <c r="AB165" i="2"/>
  <c r="AA165" i="2"/>
  <c r="AC164" i="2"/>
  <c r="AB164" i="2"/>
  <c r="AA164" i="2"/>
  <c r="AC163" i="2"/>
  <c r="AB163" i="2"/>
  <c r="AA163" i="2"/>
  <c r="AC162" i="2"/>
  <c r="AB162" i="2"/>
  <c r="AA162" i="2"/>
  <c r="AC161" i="2"/>
  <c r="AB161" i="2"/>
  <c r="AA161" i="2"/>
  <c r="AC160" i="2"/>
  <c r="AB160" i="2"/>
  <c r="AA160" i="2"/>
  <c r="AC159" i="2"/>
  <c r="AB159" i="2"/>
  <c r="AA159" i="2"/>
  <c r="AC158" i="2"/>
  <c r="AB158" i="2"/>
  <c r="AA158" i="2"/>
  <c r="AC157" i="2"/>
  <c r="AB157" i="2"/>
  <c r="AA157" i="2"/>
  <c r="AC156" i="2"/>
  <c r="AB156" i="2"/>
  <c r="AA156" i="2"/>
  <c r="AC155" i="2"/>
  <c r="AB155" i="2"/>
  <c r="AA155" i="2"/>
  <c r="AC154" i="2"/>
  <c r="AB154" i="2"/>
  <c r="AA154" i="2"/>
  <c r="AC153" i="2"/>
  <c r="AB153" i="2"/>
  <c r="AA153" i="2"/>
  <c r="AC152" i="2"/>
  <c r="AB152" i="2"/>
  <c r="AA152" i="2"/>
  <c r="AC151" i="2"/>
  <c r="AB151" i="2"/>
  <c r="AA151" i="2"/>
  <c r="AC150" i="2"/>
  <c r="AB150" i="2"/>
  <c r="AA150" i="2"/>
  <c r="AC149" i="2"/>
  <c r="AB149" i="2"/>
  <c r="AA149" i="2"/>
  <c r="AC148" i="2"/>
  <c r="AB148" i="2"/>
  <c r="AA148" i="2"/>
  <c r="AC147" i="2"/>
  <c r="AB147" i="2"/>
  <c r="AA147" i="2"/>
  <c r="AC146" i="2"/>
  <c r="AB146" i="2"/>
  <c r="AA146" i="2"/>
  <c r="AC145" i="2"/>
  <c r="AB145" i="2"/>
  <c r="AA145" i="2"/>
  <c r="AC144" i="2"/>
  <c r="AB144" i="2"/>
  <c r="AA144" i="2"/>
  <c r="AC143" i="2"/>
  <c r="AB143" i="2"/>
  <c r="AA143" i="2"/>
  <c r="AC142" i="2"/>
  <c r="AB142" i="2"/>
  <c r="AA142" i="2"/>
  <c r="AC141" i="2"/>
  <c r="AB141" i="2"/>
  <c r="AA141" i="2"/>
  <c r="AC140" i="2"/>
  <c r="AB140" i="2"/>
  <c r="AA140" i="2"/>
  <c r="AC139" i="2"/>
  <c r="AB139" i="2"/>
  <c r="AA139" i="2"/>
  <c r="AC138" i="2"/>
  <c r="AB138" i="2"/>
  <c r="AA138" i="2"/>
  <c r="AC137" i="2"/>
  <c r="AB137" i="2"/>
  <c r="AA137" i="2"/>
  <c r="AC136" i="2"/>
  <c r="AB136" i="2"/>
  <c r="AA136" i="2"/>
  <c r="AC135" i="2"/>
  <c r="AB135" i="2"/>
  <c r="AA135" i="2"/>
  <c r="AC134" i="2"/>
  <c r="AB134" i="2"/>
  <c r="AA134" i="2"/>
  <c r="AC133" i="2"/>
  <c r="AB133" i="2"/>
  <c r="AA133" i="2"/>
  <c r="AC132" i="2"/>
  <c r="AB132" i="2"/>
  <c r="AA132" i="2"/>
  <c r="AC131" i="2"/>
  <c r="AB131" i="2"/>
  <c r="AA131" i="2"/>
  <c r="AC130" i="2"/>
  <c r="AB130" i="2"/>
  <c r="AA130" i="2"/>
  <c r="AC129" i="2"/>
  <c r="AB129" i="2"/>
  <c r="AA129" i="2"/>
  <c r="AC128" i="2"/>
  <c r="AB128" i="2"/>
  <c r="AA128" i="2"/>
  <c r="AC127" i="2"/>
  <c r="AB127" i="2"/>
  <c r="AA127" i="2"/>
  <c r="AC126" i="2"/>
  <c r="AB126" i="2"/>
  <c r="AA126" i="2"/>
  <c r="AC125" i="2"/>
  <c r="AB125" i="2"/>
  <c r="AA125" i="2"/>
  <c r="AC124" i="2"/>
  <c r="AB124" i="2"/>
  <c r="AA124" i="2"/>
  <c r="AC123" i="2"/>
  <c r="AB123" i="2"/>
  <c r="AA123" i="2"/>
  <c r="AC122" i="2"/>
  <c r="AB122" i="2"/>
  <c r="AA122" i="2"/>
  <c r="AC121" i="2"/>
  <c r="AB121" i="2"/>
  <c r="AA121" i="2"/>
  <c r="AC120" i="2"/>
  <c r="AB120" i="2"/>
  <c r="AA120" i="2"/>
  <c r="AC119" i="2"/>
  <c r="AB119" i="2"/>
  <c r="AA119" i="2"/>
  <c r="AC118" i="2"/>
  <c r="AB118" i="2"/>
  <c r="AA118" i="2"/>
  <c r="AC117" i="2"/>
  <c r="AB117" i="2"/>
  <c r="AA117" i="2"/>
  <c r="AC116" i="2"/>
  <c r="AB116" i="2"/>
  <c r="AA116" i="2"/>
  <c r="AC115" i="2"/>
  <c r="AB115" i="2"/>
  <c r="AA115" i="2"/>
  <c r="AC114" i="2"/>
  <c r="AB114" i="2"/>
  <c r="AA114" i="2"/>
  <c r="AC113" i="2"/>
  <c r="AB113" i="2"/>
  <c r="AA113" i="2"/>
  <c r="AC112" i="2"/>
  <c r="AB112" i="2"/>
  <c r="AA112" i="2"/>
  <c r="AC111" i="2"/>
  <c r="AB111" i="2"/>
  <c r="AA111" i="2"/>
  <c r="AC110" i="2"/>
  <c r="AB110" i="2"/>
  <c r="AA110" i="2"/>
  <c r="AC109" i="2"/>
  <c r="AB109" i="2"/>
  <c r="AA109" i="2"/>
  <c r="AC108" i="2"/>
  <c r="AB108" i="2"/>
  <c r="AA108" i="2"/>
  <c r="AC107" i="2"/>
  <c r="AB107" i="2"/>
  <c r="AA107" i="2"/>
  <c r="AC106" i="2"/>
  <c r="AB106" i="2"/>
  <c r="AA106" i="2"/>
  <c r="AC105" i="2"/>
  <c r="AB105" i="2"/>
  <c r="AA105" i="2"/>
  <c r="AC104" i="2"/>
  <c r="AB104" i="2"/>
  <c r="AA104" i="2"/>
  <c r="AC103" i="2"/>
  <c r="AB103" i="2"/>
  <c r="AA103" i="2"/>
  <c r="AC102" i="2"/>
  <c r="AB102" i="2"/>
  <c r="AA102" i="2"/>
  <c r="AC101" i="2"/>
  <c r="AB101" i="2"/>
  <c r="AA101" i="2"/>
  <c r="AC100" i="2"/>
  <c r="AB100" i="2"/>
  <c r="AA100" i="2"/>
  <c r="AC99" i="2"/>
  <c r="AB99" i="2"/>
  <c r="AA99" i="2"/>
  <c r="AC98" i="2"/>
  <c r="AB98" i="2"/>
  <c r="AA98" i="2"/>
  <c r="AC97" i="2"/>
  <c r="AB97" i="2"/>
  <c r="AA97" i="2"/>
  <c r="AC96" i="2"/>
  <c r="AB96" i="2"/>
  <c r="AA96" i="2"/>
  <c r="AC95" i="2"/>
  <c r="AB95" i="2"/>
  <c r="AA95" i="2"/>
  <c r="AC94" i="2"/>
  <c r="AB94" i="2"/>
  <c r="AA94" i="2"/>
  <c r="AC93" i="2"/>
  <c r="AB93" i="2"/>
  <c r="AA93" i="2"/>
  <c r="AC92" i="2"/>
  <c r="AB92" i="2"/>
  <c r="AA92" i="2"/>
  <c r="AC91" i="2"/>
  <c r="AB91" i="2"/>
  <c r="AA91" i="2"/>
  <c r="AC90" i="2"/>
  <c r="AB90" i="2"/>
  <c r="AA90" i="2"/>
  <c r="AC89" i="2"/>
  <c r="AB89" i="2"/>
  <c r="AA89" i="2"/>
  <c r="AC88" i="2"/>
  <c r="AB88" i="2"/>
  <c r="AA88" i="2"/>
  <c r="AC87" i="2"/>
  <c r="AB87" i="2"/>
  <c r="AA87" i="2"/>
  <c r="AC86" i="2"/>
  <c r="AB86" i="2"/>
  <c r="AA86" i="2"/>
  <c r="AC85" i="2"/>
  <c r="AB85" i="2"/>
  <c r="AA85" i="2"/>
  <c r="AC84" i="2"/>
  <c r="AB84" i="2"/>
  <c r="AA84" i="2"/>
  <c r="AC83" i="2"/>
  <c r="AB83" i="2"/>
  <c r="AA83" i="2"/>
  <c r="AC82" i="2"/>
  <c r="AB82" i="2"/>
  <c r="AA82" i="2"/>
  <c r="AC81" i="2"/>
  <c r="AB81" i="2"/>
  <c r="AA81" i="2"/>
  <c r="AC80" i="2"/>
  <c r="AB80" i="2"/>
  <c r="AA80" i="2"/>
  <c r="AC79" i="2"/>
  <c r="AB79" i="2"/>
  <c r="AA79" i="2"/>
  <c r="AC78" i="2"/>
  <c r="AB78" i="2"/>
  <c r="AA78" i="2"/>
  <c r="AC77" i="2"/>
  <c r="AB77" i="2"/>
  <c r="AA77" i="2"/>
  <c r="AC76" i="2"/>
  <c r="AB76" i="2"/>
  <c r="AA76" i="2"/>
  <c r="AC75" i="2"/>
  <c r="AB75" i="2"/>
  <c r="AA75" i="2"/>
  <c r="AC74" i="2"/>
  <c r="AB74" i="2"/>
  <c r="AA74" i="2"/>
  <c r="AC73" i="2"/>
  <c r="AB73" i="2"/>
  <c r="AA73" i="2"/>
  <c r="AC72" i="2"/>
  <c r="AB72" i="2"/>
  <c r="AA72" i="2"/>
  <c r="AC71" i="2"/>
  <c r="AB71" i="2"/>
  <c r="AA71" i="2"/>
  <c r="AC70" i="2"/>
  <c r="AB70" i="2"/>
  <c r="AA70" i="2"/>
  <c r="AC69" i="2"/>
  <c r="AB69" i="2"/>
  <c r="AA69" i="2"/>
  <c r="AC68" i="2"/>
  <c r="AB68" i="2"/>
  <c r="AA68" i="2"/>
  <c r="AC67" i="2"/>
  <c r="AB67" i="2"/>
  <c r="AA67" i="2"/>
  <c r="AC66" i="2"/>
  <c r="AB66" i="2"/>
  <c r="AA66" i="2"/>
  <c r="AC65" i="2"/>
  <c r="AB65" i="2"/>
  <c r="AA65" i="2"/>
  <c r="AC64" i="2"/>
  <c r="AB64" i="2"/>
  <c r="AA64" i="2"/>
  <c r="AC63" i="2"/>
  <c r="AB63" i="2"/>
  <c r="AA63" i="2"/>
  <c r="AC62" i="2"/>
  <c r="AB62" i="2"/>
  <c r="AA62" i="2"/>
  <c r="AC61" i="2"/>
  <c r="AB61" i="2"/>
  <c r="AA61" i="2"/>
  <c r="AC60" i="2"/>
  <c r="AB60" i="2"/>
  <c r="AA60" i="2"/>
  <c r="AC59" i="2"/>
  <c r="AB59" i="2"/>
  <c r="AA59" i="2"/>
  <c r="AC58" i="2"/>
  <c r="AB58" i="2"/>
  <c r="AA58" i="2"/>
  <c r="AC57" i="2"/>
  <c r="AB57" i="2"/>
  <c r="AA57" i="2"/>
  <c r="AC56" i="2"/>
  <c r="AB56" i="2"/>
  <c r="AA56" i="2"/>
  <c r="AC55" i="2"/>
  <c r="AB55" i="2"/>
  <c r="AA55" i="2"/>
  <c r="AC54" i="2"/>
  <c r="AB54" i="2"/>
  <c r="AA54" i="2"/>
  <c r="AC53" i="2"/>
  <c r="AB53" i="2"/>
  <c r="AA53" i="2"/>
  <c r="AC52" i="2"/>
  <c r="AB52" i="2"/>
  <c r="AA52" i="2"/>
  <c r="AC51" i="2"/>
  <c r="AB51" i="2"/>
  <c r="AA51" i="2"/>
  <c r="AC50" i="2"/>
  <c r="AB50" i="2"/>
  <c r="AA50" i="2"/>
  <c r="AC49" i="2"/>
  <c r="AB49" i="2"/>
  <c r="AA49" i="2"/>
  <c r="AC48" i="2"/>
  <c r="AB48" i="2"/>
  <c r="AA48" i="2"/>
  <c r="AC47" i="2"/>
  <c r="AB47" i="2"/>
  <c r="AA47" i="2"/>
  <c r="AC46" i="2"/>
  <c r="AB46" i="2"/>
  <c r="AA46" i="2"/>
  <c r="AC45" i="2"/>
  <c r="AB45" i="2"/>
  <c r="AA45" i="2"/>
  <c r="AC44" i="2"/>
  <c r="AB44" i="2"/>
  <c r="AA44" i="2"/>
  <c r="AC43" i="2"/>
  <c r="AB43" i="2"/>
  <c r="AA43" i="2"/>
  <c r="AC42" i="2"/>
  <c r="AB42" i="2"/>
  <c r="AA42" i="2"/>
  <c r="AC41" i="2"/>
  <c r="AB41" i="2"/>
  <c r="AA41" i="2"/>
  <c r="AC40" i="2"/>
  <c r="AB40" i="2"/>
  <c r="AA40" i="2"/>
  <c r="AC39" i="2"/>
  <c r="AB39" i="2"/>
  <c r="AA39" i="2"/>
  <c r="AC38" i="2"/>
  <c r="AB38" i="2"/>
  <c r="AA38" i="2"/>
  <c r="AC37" i="2"/>
  <c r="AB37" i="2"/>
  <c r="AA37" i="2"/>
  <c r="AC36" i="2"/>
  <c r="AB36" i="2"/>
  <c r="AA36" i="2"/>
  <c r="AC35" i="2"/>
  <c r="AB35" i="2"/>
  <c r="AA35" i="2"/>
  <c r="AC34" i="2"/>
  <c r="AB34" i="2"/>
  <c r="AA34" i="2"/>
  <c r="AC33" i="2"/>
  <c r="AB33" i="2"/>
  <c r="AA33" i="2"/>
  <c r="AC32" i="2"/>
  <c r="AB32" i="2"/>
  <c r="AA32" i="2"/>
  <c r="AC31" i="2"/>
  <c r="AB31" i="2"/>
  <c r="AA31" i="2"/>
  <c r="AC30" i="2"/>
  <c r="AB30" i="2"/>
  <c r="AA30" i="2"/>
  <c r="AC29" i="2"/>
  <c r="AB29" i="2"/>
  <c r="AA29" i="2"/>
  <c r="AC28" i="2"/>
  <c r="AB28" i="2"/>
  <c r="AA28" i="2"/>
  <c r="AC27" i="2"/>
  <c r="AB27" i="2"/>
  <c r="AA27" i="2"/>
  <c r="AC26" i="2"/>
  <c r="AB26" i="2"/>
  <c r="AA26" i="2"/>
  <c r="AC25" i="2"/>
  <c r="AB25" i="2"/>
  <c r="AA25" i="2"/>
  <c r="AC24" i="2"/>
  <c r="AB24" i="2"/>
  <c r="AA24" i="2"/>
  <c r="AC23" i="2"/>
  <c r="AB23" i="2"/>
  <c r="AA23" i="2"/>
  <c r="AC22" i="2"/>
  <c r="AB22" i="2"/>
  <c r="AA22" i="2"/>
  <c r="AC21" i="2"/>
  <c r="AB21" i="2"/>
  <c r="AA21" i="2"/>
  <c r="AC20" i="2"/>
  <c r="AB20" i="2"/>
  <c r="AA20" i="2"/>
  <c r="AC19" i="2"/>
  <c r="AB19" i="2"/>
  <c r="AA19" i="2"/>
  <c r="AC18" i="2"/>
  <c r="AB18" i="2"/>
  <c r="AA18" i="2"/>
  <c r="AC17" i="2"/>
  <c r="AB17" i="2"/>
  <c r="AA17" i="2"/>
  <c r="AC16" i="2"/>
  <c r="AB16" i="2"/>
  <c r="AA16" i="2"/>
  <c r="AC15" i="2"/>
  <c r="AB15" i="2"/>
  <c r="AA15" i="2"/>
  <c r="AC14" i="2"/>
  <c r="AB14" i="2"/>
  <c r="AA14" i="2"/>
  <c r="AC13" i="2"/>
  <c r="AB13" i="2"/>
  <c r="AA13" i="2"/>
  <c r="AC12" i="2"/>
  <c r="AB12" i="2"/>
  <c r="AA12" i="2"/>
  <c r="AC11" i="2"/>
  <c r="AB11" i="2"/>
  <c r="AA11" i="2"/>
  <c r="AC10" i="2"/>
  <c r="AB10" i="2"/>
  <c r="AA10" i="2"/>
  <c r="AD744" i="2" l="1"/>
  <c r="AD680" i="2"/>
  <c r="AD688" i="2"/>
  <c r="AD702" i="2"/>
  <c r="W746" i="2"/>
  <c r="O746" i="2"/>
  <c r="AD647" i="2"/>
  <c r="AD733" i="2"/>
  <c r="AD568" i="2"/>
  <c r="AD694" i="2"/>
  <c r="AD708" i="2"/>
  <c r="AD714" i="2"/>
  <c r="AD728" i="2"/>
  <c r="AD742" i="2"/>
  <c r="AD235" i="2"/>
  <c r="AD375" i="2"/>
  <c r="AD459" i="2"/>
  <c r="AD463" i="2"/>
  <c r="AD176" i="2"/>
  <c r="AD192" i="2"/>
  <c r="AD200" i="2"/>
  <c r="AD208" i="2"/>
  <c r="AD216" i="2"/>
  <c r="AD232" i="2"/>
  <c r="AD244" i="2"/>
  <c r="AD260" i="2"/>
  <c r="AD268" i="2"/>
  <c r="AD310" i="2"/>
  <c r="AD418" i="2"/>
  <c r="AD470" i="2"/>
  <c r="AD516" i="2"/>
  <c r="AD524" i="2"/>
  <c r="AD536" i="2"/>
  <c r="AD544" i="2"/>
  <c r="AD552" i="2"/>
  <c r="AD80" i="2"/>
  <c r="AD96" i="2"/>
  <c r="AD112" i="2"/>
  <c r="AD160" i="2"/>
  <c r="AD653" i="2"/>
  <c r="AD114" i="2"/>
  <c r="AD122" i="2"/>
  <c r="AD130" i="2"/>
  <c r="AD138" i="2"/>
  <c r="AD146" i="2"/>
  <c r="AD154" i="2"/>
  <c r="AD178" i="2"/>
  <c r="AD186" i="2"/>
  <c r="AD202" i="2"/>
  <c r="AD210" i="2"/>
  <c r="AD226" i="2"/>
  <c r="AD238" i="2"/>
  <c r="AD246" i="2"/>
  <c r="AD262" i="2"/>
  <c r="AD304" i="2"/>
  <c r="AD312" i="2"/>
  <c r="AB535" i="2"/>
  <c r="AD538" i="2"/>
  <c r="AD546" i="2"/>
  <c r="AD554" i="2"/>
  <c r="AD562" i="2"/>
  <c r="AD644" i="2"/>
  <c r="AD652" i="2"/>
  <c r="AD676" i="2"/>
  <c r="AD684" i="2"/>
  <c r="AD722" i="2"/>
  <c r="AD736" i="2"/>
  <c r="AD725" i="2"/>
  <c r="AD86" i="2"/>
  <c r="AD94" i="2"/>
  <c r="AD102" i="2"/>
  <c r="AD110" i="2"/>
  <c r="AD118" i="2"/>
  <c r="AD126" i="2"/>
  <c r="AD134" i="2"/>
  <c r="AD158" i="2"/>
  <c r="AD166" i="2"/>
  <c r="AD174" i="2"/>
  <c r="AD182" i="2"/>
  <c r="AD190" i="2"/>
  <c r="AD288" i="2"/>
  <c r="AD574" i="2"/>
  <c r="AD586" i="2"/>
  <c r="AD594" i="2"/>
  <c r="AD602" i="2"/>
  <c r="AD610" i="2"/>
  <c r="AD618" i="2"/>
  <c r="AD626" i="2"/>
  <c r="AD634" i="2"/>
  <c r="AD648" i="2"/>
  <c r="AD305" i="2"/>
  <c r="AD319" i="2"/>
  <c r="AD477" i="2"/>
  <c r="AB745" i="2"/>
  <c r="AD66" i="2"/>
  <c r="AD217" i="2"/>
  <c r="AD233" i="2"/>
  <c r="AD237" i="2"/>
  <c r="AD245" i="2"/>
  <c r="AD249" i="2"/>
  <c r="AD367" i="2"/>
  <c r="AD437" i="2"/>
  <c r="AD441" i="2"/>
  <c r="AD457" i="2"/>
  <c r="AD495" i="2"/>
  <c r="AD505" i="2"/>
  <c r="AD509" i="2"/>
  <c r="AD537" i="2"/>
  <c r="AD550" i="2"/>
  <c r="AD553" i="2"/>
  <c r="AD569" i="2"/>
  <c r="AD581" i="2"/>
  <c r="AD589" i="2"/>
  <c r="AD597" i="2"/>
  <c r="AD605" i="2"/>
  <c r="AD613" i="2"/>
  <c r="AD621" i="2"/>
  <c r="AD629" i="2"/>
  <c r="AD637" i="2"/>
  <c r="AD643" i="2"/>
  <c r="AD651" i="2"/>
  <c r="AD663" i="2"/>
  <c r="AD675" i="2"/>
  <c r="AD683" i="2"/>
  <c r="AD691" i="2"/>
  <c r="AD697" i="2"/>
  <c r="AD723" i="2"/>
  <c r="AD10" i="2"/>
  <c r="AD18" i="2"/>
  <c r="AD26" i="2"/>
  <c r="AD34" i="2"/>
  <c r="AD42" i="2"/>
  <c r="AD50" i="2"/>
  <c r="AD58" i="2"/>
  <c r="AD90" i="2"/>
  <c r="AD698" i="2"/>
  <c r="AD76" i="2"/>
  <c r="AD84" i="2"/>
  <c r="AD108" i="2"/>
  <c r="AD124" i="2"/>
  <c r="AD132" i="2"/>
  <c r="AD140" i="2"/>
  <c r="AD148" i="2"/>
  <c r="AD156" i="2"/>
  <c r="AD164" i="2"/>
  <c r="AD172" i="2"/>
  <c r="AD180" i="2"/>
  <c r="AD292" i="2"/>
  <c r="AD298" i="2"/>
  <c r="AD314" i="2"/>
  <c r="AD342" i="2"/>
  <c r="AD354" i="2"/>
  <c r="AD362" i="2"/>
  <c r="AB483" i="2"/>
  <c r="AD492" i="2"/>
  <c r="AD556" i="2"/>
  <c r="AD564" i="2"/>
  <c r="AD572" i="2"/>
  <c r="AD616" i="2"/>
  <c r="AD624" i="2"/>
  <c r="AD632" i="2"/>
  <c r="AD640" i="2"/>
  <c r="AD654" i="2"/>
  <c r="AD670" i="2"/>
  <c r="AD678" i="2"/>
  <c r="AD686" i="2"/>
  <c r="AD700" i="2"/>
  <c r="AD740" i="2"/>
  <c r="AD106" i="2"/>
  <c r="P746" i="2"/>
  <c r="AD377" i="2"/>
  <c r="AD393" i="2"/>
  <c r="AD401" i="2"/>
  <c r="AD409" i="2"/>
  <c r="AD24" i="2"/>
  <c r="AD32" i="2"/>
  <c r="AD72" i="2"/>
  <c r="Y746" i="2"/>
  <c r="AD518" i="2"/>
  <c r="AD152" i="2"/>
  <c r="AD168" i="2"/>
  <c r="AD290" i="2"/>
  <c r="AD726" i="2"/>
  <c r="AD315" i="2"/>
  <c r="AD363" i="2"/>
  <c r="AD649" i="2"/>
  <c r="AD113" i="2"/>
  <c r="AD129" i="2"/>
  <c r="AD145" i="2"/>
  <c r="AD161" i="2"/>
  <c r="AD272" i="2"/>
  <c r="AD313" i="2"/>
  <c r="AD364" i="2"/>
  <c r="AD389" i="2"/>
  <c r="AD425" i="2"/>
  <c r="AD511" i="2"/>
  <c r="AD560" i="2"/>
  <c r="AD650" i="2"/>
  <c r="AD668" i="2"/>
  <c r="AD724" i="2"/>
  <c r="AD170" i="2"/>
  <c r="X746" i="2"/>
  <c r="AD419" i="2"/>
  <c r="AD662" i="2"/>
  <c r="AD16" i="2"/>
  <c r="AD40" i="2"/>
  <c r="AD48" i="2"/>
  <c r="AD56" i="2"/>
  <c r="AD64" i="2"/>
  <c r="Q746" i="2"/>
  <c r="AD548" i="2"/>
  <c r="AD388" i="2"/>
  <c r="AD490" i="2"/>
  <c r="AD74" i="2"/>
  <c r="AD82" i="2"/>
  <c r="AD311" i="2"/>
  <c r="AD317" i="2"/>
  <c r="AD323" i="2"/>
  <c r="AD335" i="2"/>
  <c r="AD351" i="2"/>
  <c r="AD359" i="2"/>
  <c r="AD370" i="2"/>
  <c r="AD498" i="2"/>
  <c r="AD502" i="2"/>
  <c r="AD514" i="2"/>
  <c r="AD583" i="2"/>
  <c r="AD591" i="2"/>
  <c r="AD599" i="2"/>
  <c r="AD607" i="2"/>
  <c r="AD615" i="2"/>
  <c r="AD623" i="2"/>
  <c r="AD631" i="2"/>
  <c r="AD639" i="2"/>
  <c r="AD645" i="2"/>
  <c r="AD659" i="2"/>
  <c r="AD671" i="2"/>
  <c r="AD727" i="2"/>
  <c r="AD278" i="2"/>
  <c r="AD35" i="2"/>
  <c r="AD43" i="2"/>
  <c r="AD51" i="2"/>
  <c r="AD59" i="2"/>
  <c r="AD30" i="2"/>
  <c r="AD38" i="2"/>
  <c r="AD46" i="2"/>
  <c r="AD54" i="2"/>
  <c r="AD62" i="2"/>
  <c r="AD70" i="2"/>
  <c r="AD566" i="2"/>
  <c r="AD378" i="2"/>
  <c r="AD424" i="2"/>
  <c r="AD442" i="2"/>
  <c r="AD455" i="2"/>
  <c r="AD713" i="2"/>
  <c r="AD732" i="2"/>
  <c r="AD67" i="2"/>
  <c r="AD22" i="2"/>
  <c r="AD171" i="2"/>
  <c r="AD88" i="2"/>
  <c r="AD286" i="2"/>
  <c r="AD11" i="2"/>
  <c r="AD19" i="2"/>
  <c r="AD27" i="2"/>
  <c r="AD104" i="2"/>
  <c r="AD14" i="2"/>
  <c r="AD184" i="2"/>
  <c r="AD17" i="2"/>
  <c r="AD344" i="2"/>
  <c r="AD513" i="2"/>
  <c r="AD519" i="2"/>
  <c r="AC535" i="2"/>
  <c r="AD25" i="2"/>
  <c r="AD33" i="2"/>
  <c r="AD41" i="2"/>
  <c r="AD49" i="2"/>
  <c r="AD229" i="2"/>
  <c r="AD301" i="2"/>
  <c r="AD673" i="2"/>
  <c r="AD12" i="2"/>
  <c r="AD36" i="2"/>
  <c r="AD44" i="2"/>
  <c r="AD81" i="2"/>
  <c r="AD348" i="2"/>
  <c r="AD440" i="2"/>
  <c r="AD664" i="2"/>
  <c r="AD689" i="2"/>
  <c r="AD738" i="2"/>
  <c r="AD15" i="2"/>
  <c r="AD23" i="2"/>
  <c r="AD31" i="2"/>
  <c r="AD39" i="2"/>
  <c r="AD47" i="2"/>
  <c r="AD55" i="2"/>
  <c r="AD63" i="2"/>
  <c r="AD71" i="2"/>
  <c r="AD92" i="2"/>
  <c r="AD97" i="2"/>
  <c r="AD100" i="2"/>
  <c r="AD136" i="2"/>
  <c r="AD144" i="2"/>
  <c r="AD162" i="2"/>
  <c r="AD188" i="2"/>
  <c r="AD193" i="2"/>
  <c r="AD196" i="2"/>
  <c r="AD206" i="2"/>
  <c r="AD219" i="2"/>
  <c r="AD222" i="2"/>
  <c r="AD274" i="2"/>
  <c r="AD277" i="2"/>
  <c r="AD282" i="2"/>
  <c r="AD285" i="2"/>
  <c r="AD302" i="2"/>
  <c r="AD307" i="2"/>
  <c r="AD324" i="2"/>
  <c r="AD330" i="2"/>
  <c r="AD352" i="2"/>
  <c r="AD357" i="2"/>
  <c r="AD384" i="2"/>
  <c r="AD387" i="2"/>
  <c r="AD422" i="2"/>
  <c r="AD448" i="2"/>
  <c r="AD451" i="2"/>
  <c r="AD542" i="2"/>
  <c r="AD565" i="2"/>
  <c r="AD570" i="2"/>
  <c r="AD582" i="2"/>
  <c r="AD590" i="2"/>
  <c r="AD598" i="2"/>
  <c r="AD606" i="2"/>
  <c r="AD614" i="2"/>
  <c r="AD622" i="2"/>
  <c r="AD630" i="2"/>
  <c r="AD638" i="2"/>
  <c r="AD646" i="2"/>
  <c r="AD674" i="2"/>
  <c r="AD679" i="2"/>
  <c r="AD687" i="2"/>
  <c r="AD712" i="2"/>
  <c r="AD720" i="2"/>
  <c r="AD730" i="2"/>
  <c r="AD57" i="2"/>
  <c r="AD205" i="2"/>
  <c r="AD20" i="2"/>
  <c r="AD52" i="2"/>
  <c r="AD120" i="2"/>
  <c r="AD177" i="2"/>
  <c r="AD198" i="2"/>
  <c r="AD453" i="2"/>
  <c r="AD355" i="2"/>
  <c r="AD360" i="2"/>
  <c r="AD371" i="2"/>
  <c r="AD657" i="2"/>
  <c r="AD665" i="2"/>
  <c r="AD669" i="2"/>
  <c r="AD682" i="2"/>
  <c r="AD690" i="2"/>
  <c r="AD715" i="2"/>
  <c r="AD65" i="2"/>
  <c r="AD73" i="2"/>
  <c r="AD276" i="2"/>
  <c r="AD284" i="2"/>
  <c r="AD329" i="2"/>
  <c r="AD386" i="2"/>
  <c r="AD28" i="2"/>
  <c r="AD60" i="2"/>
  <c r="AD68" i="2"/>
  <c r="AD13" i="2"/>
  <c r="AD21" i="2"/>
  <c r="AD29" i="2"/>
  <c r="AD37" i="2"/>
  <c r="AD45" i="2"/>
  <c r="AD53" i="2"/>
  <c r="AD61" i="2"/>
  <c r="AD69" i="2"/>
  <c r="AD98" i="2"/>
  <c r="AD116" i="2"/>
  <c r="AD142" i="2"/>
  <c r="AD150" i="2"/>
  <c r="AD194" i="2"/>
  <c r="AD204" i="2"/>
  <c r="AD209" i="2"/>
  <c r="AD212" i="2"/>
  <c r="AD220" i="2"/>
  <c r="AD228" i="2"/>
  <c r="AD240" i="2"/>
  <c r="AD256" i="2"/>
  <c r="AD264" i="2"/>
  <c r="AD275" i="2"/>
  <c r="AD280" i="2"/>
  <c r="AD283" i="2"/>
  <c r="AD300" i="2"/>
  <c r="AD322" i="2"/>
  <c r="AD328" i="2"/>
  <c r="AD334" i="2"/>
  <c r="AD340" i="2"/>
  <c r="AD346" i="2"/>
  <c r="AD350" i="2"/>
  <c r="AD368" i="2"/>
  <c r="AD385" i="2"/>
  <c r="AD417" i="2"/>
  <c r="AD426" i="2"/>
  <c r="AD460" i="2"/>
  <c r="AD487" i="2"/>
  <c r="AD496" i="2"/>
  <c r="AD500" i="2"/>
  <c r="AD510" i="2"/>
  <c r="AD527" i="2"/>
  <c r="AD540" i="2"/>
  <c r="AD558" i="2"/>
  <c r="AD580" i="2"/>
  <c r="AD588" i="2"/>
  <c r="AD596" i="2"/>
  <c r="AD604" i="2"/>
  <c r="AD612" i="2"/>
  <c r="AD620" i="2"/>
  <c r="AD628" i="2"/>
  <c r="AD636" i="2"/>
  <c r="AD642" i="2"/>
  <c r="AD672" i="2"/>
  <c r="AD677" i="2"/>
  <c r="AD685" i="2"/>
  <c r="AD706" i="2"/>
  <c r="AD710" i="2"/>
  <c r="AD718" i="2"/>
  <c r="AB731" i="2"/>
  <c r="AD734" i="2"/>
  <c r="Z599" i="3"/>
  <c r="Z841" i="3" s="1"/>
  <c r="AD123" i="2"/>
  <c r="AD157" i="2"/>
  <c r="AD169" i="2"/>
  <c r="AD191" i="2"/>
  <c r="AD407" i="2"/>
  <c r="AD107" i="2"/>
  <c r="AD155" i="2"/>
  <c r="AD189" i="2"/>
  <c r="J746" i="2"/>
  <c r="AD105" i="2"/>
  <c r="AD153" i="2"/>
  <c r="AD175" i="2"/>
  <c r="AD103" i="2"/>
  <c r="AD127" i="2"/>
  <c r="AD187" i="2"/>
  <c r="AD109" i="2"/>
  <c r="AD391" i="2"/>
  <c r="AD399" i="2"/>
  <c r="AD143" i="2"/>
  <c r="AD203" i="2"/>
  <c r="AD93" i="2"/>
  <c r="AD119" i="2"/>
  <c r="Z746" i="2"/>
  <c r="AD397" i="2"/>
  <c r="AD405" i="2"/>
  <c r="AD413" i="2"/>
  <c r="AD660" i="2"/>
  <c r="AA745" i="2"/>
  <c r="K746" i="2"/>
  <c r="AD91" i="2"/>
  <c r="AD95" i="2"/>
  <c r="AD294" i="2"/>
  <c r="AD121" i="2"/>
  <c r="AD79" i="2"/>
  <c r="AD201" i="2"/>
  <c r="R746" i="2"/>
  <c r="AD141" i="2"/>
  <c r="AD77" i="2"/>
  <c r="AD225" i="2"/>
  <c r="AD327" i="2"/>
  <c r="AD577" i="2"/>
  <c r="AD658" i="2"/>
  <c r="AC731" i="2"/>
  <c r="AD89" i="2"/>
  <c r="AD139" i="2"/>
  <c r="AD173" i="2"/>
  <c r="AD185" i="2"/>
  <c r="AD207" i="2"/>
  <c r="AD215" i="2"/>
  <c r="AC382" i="2"/>
  <c r="AD75" i="2"/>
  <c r="AD78" i="2"/>
  <c r="AD87" i="2"/>
  <c r="AD111" i="2"/>
  <c r="AD125" i="2"/>
  <c r="AD128" i="2"/>
  <c r="AD137" i="2"/>
  <c r="AD159" i="2"/>
  <c r="AD279" i="2"/>
  <c r="AD296" i="2"/>
  <c r="AD366" i="2"/>
  <c r="AD372" i="2"/>
  <c r="AD383" i="2"/>
  <c r="AD433" i="2"/>
  <c r="AD135" i="2"/>
  <c r="M746" i="2"/>
  <c r="AD251" i="2"/>
  <c r="AD395" i="2"/>
  <c r="AD403" i="2"/>
  <c r="AD411" i="2"/>
  <c r="AD431" i="2"/>
  <c r="AD183" i="2"/>
  <c r="AD199" i="2"/>
  <c r="U746" i="2"/>
  <c r="AD85" i="2"/>
  <c r="AD101" i="2"/>
  <c r="AD117" i="2"/>
  <c r="AD133" i="2"/>
  <c r="AD149" i="2"/>
  <c r="AD165" i="2"/>
  <c r="AD181" i="2"/>
  <c r="AD197" i="2"/>
  <c r="AD221" i="2"/>
  <c r="AD231" i="2"/>
  <c r="N746" i="2"/>
  <c r="V746" i="2"/>
  <c r="AD258" i="2"/>
  <c r="AD266" i="2"/>
  <c r="AD295" i="2"/>
  <c r="AD303" i="2"/>
  <c r="AD308" i="2"/>
  <c r="AD331" i="2"/>
  <c r="AD358" i="2"/>
  <c r="AD373" i="2"/>
  <c r="AD446" i="2"/>
  <c r="AD485" i="2"/>
  <c r="AD512" i="2"/>
  <c r="AD584" i="2"/>
  <c r="AD592" i="2"/>
  <c r="AD600" i="2"/>
  <c r="AD608" i="2"/>
  <c r="AD151" i="2"/>
  <c r="AD167" i="2"/>
  <c r="AD213" i="2"/>
  <c r="AD83" i="2"/>
  <c r="AD99" i="2"/>
  <c r="AD115" i="2"/>
  <c r="AD131" i="2"/>
  <c r="AD147" i="2"/>
  <c r="AD163" i="2"/>
  <c r="AD179" i="2"/>
  <c r="AD195" i="2"/>
  <c r="AD252" i="2"/>
  <c r="AD261" i="2"/>
  <c r="AD269" i="2"/>
  <c r="AD306" i="2"/>
  <c r="AD338" i="2"/>
  <c r="AD356" i="2"/>
  <c r="AD381" i="2"/>
  <c r="AD396" i="2"/>
  <c r="AD404" i="2"/>
  <c r="AD412" i="2"/>
  <c r="AD436" i="2"/>
  <c r="AD452" i="2"/>
  <c r="AD489" i="2"/>
  <c r="AD515" i="2"/>
  <c r="AD521" i="2"/>
  <c r="AD543" i="2"/>
  <c r="AD559" i="2"/>
  <c r="AD575" i="2"/>
  <c r="AD579" i="2"/>
  <c r="AD587" i="2"/>
  <c r="AD595" i="2"/>
  <c r="AD603" i="2"/>
  <c r="AD611" i="2"/>
  <c r="AD619" i="2"/>
  <c r="AD627" i="2"/>
  <c r="AD635" i="2"/>
  <c r="AD711" i="2"/>
  <c r="AD719" i="2"/>
  <c r="AA247" i="2"/>
  <c r="AC247" i="2"/>
  <c r="S746" i="2"/>
  <c r="AB382" i="2"/>
  <c r="AD398" i="2"/>
  <c r="AD406" i="2"/>
  <c r="AD421" i="2"/>
  <c r="AD456" i="2"/>
  <c r="AA535" i="2"/>
  <c r="AD493" i="2"/>
  <c r="AA731" i="2"/>
  <c r="AD547" i="2"/>
  <c r="AD563" i="2"/>
  <c r="AD695" i="2"/>
  <c r="AD737" i="2"/>
  <c r="AD224" i="2"/>
  <c r="AD242" i="2"/>
  <c r="L746" i="2"/>
  <c r="T746" i="2"/>
  <c r="AB247" i="2"/>
  <c r="AD250" i="2"/>
  <c r="AD293" i="2"/>
  <c r="AD318" i="2"/>
  <c r="AD326" i="2"/>
  <c r="AD454" i="2"/>
  <c r="AD491" i="2"/>
  <c r="AD545" i="2"/>
  <c r="AD561" i="2"/>
  <c r="AD693" i="2"/>
  <c r="AD735" i="2"/>
  <c r="AA382" i="2"/>
  <c r="AD506" i="2"/>
  <c r="AD541" i="2"/>
  <c r="AD557" i="2"/>
  <c r="AD573" i="2"/>
  <c r="AD705" i="2"/>
  <c r="AD218" i="2"/>
  <c r="AD243" i="2"/>
  <c r="AD257" i="2"/>
  <c r="AD265" i="2"/>
  <c r="AD394" i="2"/>
  <c r="AD402" i="2"/>
  <c r="AD410" i="2"/>
  <c r="AD430" i="2"/>
  <c r="AD443" i="2"/>
  <c r="AD504" i="2"/>
  <c r="AD539" i="2"/>
  <c r="AD555" i="2"/>
  <c r="AD571" i="2"/>
  <c r="AD703" i="2"/>
  <c r="AC745" i="2"/>
  <c r="AD745" i="2" s="1"/>
  <c r="AA483" i="2"/>
  <c r="AD701" i="2"/>
  <c r="AD214" i="2"/>
  <c r="AD230" i="2"/>
  <c r="AD241" i="2"/>
  <c r="AD263" i="2"/>
  <c r="AD392" i="2"/>
  <c r="AD400" i="2"/>
  <c r="AD408" i="2"/>
  <c r="AC483" i="2"/>
  <c r="AD551" i="2"/>
  <c r="AD567" i="2"/>
  <c r="AD699" i="2"/>
  <c r="AD741" i="2"/>
  <c r="AD535" i="2" l="1"/>
  <c r="AD247" i="2"/>
  <c r="AD731" i="2"/>
  <c r="AD483" i="2"/>
  <c r="AD382" i="2"/>
  <c r="AB746" i="2"/>
  <c r="AA746" i="2"/>
  <c r="AC746" i="2"/>
  <c r="AD746" i="2" s="1"/>
  <c r="AA11" i="1"/>
  <c r="AA12" i="1"/>
  <c r="AA13" i="1"/>
  <c r="AA14" i="1"/>
  <c r="AA15" i="1"/>
  <c r="AA16" i="1"/>
  <c r="AA17" i="1"/>
  <c r="AA18" i="1"/>
  <c r="AA19" i="1"/>
  <c r="AA20" i="1"/>
  <c r="AA21" i="1"/>
  <c r="AA22" i="1"/>
  <c r="AA23" i="1"/>
  <c r="AA24" i="1"/>
  <c r="AA26" i="1"/>
  <c r="AA27" i="1"/>
  <c r="AA28" i="1"/>
  <c r="AA29" i="1"/>
  <c r="AA30" i="1"/>
  <c r="AA31" i="1"/>
  <c r="AA32" i="1"/>
  <c r="AA33" i="1"/>
  <c r="AA34" i="1"/>
  <c r="AA35" i="1"/>
  <c r="AA36" i="1"/>
  <c r="AA37" i="1"/>
  <c r="AA39" i="1"/>
  <c r="AA40" i="1"/>
  <c r="AA41" i="1"/>
  <c r="AA42" i="1"/>
  <c r="AA43" i="1"/>
  <c r="AA44" i="1"/>
  <c r="AA45" i="1"/>
  <c r="AA46" i="1"/>
  <c r="AA48" i="1"/>
  <c r="AA49" i="1"/>
  <c r="AA50" i="1"/>
  <c r="AA51" i="1"/>
  <c r="AA52"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81" i="1"/>
  <c r="AA82" i="1"/>
  <c r="AA83" i="1"/>
  <c r="AA84" i="1"/>
  <c r="AA85" i="1"/>
  <c r="AA86" i="1"/>
  <c r="AA87" i="1"/>
  <c r="AA88" i="1"/>
  <c r="AA89" i="1"/>
  <c r="AA90" i="1"/>
  <c r="AA91" i="1"/>
  <c r="AA92" i="1"/>
  <c r="AA93" i="1"/>
  <c r="AA94"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20" i="1"/>
  <c r="AA121" i="1"/>
  <c r="AA122" i="1"/>
  <c r="AA123" i="1"/>
  <c r="AA124" i="1"/>
  <c r="AA125" i="1"/>
  <c r="AA126" i="1"/>
  <c r="AA127" i="1"/>
  <c r="AA128" i="1"/>
  <c r="AA129" i="1"/>
  <c r="AA130" i="1"/>
  <c r="AA131" i="1"/>
  <c r="AA132" i="1"/>
  <c r="AA133" i="1"/>
  <c r="AA134" i="1"/>
  <c r="AA135" i="1"/>
  <c r="AA137" i="1"/>
  <c r="AA138" i="1"/>
  <c r="AA139" i="1"/>
  <c r="AA140" i="1"/>
  <c r="AA141" i="1"/>
  <c r="AA142" i="1"/>
  <c r="AA143" i="1"/>
  <c r="AA145" i="1"/>
  <c r="AA146" i="1"/>
  <c r="AA147" i="1"/>
  <c r="AA148" i="1"/>
  <c r="AA149" i="1"/>
  <c r="AA150" i="1"/>
  <c r="AA151" i="1"/>
  <c r="AA153" i="1"/>
  <c r="AA156" i="1"/>
  <c r="AA157" i="1"/>
  <c r="AA158" i="1"/>
  <c r="AA159" i="1"/>
  <c r="AA160" i="1"/>
  <c r="AA161" i="1"/>
  <c r="AA162" i="1"/>
  <c r="AA163" i="1"/>
  <c r="AA164" i="1"/>
  <c r="AA165" i="1"/>
  <c r="AA166" i="1"/>
  <c r="AA167" i="1"/>
  <c r="AA168" i="1"/>
  <c r="AA169" i="1"/>
  <c r="AA170" i="1"/>
  <c r="AA172" i="1"/>
  <c r="AA173" i="1"/>
  <c r="AA174" i="1"/>
  <c r="AA175" i="1"/>
  <c r="AA176" i="1"/>
  <c r="AA177" i="1"/>
  <c r="AA178" i="1"/>
  <c r="AA180" i="1"/>
  <c r="AA181" i="1"/>
  <c r="AA182" i="1"/>
  <c r="AA183" i="1"/>
  <c r="AA184" i="1"/>
  <c r="AA185" i="1"/>
  <c r="AA186" i="1"/>
  <c r="AA188" i="1"/>
  <c r="AA190" i="1"/>
  <c r="AA191" i="1"/>
  <c r="AA192" i="1"/>
  <c r="AA193" i="1"/>
  <c r="AA196" i="1"/>
  <c r="AA197" i="1"/>
  <c r="AA198" i="1"/>
  <c r="AA199" i="1"/>
  <c r="AA200" i="1"/>
  <c r="AA201" i="1"/>
  <c r="AA202" i="1"/>
  <c r="AA203" i="1"/>
  <c r="AA204" i="1"/>
  <c r="AA205" i="1"/>
  <c r="AA206" i="1"/>
  <c r="AA207" i="1"/>
  <c r="AA208" i="1"/>
  <c r="AA209" i="1"/>
  <c r="AA211" i="1"/>
  <c r="AA212" i="1"/>
  <c r="AA213" i="1"/>
  <c r="AA214" i="1"/>
  <c r="AA215" i="1"/>
  <c r="AA216" i="1"/>
  <c r="AA217" i="1"/>
  <c r="AA218" i="1"/>
  <c r="AA220" i="1"/>
  <c r="AA221" i="1"/>
  <c r="AA222" i="1"/>
  <c r="AA223" i="1"/>
  <c r="AA224" i="1"/>
  <c r="AA226" i="1"/>
  <c r="AA227" i="1"/>
  <c r="AA228" i="1"/>
  <c r="AA229" i="1"/>
  <c r="AA230" i="1"/>
  <c r="AA231" i="1"/>
  <c r="AA232" i="1"/>
  <c r="AA234" i="1"/>
  <c r="AA235" i="1"/>
  <c r="AA236" i="1"/>
  <c r="AA237" i="1"/>
  <c r="AA238" i="1"/>
  <c r="AA239" i="1"/>
  <c r="AA240" i="1"/>
  <c r="AA241" i="1"/>
  <c r="AA242" i="1"/>
  <c r="AA243" i="1"/>
  <c r="AA244" i="1"/>
  <c r="AA245" i="1"/>
  <c r="AA246" i="1"/>
  <c r="AA247" i="1"/>
  <c r="AA248" i="1"/>
  <c r="AA251" i="1"/>
  <c r="AA252" i="1"/>
  <c r="AA253" i="1"/>
  <c r="AA254" i="1"/>
  <c r="AA255" i="1"/>
  <c r="AA256" i="1"/>
  <c r="AA257" i="1"/>
  <c r="AA258" i="1"/>
  <c r="AA259" i="1"/>
  <c r="AA260" i="1"/>
  <c r="AA261" i="1"/>
  <c r="AA262" i="1"/>
  <c r="AA263" i="1"/>
  <c r="AA264" i="1"/>
  <c r="AA266" i="1"/>
  <c r="AA267" i="1"/>
  <c r="AA268" i="1"/>
  <c r="AA269" i="1"/>
  <c r="AA270" i="1"/>
  <c r="AA271" i="1"/>
  <c r="AA272" i="1"/>
  <c r="AA273" i="1"/>
  <c r="AA274" i="1"/>
  <c r="AA275" i="1"/>
  <c r="AA276" i="1"/>
  <c r="AA277" i="1"/>
  <c r="AA279" i="1"/>
  <c r="AA280" i="1"/>
  <c r="AA281" i="1"/>
  <c r="AA282" i="1"/>
  <c r="AA283" i="1"/>
  <c r="AA284" i="1"/>
  <c r="AA285" i="1"/>
  <c r="AA286" i="1"/>
  <c r="AA288" i="1"/>
  <c r="AA289" i="1"/>
  <c r="AA290" i="1"/>
  <c r="AA292" i="1"/>
  <c r="AA293" i="1"/>
  <c r="AA294" i="1"/>
  <c r="AA295" i="1"/>
  <c r="AA296" i="1"/>
  <c r="AA297" i="1"/>
  <c r="AA298" i="1"/>
  <c r="AA302" i="1"/>
  <c r="AA303" i="1"/>
  <c r="AA304" i="1"/>
  <c r="AA305" i="1"/>
  <c r="AA306" i="1"/>
  <c r="AA307" i="1"/>
  <c r="AA308" i="1"/>
  <c r="AA309" i="1"/>
  <c r="AA310" i="1"/>
  <c r="AA311" i="1"/>
  <c r="AA312" i="1"/>
  <c r="AA313" i="1"/>
  <c r="AA314" i="1"/>
  <c r="AA315" i="1"/>
  <c r="AA316" i="1"/>
  <c r="AA318" i="1"/>
  <c r="AA319" i="1"/>
  <c r="AA320" i="1"/>
  <c r="AA322" i="1"/>
  <c r="AA323" i="1"/>
  <c r="AA324" i="1"/>
  <c r="AA325" i="1"/>
  <c r="AA326" i="1"/>
  <c r="AA328" i="1"/>
  <c r="AA329" i="1"/>
  <c r="AA330" i="1"/>
  <c r="AA331" i="1"/>
  <c r="AA332" i="1"/>
  <c r="AA334" i="1"/>
  <c r="AA335" i="1"/>
  <c r="AA336" i="1"/>
  <c r="AA337" i="1"/>
  <c r="AA338" i="1"/>
  <c r="AA340" i="1"/>
  <c r="AA341" i="1"/>
  <c r="AA342" i="1"/>
  <c r="AA343" i="1"/>
  <c r="AA346" i="1"/>
  <c r="AA347" i="1"/>
  <c r="AA348" i="1"/>
  <c r="AA349" i="1"/>
  <c r="AA350" i="1"/>
  <c r="AA351" i="1"/>
  <c r="AA352" i="1"/>
  <c r="AA353" i="1"/>
  <c r="AA354" i="1"/>
  <c r="AA355" i="1"/>
  <c r="AA356" i="1"/>
  <c r="AA357" i="1"/>
  <c r="AA358" i="1"/>
  <c r="AA359" i="1"/>
  <c r="AA361" i="1"/>
  <c r="AA362" i="1"/>
  <c r="AA363" i="1"/>
  <c r="AA364" i="1"/>
  <c r="AA365" i="1"/>
  <c r="AA366" i="1"/>
  <c r="AA367" i="1"/>
  <c r="AA368" i="1"/>
  <c r="AA369" i="1"/>
  <c r="AA370" i="1"/>
  <c r="AA371" i="1"/>
  <c r="AA372" i="1"/>
  <c r="AA374" i="1"/>
  <c r="AA375" i="1"/>
  <c r="AA376" i="1"/>
  <c r="AA377" i="1"/>
  <c r="AA378" i="1"/>
  <c r="AA379" i="1"/>
  <c r="AA380" i="1"/>
  <c r="AA382" i="1"/>
  <c r="AA383" i="1"/>
  <c r="AA384" i="1"/>
  <c r="AA385" i="1"/>
  <c r="AA386" i="1"/>
  <c r="AA388" i="1"/>
  <c r="AA389" i="1"/>
  <c r="AA390" i="1"/>
  <c r="AA391" i="1"/>
  <c r="AA392" i="1"/>
  <c r="AA393" i="1"/>
  <c r="AA394" i="1"/>
  <c r="AA395" i="1"/>
  <c r="AA396" i="1"/>
  <c r="AA397" i="1"/>
  <c r="AA398" i="1"/>
  <c r="AA399" i="1"/>
  <c r="AA400" i="1"/>
  <c r="AA402" i="1"/>
  <c r="AA403" i="1"/>
  <c r="AA406" i="1"/>
  <c r="AA407" i="1"/>
  <c r="AA408" i="1"/>
  <c r="AA409" i="1"/>
  <c r="AA410" i="1"/>
  <c r="AA411" i="1"/>
  <c r="AA412" i="1"/>
  <c r="AA413" i="1"/>
  <c r="AA414" i="1"/>
  <c r="AA415" i="1"/>
  <c r="AA416" i="1"/>
  <c r="AA417" i="1"/>
  <c r="AA418" i="1"/>
  <c r="AA419" i="1"/>
  <c r="AA420" i="1"/>
  <c r="AA422" i="1"/>
  <c r="AA423" i="1"/>
  <c r="AA424" i="1"/>
  <c r="AA425" i="1"/>
  <c r="AA426" i="1"/>
  <c r="AA427" i="1"/>
  <c r="AA428" i="1"/>
  <c r="AA429" i="1"/>
  <c r="AA431" i="1"/>
  <c r="AA432" i="1"/>
  <c r="AA433" i="1"/>
  <c r="AA434" i="1"/>
  <c r="AA435" i="1"/>
  <c r="AA437" i="1"/>
  <c r="AA438" i="1"/>
  <c r="AA440" i="1"/>
  <c r="AA441" i="1"/>
  <c r="AA442" i="1"/>
  <c r="AA443" i="1"/>
  <c r="AA444" i="1"/>
  <c r="AA447" i="1"/>
  <c r="AA448" i="1"/>
  <c r="AA449" i="1"/>
  <c r="AA450" i="1"/>
  <c r="AA451" i="1"/>
  <c r="AA452" i="1"/>
  <c r="AA453" i="1"/>
  <c r="AA454" i="1"/>
  <c r="AA455" i="1"/>
  <c r="AA456" i="1"/>
  <c r="AA457" i="1"/>
  <c r="AA458" i="1"/>
  <c r="AA459" i="1"/>
  <c r="AA460" i="1"/>
  <c r="AA461" i="1"/>
  <c r="AA463" i="1"/>
  <c r="AA464" i="1"/>
  <c r="AA465" i="1"/>
  <c r="AA466" i="1"/>
  <c r="AA467" i="1"/>
  <c r="AA468" i="1"/>
  <c r="AA469" i="1"/>
  <c r="AA470" i="1"/>
  <c r="AA471" i="1"/>
  <c r="AA472" i="1"/>
  <c r="AA473" i="1"/>
  <c r="AA474" i="1"/>
  <c r="AA475" i="1"/>
  <c r="AA476" i="1"/>
  <c r="AA478" i="1"/>
  <c r="AA479" i="1"/>
  <c r="AA480" i="1"/>
  <c r="AA481" i="1"/>
  <c r="AA482" i="1"/>
  <c r="AA483" i="1"/>
  <c r="AA484" i="1"/>
  <c r="AA485" i="1"/>
  <c r="AA486" i="1"/>
  <c r="AA487" i="1"/>
  <c r="AA488" i="1"/>
  <c r="AA489" i="1"/>
  <c r="AA490" i="1"/>
  <c r="AA491" i="1"/>
  <c r="AA492" i="1"/>
  <c r="AA493" i="1"/>
  <c r="AA494" i="1"/>
  <c r="AA496" i="1"/>
  <c r="AA497" i="1"/>
  <c r="AA498" i="1"/>
  <c r="AA499" i="1"/>
  <c r="AA500" i="1"/>
  <c r="AA501" i="1"/>
  <c r="AA502" i="1"/>
  <c r="AA503" i="1"/>
  <c r="AA504" i="1"/>
  <c r="AA506" i="1"/>
  <c r="AA507" i="1"/>
  <c r="AA508" i="1"/>
  <c r="AA509" i="1"/>
  <c r="AA510" i="1"/>
  <c r="AA511" i="1"/>
  <c r="AA514" i="1"/>
  <c r="AA515" i="1"/>
  <c r="AA516" i="1"/>
  <c r="AA517" i="1"/>
  <c r="AA518" i="1"/>
  <c r="AA519" i="1"/>
  <c r="AA520" i="1"/>
  <c r="AA521" i="1"/>
  <c r="AA522" i="1"/>
  <c r="AA523" i="1"/>
  <c r="AA524" i="1"/>
  <c r="AA525" i="1"/>
  <c r="AA526" i="1"/>
  <c r="AA527" i="1"/>
  <c r="AA529" i="1"/>
  <c r="AA530" i="1"/>
  <c r="AA531" i="1"/>
  <c r="AA532" i="1"/>
  <c r="AA533" i="1"/>
  <c r="AA534" i="1"/>
  <c r="AA535" i="1"/>
  <c r="AA537" i="1"/>
  <c r="AA538" i="1"/>
  <c r="AA539" i="1"/>
  <c r="AA540" i="1"/>
  <c r="AA541" i="1"/>
  <c r="AA542" i="1"/>
  <c r="AA543" i="1"/>
  <c r="AA544" i="1"/>
  <c r="AA545" i="1"/>
  <c r="AA547" i="1"/>
  <c r="AA548" i="1"/>
  <c r="AA549" i="1"/>
  <c r="AA550"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8" i="1"/>
  <c r="AA581" i="1"/>
  <c r="AA582" i="1"/>
  <c r="AA583" i="1"/>
  <c r="AA584" i="1"/>
  <c r="AA585" i="1"/>
  <c r="AA586" i="1"/>
  <c r="AA587" i="1"/>
  <c r="AA588" i="1"/>
  <c r="AA589" i="1"/>
  <c r="AA590" i="1"/>
  <c r="AA591" i="1"/>
  <c r="AA592" i="1"/>
  <c r="AA593" i="1"/>
  <c r="AA594" i="1"/>
  <c r="AA595" i="1"/>
  <c r="AA596" i="1"/>
  <c r="AA598" i="1"/>
  <c r="AA600" i="1"/>
  <c r="AA601" i="1"/>
  <c r="AA602" i="1"/>
  <c r="AA603" i="1"/>
  <c r="AA604" i="1"/>
  <c r="AA605" i="1"/>
  <c r="AA606" i="1"/>
  <c r="AA607" i="1"/>
  <c r="AA608" i="1"/>
  <c r="AA609" i="1"/>
  <c r="AA610" i="1"/>
  <c r="AA611" i="1"/>
  <c r="AA614" i="1"/>
  <c r="AA615" i="1"/>
  <c r="AA616" i="1"/>
  <c r="AA617" i="1"/>
  <c r="AA618" i="1"/>
  <c r="AA619" i="1"/>
  <c r="AA620" i="1"/>
  <c r="AA621" i="1"/>
  <c r="AA622" i="1"/>
  <c r="AA623" i="1"/>
  <c r="AA624" i="1"/>
  <c r="AA625" i="1"/>
  <c r="AA626" i="1"/>
  <c r="AA627" i="1"/>
  <c r="AA628" i="1"/>
  <c r="AA629" i="1"/>
  <c r="AA630" i="1"/>
  <c r="AA632"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2" i="1"/>
  <c r="AA663" i="1"/>
  <c r="AA664" i="1"/>
  <c r="AA665" i="1"/>
  <c r="AA666" i="1"/>
  <c r="AA667" i="1"/>
  <c r="AA668" i="1"/>
  <c r="AA669" i="1"/>
  <c r="AA670" i="1"/>
  <c r="AA671" i="1"/>
  <c r="AA672" i="1"/>
  <c r="AA673" i="1"/>
  <c r="AA674" i="1"/>
  <c r="AA675" i="1"/>
  <c r="AA676" i="1"/>
  <c r="AA677" i="1"/>
  <c r="AA679" i="1"/>
  <c r="AA680" i="1"/>
  <c r="AA682" i="1"/>
  <c r="AA683" i="1"/>
  <c r="AA684" i="1"/>
  <c r="AA685" i="1"/>
  <c r="AA686" i="1"/>
  <c r="AA687" i="1"/>
  <c r="AA688" i="1"/>
  <c r="AA689" i="1"/>
  <c r="AA690" i="1"/>
  <c r="AA691" i="1"/>
  <c r="AA692" i="1"/>
  <c r="AA693" i="1"/>
  <c r="AA694" i="1"/>
  <c r="AA695" i="1"/>
  <c r="AA697" i="1"/>
  <c r="AA698" i="1"/>
  <c r="AA699" i="1"/>
  <c r="AA700" i="1"/>
  <c r="AA703" i="1"/>
  <c r="AA704" i="1"/>
  <c r="AA705" i="1"/>
  <c r="AA706" i="1"/>
  <c r="AA707" i="1"/>
  <c r="AA708" i="1"/>
  <c r="AA709" i="1"/>
  <c r="AA710" i="1"/>
  <c r="AA711" i="1"/>
  <c r="AA712" i="1"/>
  <c r="AA713" i="1"/>
  <c r="AA714" i="1"/>
  <c r="AA715" i="1"/>
  <c r="AA716" i="1"/>
  <c r="AA717" i="1"/>
  <c r="AA719" i="1"/>
  <c r="AA720" i="1"/>
  <c r="AA722" i="1"/>
  <c r="AA723" i="1"/>
  <c r="AA724" i="1"/>
  <c r="AA725" i="1"/>
  <c r="AA726" i="1"/>
  <c r="AA727" i="1"/>
  <c r="AA728" i="1"/>
  <c r="AA729" i="1"/>
  <c r="AA730" i="1"/>
  <c r="AA731" i="1"/>
  <c r="AA732" i="1"/>
  <c r="AA733" i="1"/>
  <c r="AA734" i="1"/>
  <c r="AA735" i="1"/>
  <c r="AA736" i="1"/>
  <c r="AA738" i="1"/>
  <c r="AA741" i="1"/>
  <c r="AA742" i="1"/>
  <c r="AA743" i="1"/>
  <c r="AA744" i="1"/>
  <c r="AA745" i="1"/>
  <c r="AA746" i="1"/>
  <c r="AA747" i="1"/>
  <c r="AA748" i="1"/>
  <c r="AA749" i="1"/>
  <c r="AA750" i="1"/>
  <c r="AA751" i="1"/>
  <c r="AA752" i="1"/>
  <c r="AA753" i="1"/>
  <c r="AA754" i="1"/>
  <c r="AA755" i="1"/>
  <c r="AA757" i="1"/>
  <c r="AA758" i="1"/>
  <c r="AA760" i="1"/>
  <c r="AA761" i="1"/>
  <c r="AA762" i="1"/>
  <c r="AA763" i="1"/>
  <c r="AA764" i="1"/>
  <c r="AA765" i="1"/>
  <c r="AA766" i="1"/>
  <c r="AA767" i="1"/>
  <c r="AA768" i="1"/>
  <c r="AA770" i="1"/>
  <c r="AA774" i="1"/>
  <c r="AA775" i="1"/>
  <c r="AA776" i="1"/>
  <c r="AA777" i="1"/>
  <c r="AA778" i="1"/>
  <c r="AA779" i="1"/>
  <c r="AA780" i="1"/>
  <c r="AA781" i="1"/>
  <c r="AA782" i="1"/>
  <c r="AA783" i="1"/>
  <c r="AA784" i="1"/>
  <c r="AA785" i="1"/>
  <c r="AA786" i="1"/>
  <c r="AA788" i="1"/>
  <c r="AA789" i="1"/>
  <c r="AA790" i="1"/>
  <c r="AA791" i="1"/>
  <c r="AA792" i="1"/>
  <c r="AA793" i="1"/>
  <c r="AA794" i="1"/>
  <c r="AA795" i="1"/>
  <c r="AA796" i="1"/>
  <c r="AA797" i="1"/>
  <c r="AA798" i="1"/>
  <c r="AA799" i="1"/>
  <c r="AA800" i="1"/>
  <c r="AA801" i="1"/>
  <c r="AA802" i="1"/>
  <c r="AA803" i="1"/>
  <c r="AA804" i="1"/>
  <c r="AA805" i="1"/>
  <c r="AA806" i="1"/>
  <c r="AA807" i="1"/>
  <c r="AA809" i="1"/>
  <c r="AA810" i="1"/>
  <c r="AA811" i="1"/>
  <c r="AA812" i="1"/>
  <c r="AA813" i="1"/>
  <c r="AA814" i="1"/>
  <c r="AA815" i="1"/>
  <c r="AA816" i="1"/>
  <c r="AA817" i="1"/>
  <c r="AA818" i="1"/>
  <c r="AA819" i="1"/>
  <c r="AA820" i="1"/>
  <c r="AA821" i="1"/>
  <c r="AA823" i="1"/>
  <c r="AA824" i="1"/>
  <c r="AA825" i="1"/>
  <c r="AA827" i="1"/>
  <c r="AA828" i="1"/>
  <c r="AA829" i="1"/>
  <c r="AA830" i="1"/>
  <c r="AA831" i="1"/>
  <c r="AA10" i="1"/>
  <c r="AA189" i="1" l="1"/>
  <c r="AA771" i="1"/>
  <c r="AA579" i="1"/>
  <c r="AA599" i="1"/>
  <c r="AA633" i="1"/>
  <c r="AA739" i="1"/>
  <c r="AA759" i="1"/>
  <c r="AA439" i="1"/>
  <c r="AA373" i="1"/>
  <c r="AA681" i="1"/>
  <c r="AA291" i="1"/>
  <c r="AA721" i="1"/>
  <c r="AA826" i="1"/>
  <c r="AA769" i="1"/>
  <c r="AA660" i="1"/>
  <c r="AA505" i="1"/>
  <c r="AA430" i="1"/>
  <c r="AA696" i="1"/>
  <c r="AA436" i="1"/>
  <c r="AA344" i="1"/>
  <c r="AA299" i="1"/>
  <c r="AA225" i="1"/>
  <c r="AA219" i="1"/>
  <c r="AA171" i="1"/>
  <c r="AA144" i="1"/>
  <c r="AA136" i="1"/>
  <c r="AA832" i="1"/>
  <c r="AA822" i="1"/>
  <c r="AA551" i="1"/>
  <c r="AA536" i="1"/>
  <c r="AA445" i="1"/>
  <c r="AA404" i="1"/>
  <c r="AA179" i="1"/>
  <c r="AA154" i="1"/>
  <c r="AA701" i="1"/>
  <c r="AA612" i="1"/>
  <c r="AA546" i="1"/>
  <c r="AA381" i="1"/>
  <c r="AA333" i="1"/>
  <c r="AA321" i="1"/>
  <c r="AA194" i="1"/>
  <c r="AA631" i="1"/>
  <c r="AA387" i="1"/>
  <c r="AA287" i="1"/>
  <c r="AA233" i="1"/>
  <c r="AA53" i="1"/>
  <c r="AA47" i="1"/>
  <c r="AA462" i="1"/>
  <c r="AA360" i="1"/>
  <c r="AA249" i="1"/>
  <c r="AA187" i="1"/>
  <c r="AA95" i="1"/>
  <c r="AA808" i="1"/>
  <c r="AA756" i="1"/>
  <c r="AA737" i="1"/>
  <c r="AA577" i="1"/>
  <c r="AA512" i="1"/>
  <c r="AA477" i="1"/>
  <c r="AA339" i="1"/>
  <c r="AA718" i="1"/>
  <c r="AA401" i="1"/>
  <c r="AA210" i="1"/>
  <c r="AA79" i="1"/>
  <c r="AA528" i="1"/>
  <c r="AA495" i="1"/>
  <c r="AA421" i="1"/>
  <c r="AA327" i="1"/>
  <c r="AA278" i="1"/>
  <c r="AA119" i="1"/>
  <c r="AA38" i="1"/>
  <c r="AA317" i="1"/>
  <c r="AA25" i="1"/>
  <c r="AA265" i="1"/>
  <c r="AA597" i="1"/>
  <c r="AA678" i="1"/>
  <c r="AA787" i="1"/>
  <c r="Z832" i="1"/>
  <c r="Y832" i="1"/>
  <c r="X832" i="1"/>
  <c r="W832" i="1"/>
  <c r="V832" i="1"/>
  <c r="U832" i="1"/>
  <c r="T832" i="1"/>
  <c r="S832" i="1"/>
  <c r="R832" i="1"/>
  <c r="Q832" i="1"/>
  <c r="P832" i="1"/>
  <c r="O832" i="1"/>
  <c r="N832" i="1"/>
  <c r="M832" i="1"/>
  <c r="L832" i="1"/>
  <c r="K832" i="1"/>
  <c r="J832" i="1"/>
  <c r="AC831" i="1"/>
  <c r="AB831" i="1"/>
  <c r="AC830" i="1"/>
  <c r="AB830" i="1"/>
  <c r="AC829" i="1"/>
  <c r="AB829" i="1"/>
  <c r="AC828" i="1"/>
  <c r="AB828" i="1"/>
  <c r="AC827" i="1"/>
  <c r="AB827" i="1"/>
  <c r="Z826" i="1"/>
  <c r="Y826" i="1"/>
  <c r="X826" i="1"/>
  <c r="W826" i="1"/>
  <c r="V826" i="1"/>
  <c r="U826" i="1"/>
  <c r="T826" i="1"/>
  <c r="S826" i="1"/>
  <c r="R826" i="1"/>
  <c r="Q826" i="1"/>
  <c r="P826" i="1"/>
  <c r="O826" i="1"/>
  <c r="N826" i="1"/>
  <c r="M826" i="1"/>
  <c r="L826" i="1"/>
  <c r="K826" i="1"/>
  <c r="J826" i="1"/>
  <c r="Z822" i="1"/>
  <c r="Y822" i="1"/>
  <c r="X822" i="1"/>
  <c r="W822" i="1"/>
  <c r="V822" i="1"/>
  <c r="U822" i="1"/>
  <c r="T822" i="1"/>
  <c r="S822" i="1"/>
  <c r="R822" i="1"/>
  <c r="Q822" i="1"/>
  <c r="P822" i="1"/>
  <c r="O822" i="1"/>
  <c r="N822" i="1"/>
  <c r="M822" i="1"/>
  <c r="L822" i="1"/>
  <c r="K822" i="1"/>
  <c r="J822" i="1"/>
  <c r="AC816" i="1"/>
  <c r="AB816" i="1"/>
  <c r="AC809" i="1"/>
  <c r="AB809" i="1"/>
  <c r="Z808" i="1"/>
  <c r="Y808" i="1"/>
  <c r="X808" i="1"/>
  <c r="W808" i="1"/>
  <c r="V808" i="1"/>
  <c r="U808" i="1"/>
  <c r="T808" i="1"/>
  <c r="S808" i="1"/>
  <c r="R808" i="1"/>
  <c r="Q808" i="1"/>
  <c r="P808" i="1"/>
  <c r="O808" i="1"/>
  <c r="N808" i="1"/>
  <c r="M808" i="1"/>
  <c r="L808" i="1"/>
  <c r="K808" i="1"/>
  <c r="J808" i="1"/>
  <c r="AC807" i="1"/>
  <c r="AB807" i="1"/>
  <c r="AC804" i="1"/>
  <c r="AB804" i="1"/>
  <c r="AC803" i="1"/>
  <c r="AB803" i="1"/>
  <c r="AC801" i="1"/>
  <c r="AB801" i="1"/>
  <c r="AC799" i="1"/>
  <c r="AB799" i="1"/>
  <c r="AC798" i="1"/>
  <c r="AB798" i="1"/>
  <c r="AC797" i="1"/>
  <c r="AB797" i="1"/>
  <c r="AC796" i="1"/>
  <c r="AB796" i="1"/>
  <c r="AC794" i="1"/>
  <c r="AB794" i="1"/>
  <c r="AC793" i="1"/>
  <c r="AB793" i="1"/>
  <c r="AC792" i="1"/>
  <c r="AB792" i="1"/>
  <c r="AC791" i="1"/>
  <c r="AB791" i="1"/>
  <c r="AC790" i="1"/>
  <c r="AB790" i="1"/>
  <c r="AC789" i="1"/>
  <c r="AB789" i="1"/>
  <c r="AC788" i="1"/>
  <c r="AB788" i="1"/>
  <c r="Z787" i="1"/>
  <c r="Y787" i="1"/>
  <c r="X787" i="1"/>
  <c r="W787" i="1"/>
  <c r="V787" i="1"/>
  <c r="U787" i="1"/>
  <c r="T787" i="1"/>
  <c r="S787" i="1"/>
  <c r="R787" i="1"/>
  <c r="Q787" i="1"/>
  <c r="P787" i="1"/>
  <c r="O787" i="1"/>
  <c r="N787" i="1"/>
  <c r="M787" i="1"/>
  <c r="L787" i="1"/>
  <c r="K787" i="1"/>
  <c r="J787" i="1"/>
  <c r="AC786" i="1"/>
  <c r="AB786" i="1"/>
  <c r="AC785" i="1"/>
  <c r="AB785" i="1"/>
  <c r="AC784" i="1"/>
  <c r="AB784" i="1"/>
  <c r="AC783" i="1"/>
  <c r="AB783" i="1"/>
  <c r="AC782" i="1"/>
  <c r="AB782" i="1"/>
  <c r="AC781" i="1"/>
  <c r="AB781" i="1"/>
  <c r="AC780" i="1"/>
  <c r="AB780" i="1"/>
  <c r="AC779" i="1"/>
  <c r="AB779" i="1"/>
  <c r="AC778" i="1"/>
  <c r="AB778" i="1"/>
  <c r="AC777" i="1"/>
  <c r="AB777" i="1"/>
  <c r="AC775" i="1"/>
  <c r="AB775" i="1"/>
  <c r="Z771" i="1"/>
  <c r="Y771" i="1"/>
  <c r="X771" i="1"/>
  <c r="W771" i="1"/>
  <c r="V771" i="1"/>
  <c r="U771" i="1"/>
  <c r="T771" i="1"/>
  <c r="S771" i="1"/>
  <c r="R771" i="1"/>
  <c r="Q771" i="1"/>
  <c r="P771" i="1"/>
  <c r="O771" i="1"/>
  <c r="N771" i="1"/>
  <c r="M771" i="1"/>
  <c r="L771" i="1"/>
  <c r="K771" i="1"/>
  <c r="J771" i="1"/>
  <c r="AC770" i="1"/>
  <c r="AB770" i="1"/>
  <c r="Z769" i="1"/>
  <c r="Y769" i="1"/>
  <c r="X769" i="1"/>
  <c r="W769" i="1"/>
  <c r="V769" i="1"/>
  <c r="U769" i="1"/>
  <c r="T769" i="1"/>
  <c r="S769" i="1"/>
  <c r="R769" i="1"/>
  <c r="Q769" i="1"/>
  <c r="P769" i="1"/>
  <c r="O769" i="1"/>
  <c r="N769" i="1"/>
  <c r="M769" i="1"/>
  <c r="L769" i="1"/>
  <c r="K769" i="1"/>
  <c r="J769" i="1"/>
  <c r="AC768" i="1"/>
  <c r="AB768" i="1"/>
  <c r="AC767" i="1"/>
  <c r="AB767" i="1"/>
  <c r="AC766" i="1"/>
  <c r="AB766" i="1"/>
  <c r="AC765" i="1"/>
  <c r="AB765" i="1"/>
  <c r="AC763" i="1"/>
  <c r="AB763" i="1"/>
  <c r="AC762" i="1"/>
  <c r="AB762" i="1"/>
  <c r="AC761" i="1"/>
  <c r="AB761" i="1"/>
  <c r="AC760" i="1"/>
  <c r="AB760" i="1"/>
  <c r="Z759" i="1"/>
  <c r="Y759" i="1"/>
  <c r="X759" i="1"/>
  <c r="W759" i="1"/>
  <c r="V759" i="1"/>
  <c r="U759" i="1"/>
  <c r="T759" i="1"/>
  <c r="S759" i="1"/>
  <c r="R759" i="1"/>
  <c r="Q759" i="1"/>
  <c r="P759" i="1"/>
  <c r="O759" i="1"/>
  <c r="N759" i="1"/>
  <c r="M759" i="1"/>
  <c r="L759" i="1"/>
  <c r="K759" i="1"/>
  <c r="J759" i="1"/>
  <c r="AC758" i="1"/>
  <c r="AB758" i="1"/>
  <c r="AC757" i="1"/>
  <c r="AB757" i="1"/>
  <c r="Z756" i="1"/>
  <c r="Y756" i="1"/>
  <c r="X756" i="1"/>
  <c r="W756" i="1"/>
  <c r="V756" i="1"/>
  <c r="U756" i="1"/>
  <c r="T756" i="1"/>
  <c r="S756" i="1"/>
  <c r="R756" i="1"/>
  <c r="Q756" i="1"/>
  <c r="P756" i="1"/>
  <c r="O756" i="1"/>
  <c r="N756" i="1"/>
  <c r="M756" i="1"/>
  <c r="L756" i="1"/>
  <c r="K756" i="1"/>
  <c r="J756" i="1"/>
  <c r="AC755" i="1"/>
  <c r="AB755" i="1"/>
  <c r="AC754" i="1"/>
  <c r="AB754" i="1"/>
  <c r="AC753" i="1"/>
  <c r="AB753" i="1"/>
  <c r="AC752" i="1"/>
  <c r="AB752" i="1"/>
  <c r="AC751" i="1"/>
  <c r="AB751" i="1"/>
  <c r="AC750" i="1"/>
  <c r="AB750" i="1"/>
  <c r="AC749" i="1"/>
  <c r="AB749" i="1"/>
  <c r="AC748" i="1"/>
  <c r="AB748" i="1"/>
  <c r="AC747" i="1"/>
  <c r="AB747" i="1"/>
  <c r="AC746" i="1"/>
  <c r="AB746" i="1"/>
  <c r="AC745" i="1"/>
  <c r="AB745" i="1"/>
  <c r="AC744" i="1"/>
  <c r="AB744" i="1"/>
  <c r="AC743" i="1"/>
  <c r="AB743" i="1"/>
  <c r="AC742" i="1"/>
  <c r="AB742" i="1"/>
  <c r="AC741" i="1"/>
  <c r="AB741" i="1"/>
  <c r="Z739" i="1"/>
  <c r="Y739" i="1"/>
  <c r="X739" i="1"/>
  <c r="W739" i="1"/>
  <c r="V739" i="1"/>
  <c r="U739" i="1"/>
  <c r="T739" i="1"/>
  <c r="S739" i="1"/>
  <c r="R739" i="1"/>
  <c r="Q739" i="1"/>
  <c r="P739" i="1"/>
  <c r="O739" i="1"/>
  <c r="N739" i="1"/>
  <c r="M739" i="1"/>
  <c r="L739" i="1"/>
  <c r="K739" i="1"/>
  <c r="J739" i="1"/>
  <c r="AC738" i="1"/>
  <c r="AB738" i="1"/>
  <c r="Z737" i="1"/>
  <c r="Y737" i="1"/>
  <c r="X737" i="1"/>
  <c r="W737" i="1"/>
  <c r="V737" i="1"/>
  <c r="U737" i="1"/>
  <c r="T737" i="1"/>
  <c r="S737" i="1"/>
  <c r="R737" i="1"/>
  <c r="Q737" i="1"/>
  <c r="P737" i="1"/>
  <c r="O737" i="1"/>
  <c r="N737" i="1"/>
  <c r="M737" i="1"/>
  <c r="L737" i="1"/>
  <c r="K737" i="1"/>
  <c r="J737" i="1"/>
  <c r="AC736" i="1"/>
  <c r="AB736" i="1"/>
  <c r="AC735" i="1"/>
  <c r="AB735" i="1"/>
  <c r="AC734" i="1"/>
  <c r="AB734" i="1"/>
  <c r="AC733" i="1"/>
  <c r="AB733" i="1"/>
  <c r="AC732" i="1"/>
  <c r="AB732" i="1"/>
  <c r="AC731" i="1"/>
  <c r="AB731" i="1"/>
  <c r="AC730" i="1"/>
  <c r="AB730" i="1"/>
  <c r="AC728" i="1"/>
  <c r="AB728" i="1"/>
  <c r="AC726" i="1"/>
  <c r="AB726" i="1"/>
  <c r="AC725" i="1"/>
  <c r="AB725" i="1"/>
  <c r="AC724" i="1"/>
  <c r="AB724" i="1"/>
  <c r="AC723" i="1"/>
  <c r="AB723" i="1"/>
  <c r="AC722" i="1"/>
  <c r="AB722" i="1"/>
  <c r="Z721" i="1"/>
  <c r="Y721" i="1"/>
  <c r="X721" i="1"/>
  <c r="W721" i="1"/>
  <c r="V721" i="1"/>
  <c r="U721" i="1"/>
  <c r="T721" i="1"/>
  <c r="S721" i="1"/>
  <c r="R721" i="1"/>
  <c r="Q721" i="1"/>
  <c r="P721" i="1"/>
  <c r="O721" i="1"/>
  <c r="N721" i="1"/>
  <c r="M721" i="1"/>
  <c r="L721" i="1"/>
  <c r="K721" i="1"/>
  <c r="J721" i="1"/>
  <c r="AC720" i="1"/>
  <c r="AB720" i="1"/>
  <c r="AC719" i="1"/>
  <c r="AB719" i="1"/>
  <c r="Z718" i="1"/>
  <c r="Y718" i="1"/>
  <c r="X718" i="1"/>
  <c r="W718" i="1"/>
  <c r="V718" i="1"/>
  <c r="U718" i="1"/>
  <c r="T718" i="1"/>
  <c r="S718" i="1"/>
  <c r="R718" i="1"/>
  <c r="Q718" i="1"/>
  <c r="P718" i="1"/>
  <c r="O718" i="1"/>
  <c r="N718" i="1"/>
  <c r="M718" i="1"/>
  <c r="L718" i="1"/>
  <c r="K718" i="1"/>
  <c r="J718" i="1"/>
  <c r="AC717" i="1"/>
  <c r="AB717" i="1"/>
  <c r="AC716" i="1"/>
  <c r="AB716" i="1"/>
  <c r="AC715" i="1"/>
  <c r="AB715" i="1"/>
  <c r="AC714" i="1"/>
  <c r="AB714" i="1"/>
  <c r="AC713" i="1"/>
  <c r="AB713" i="1"/>
  <c r="AC712" i="1"/>
  <c r="AB712" i="1"/>
  <c r="AC711" i="1"/>
  <c r="AB711" i="1"/>
  <c r="AC710" i="1"/>
  <c r="AB710" i="1"/>
  <c r="AC709" i="1"/>
  <c r="AB709" i="1"/>
  <c r="AC708" i="1"/>
  <c r="AB708" i="1"/>
  <c r="AC707" i="1"/>
  <c r="AB707" i="1"/>
  <c r="AC706" i="1"/>
  <c r="AB706" i="1"/>
  <c r="AC705" i="1"/>
  <c r="AB705" i="1"/>
  <c r="AC704" i="1"/>
  <c r="AB704" i="1"/>
  <c r="AC703" i="1"/>
  <c r="AB703" i="1"/>
  <c r="Z701" i="1"/>
  <c r="Y701" i="1"/>
  <c r="X701" i="1"/>
  <c r="W701" i="1"/>
  <c r="V701" i="1"/>
  <c r="U701" i="1"/>
  <c r="T701" i="1"/>
  <c r="S701" i="1"/>
  <c r="R701" i="1"/>
  <c r="Q701" i="1"/>
  <c r="P701" i="1"/>
  <c r="O701" i="1"/>
  <c r="N701" i="1"/>
  <c r="M701" i="1"/>
  <c r="L701" i="1"/>
  <c r="K701" i="1"/>
  <c r="J701" i="1"/>
  <c r="AC700" i="1"/>
  <c r="AB700" i="1"/>
  <c r="AC699" i="1"/>
  <c r="AB699" i="1"/>
  <c r="AC698" i="1"/>
  <c r="AB698" i="1"/>
  <c r="AC697" i="1"/>
  <c r="AB697" i="1"/>
  <c r="Z696" i="1"/>
  <c r="Y696" i="1"/>
  <c r="X696" i="1"/>
  <c r="W696" i="1"/>
  <c r="V696" i="1"/>
  <c r="U696" i="1"/>
  <c r="T696" i="1"/>
  <c r="S696" i="1"/>
  <c r="R696" i="1"/>
  <c r="Q696" i="1"/>
  <c r="P696" i="1"/>
  <c r="O696" i="1"/>
  <c r="N696" i="1"/>
  <c r="M696" i="1"/>
  <c r="L696" i="1"/>
  <c r="K696" i="1"/>
  <c r="J696" i="1"/>
  <c r="AC695" i="1"/>
  <c r="AB695" i="1"/>
  <c r="AC694" i="1"/>
  <c r="AB694" i="1"/>
  <c r="AC693" i="1"/>
  <c r="AB693" i="1"/>
  <c r="AC692" i="1"/>
  <c r="AB692" i="1"/>
  <c r="AC691" i="1"/>
  <c r="AB691" i="1"/>
  <c r="AC690" i="1"/>
  <c r="AB690" i="1"/>
  <c r="AC689" i="1"/>
  <c r="AB689" i="1"/>
  <c r="AC688" i="1"/>
  <c r="AB688" i="1"/>
  <c r="AC687" i="1"/>
  <c r="AB687" i="1"/>
  <c r="AC685" i="1"/>
  <c r="AB685" i="1"/>
  <c r="AC684" i="1"/>
  <c r="AB684" i="1"/>
  <c r="AC683" i="1"/>
  <c r="AB683" i="1"/>
  <c r="AC682" i="1"/>
  <c r="AB682" i="1"/>
  <c r="Z681" i="1"/>
  <c r="Y681" i="1"/>
  <c r="X681" i="1"/>
  <c r="W681" i="1"/>
  <c r="V681" i="1"/>
  <c r="U681" i="1"/>
  <c r="T681" i="1"/>
  <c r="S681" i="1"/>
  <c r="R681" i="1"/>
  <c r="Q681" i="1"/>
  <c r="P681" i="1"/>
  <c r="O681" i="1"/>
  <c r="N681" i="1"/>
  <c r="M681" i="1"/>
  <c r="L681" i="1"/>
  <c r="K681" i="1"/>
  <c r="J681" i="1"/>
  <c r="AC680" i="1"/>
  <c r="AB680" i="1"/>
  <c r="AC679" i="1"/>
  <c r="AB679" i="1"/>
  <c r="Z678" i="1"/>
  <c r="Y678" i="1"/>
  <c r="X678" i="1"/>
  <c r="W678" i="1"/>
  <c r="V678" i="1"/>
  <c r="U678" i="1"/>
  <c r="T678" i="1"/>
  <c r="S678" i="1"/>
  <c r="R678" i="1"/>
  <c r="Q678" i="1"/>
  <c r="P678" i="1"/>
  <c r="O678" i="1"/>
  <c r="N678" i="1"/>
  <c r="M678" i="1"/>
  <c r="L678" i="1"/>
  <c r="K678" i="1"/>
  <c r="J678" i="1"/>
  <c r="AC677" i="1"/>
  <c r="AB677" i="1"/>
  <c r="AC676" i="1"/>
  <c r="AB676" i="1"/>
  <c r="AC675" i="1"/>
  <c r="AB675" i="1"/>
  <c r="AC674" i="1"/>
  <c r="AB674" i="1"/>
  <c r="AC673" i="1"/>
  <c r="AB673" i="1"/>
  <c r="AC672" i="1"/>
  <c r="AB672" i="1"/>
  <c r="AC671" i="1"/>
  <c r="AB671" i="1"/>
  <c r="AC670" i="1"/>
  <c r="AB670" i="1"/>
  <c r="AC669" i="1"/>
  <c r="AB669" i="1"/>
  <c r="AC668" i="1"/>
  <c r="AB668" i="1"/>
  <c r="AC667" i="1"/>
  <c r="AB667" i="1"/>
  <c r="AC666" i="1"/>
  <c r="AB666" i="1"/>
  <c r="AC665" i="1"/>
  <c r="AB665" i="1"/>
  <c r="AC664" i="1"/>
  <c r="AB664" i="1"/>
  <c r="AC663" i="1"/>
  <c r="AB663" i="1"/>
  <c r="AC662" i="1"/>
  <c r="AB662" i="1"/>
  <c r="Z660" i="1"/>
  <c r="Y660" i="1"/>
  <c r="X660" i="1"/>
  <c r="W660" i="1"/>
  <c r="V660" i="1"/>
  <c r="U660" i="1"/>
  <c r="T660" i="1"/>
  <c r="S660" i="1"/>
  <c r="R660" i="1"/>
  <c r="Q660" i="1"/>
  <c r="P660" i="1"/>
  <c r="O660" i="1"/>
  <c r="N660" i="1"/>
  <c r="M660" i="1"/>
  <c r="L660" i="1"/>
  <c r="K660" i="1"/>
  <c r="J660" i="1"/>
  <c r="AC659" i="1"/>
  <c r="AB659" i="1"/>
  <c r="AC658" i="1"/>
  <c r="AB658" i="1"/>
  <c r="AC657" i="1"/>
  <c r="AB657" i="1"/>
  <c r="AC656" i="1"/>
  <c r="AB656" i="1"/>
  <c r="AC655" i="1"/>
  <c r="AB655" i="1"/>
  <c r="AC654" i="1"/>
  <c r="AB654" i="1"/>
  <c r="AC653" i="1"/>
  <c r="AB653" i="1"/>
  <c r="AC652" i="1"/>
  <c r="AB652" i="1"/>
  <c r="AC651" i="1"/>
  <c r="AB651" i="1"/>
  <c r="AC650" i="1"/>
  <c r="AB650" i="1"/>
  <c r="AC649" i="1"/>
  <c r="AB649" i="1"/>
  <c r="AC648" i="1"/>
  <c r="AB648" i="1"/>
  <c r="AC647" i="1"/>
  <c r="AB647" i="1"/>
  <c r="AC646" i="1"/>
  <c r="AB646" i="1"/>
  <c r="AC645" i="1"/>
  <c r="AB645" i="1"/>
  <c r="AC644" i="1"/>
  <c r="AB644" i="1"/>
  <c r="AC643" i="1"/>
  <c r="AB643" i="1"/>
  <c r="AC642" i="1"/>
  <c r="AB642" i="1"/>
  <c r="AC641" i="1"/>
  <c r="AB641" i="1"/>
  <c r="AC640" i="1"/>
  <c r="AB640" i="1"/>
  <c r="AC637" i="1"/>
  <c r="AB637" i="1"/>
  <c r="AC636" i="1"/>
  <c r="AB636" i="1"/>
  <c r="AC635" i="1"/>
  <c r="AB635" i="1"/>
  <c r="AC634" i="1"/>
  <c r="AB634" i="1"/>
  <c r="Z633" i="1"/>
  <c r="Y633" i="1"/>
  <c r="X633" i="1"/>
  <c r="W633" i="1"/>
  <c r="V633" i="1"/>
  <c r="U633" i="1"/>
  <c r="T633" i="1"/>
  <c r="S633" i="1"/>
  <c r="R633" i="1"/>
  <c r="Q633" i="1"/>
  <c r="P633" i="1"/>
  <c r="O633" i="1"/>
  <c r="N633" i="1"/>
  <c r="M633" i="1"/>
  <c r="L633" i="1"/>
  <c r="K633" i="1"/>
  <c r="J633" i="1"/>
  <c r="AC632" i="1"/>
  <c r="AB632" i="1"/>
  <c r="Z631" i="1"/>
  <c r="Y631" i="1"/>
  <c r="X631" i="1"/>
  <c r="W631" i="1"/>
  <c r="V631" i="1"/>
  <c r="U631" i="1"/>
  <c r="T631" i="1"/>
  <c r="S631" i="1"/>
  <c r="R631" i="1"/>
  <c r="Q631" i="1"/>
  <c r="P631" i="1"/>
  <c r="O631" i="1"/>
  <c r="N631" i="1"/>
  <c r="M631" i="1"/>
  <c r="L631" i="1"/>
  <c r="K631" i="1"/>
  <c r="J631" i="1"/>
  <c r="AC630" i="1"/>
  <c r="AB630" i="1"/>
  <c r="AC629" i="1"/>
  <c r="AB629" i="1"/>
  <c r="AC628" i="1"/>
  <c r="AB628" i="1"/>
  <c r="AC627" i="1"/>
  <c r="AB627" i="1"/>
  <c r="AC626" i="1"/>
  <c r="AB626" i="1"/>
  <c r="AC625" i="1"/>
  <c r="AB625" i="1"/>
  <c r="AC624" i="1"/>
  <c r="AB624" i="1"/>
  <c r="AC623" i="1"/>
  <c r="AB623" i="1"/>
  <c r="AC622" i="1"/>
  <c r="AB622" i="1"/>
  <c r="AC621" i="1"/>
  <c r="AB621" i="1"/>
  <c r="AC620" i="1"/>
  <c r="AB620" i="1"/>
  <c r="AC619" i="1"/>
  <c r="AB619" i="1"/>
  <c r="AC618" i="1"/>
  <c r="AB618" i="1"/>
  <c r="AC617" i="1"/>
  <c r="AB617" i="1"/>
  <c r="AC616" i="1"/>
  <c r="AB616" i="1"/>
  <c r="AC615" i="1"/>
  <c r="AB615" i="1"/>
  <c r="AC614" i="1"/>
  <c r="AB614" i="1"/>
  <c r="Z612" i="1"/>
  <c r="Y612" i="1"/>
  <c r="X612" i="1"/>
  <c r="W612" i="1"/>
  <c r="V612" i="1"/>
  <c r="U612" i="1"/>
  <c r="T612" i="1"/>
  <c r="S612" i="1"/>
  <c r="R612" i="1"/>
  <c r="Q612" i="1"/>
  <c r="P612" i="1"/>
  <c r="O612" i="1"/>
  <c r="N612" i="1"/>
  <c r="M612" i="1"/>
  <c r="L612" i="1"/>
  <c r="K612" i="1"/>
  <c r="J612" i="1"/>
  <c r="AC611" i="1"/>
  <c r="AB611" i="1"/>
  <c r="AC610" i="1"/>
  <c r="AB610" i="1"/>
  <c r="AC609" i="1"/>
  <c r="AB609" i="1"/>
  <c r="AC608" i="1"/>
  <c r="AB608" i="1"/>
  <c r="AC607" i="1"/>
  <c r="AB607" i="1"/>
  <c r="AC604" i="1"/>
  <c r="AB604" i="1"/>
  <c r="AC603" i="1"/>
  <c r="AB603" i="1"/>
  <c r="AC602" i="1"/>
  <c r="AB602" i="1"/>
  <c r="AC601" i="1"/>
  <c r="AB601" i="1"/>
  <c r="AC600" i="1"/>
  <c r="AB600" i="1"/>
  <c r="Z599" i="1"/>
  <c r="Y599" i="1"/>
  <c r="X599" i="1"/>
  <c r="W599" i="1"/>
  <c r="V599" i="1"/>
  <c r="U599" i="1"/>
  <c r="T599" i="1"/>
  <c r="S599" i="1"/>
  <c r="R599" i="1"/>
  <c r="Q599" i="1"/>
  <c r="P599" i="1"/>
  <c r="O599" i="1"/>
  <c r="N599" i="1"/>
  <c r="M599" i="1"/>
  <c r="L599" i="1"/>
  <c r="K599" i="1"/>
  <c r="J599" i="1"/>
  <c r="AC598" i="1"/>
  <c r="AB598" i="1"/>
  <c r="Z597" i="1"/>
  <c r="Y597" i="1"/>
  <c r="X597" i="1"/>
  <c r="W597" i="1"/>
  <c r="V597" i="1"/>
  <c r="U597" i="1"/>
  <c r="T597" i="1"/>
  <c r="S597" i="1"/>
  <c r="R597" i="1"/>
  <c r="Q597" i="1"/>
  <c r="P597" i="1"/>
  <c r="O597" i="1"/>
  <c r="N597" i="1"/>
  <c r="M597" i="1"/>
  <c r="L597" i="1"/>
  <c r="K597" i="1"/>
  <c r="J597" i="1"/>
  <c r="AC596" i="1"/>
  <c r="AB596" i="1"/>
  <c r="AC595" i="1"/>
  <c r="AB595" i="1"/>
  <c r="AC594" i="1"/>
  <c r="AB594" i="1"/>
  <c r="AC593" i="1"/>
  <c r="AB593" i="1"/>
  <c r="AC592" i="1"/>
  <c r="AB592" i="1"/>
  <c r="AC591" i="1"/>
  <c r="AB591" i="1"/>
  <c r="AC590" i="1"/>
  <c r="AB590" i="1"/>
  <c r="AC589" i="1"/>
  <c r="AB589" i="1"/>
  <c r="AC588" i="1"/>
  <c r="AB588" i="1"/>
  <c r="AC587" i="1"/>
  <c r="AB587" i="1"/>
  <c r="AC586" i="1"/>
  <c r="AB586" i="1"/>
  <c r="AC585" i="1"/>
  <c r="AB585" i="1"/>
  <c r="AC584" i="1"/>
  <c r="AB584" i="1"/>
  <c r="AC583" i="1"/>
  <c r="AB583" i="1"/>
  <c r="AC582" i="1"/>
  <c r="AB582" i="1"/>
  <c r="AC581" i="1"/>
  <c r="AB581" i="1"/>
  <c r="Z579" i="1"/>
  <c r="Y579" i="1"/>
  <c r="X579" i="1"/>
  <c r="W579" i="1"/>
  <c r="V579" i="1"/>
  <c r="U579" i="1"/>
  <c r="T579" i="1"/>
  <c r="S579" i="1"/>
  <c r="R579" i="1"/>
  <c r="Q579" i="1"/>
  <c r="P579" i="1"/>
  <c r="O579" i="1"/>
  <c r="N579" i="1"/>
  <c r="M579" i="1"/>
  <c r="L579" i="1"/>
  <c r="K579" i="1"/>
  <c r="J579" i="1"/>
  <c r="AC578" i="1"/>
  <c r="AB578" i="1"/>
  <c r="Z577" i="1"/>
  <c r="Y577" i="1"/>
  <c r="X577" i="1"/>
  <c r="W577" i="1"/>
  <c r="V577" i="1"/>
  <c r="U577" i="1"/>
  <c r="T577" i="1"/>
  <c r="S577" i="1"/>
  <c r="R577" i="1"/>
  <c r="Q577" i="1"/>
  <c r="P577" i="1"/>
  <c r="O577" i="1"/>
  <c r="N577" i="1"/>
  <c r="M577" i="1"/>
  <c r="L577" i="1"/>
  <c r="K577" i="1"/>
  <c r="J577" i="1"/>
  <c r="AC576" i="1"/>
  <c r="AB576" i="1"/>
  <c r="AC575" i="1"/>
  <c r="AB575" i="1"/>
  <c r="AC574" i="1"/>
  <c r="AB574" i="1"/>
  <c r="AC573" i="1"/>
  <c r="AB573" i="1"/>
  <c r="AC572" i="1"/>
  <c r="AB572" i="1"/>
  <c r="AC571" i="1"/>
  <c r="AB571" i="1"/>
  <c r="AC570" i="1"/>
  <c r="AB570" i="1"/>
  <c r="AC569" i="1"/>
  <c r="AB569" i="1"/>
  <c r="AC567" i="1"/>
  <c r="AB567" i="1"/>
  <c r="AC566" i="1"/>
  <c r="AB566" i="1"/>
  <c r="AC565" i="1"/>
  <c r="AB565" i="1"/>
  <c r="AC564" i="1"/>
  <c r="AB564" i="1"/>
  <c r="AC563" i="1"/>
  <c r="AB563" i="1"/>
  <c r="AC562" i="1"/>
  <c r="AB562" i="1"/>
  <c r="AC561" i="1"/>
  <c r="AB561" i="1"/>
  <c r="AC560" i="1"/>
  <c r="AB560" i="1"/>
  <c r="AC559" i="1"/>
  <c r="AB559" i="1"/>
  <c r="AC558" i="1"/>
  <c r="AB558" i="1"/>
  <c r="AC557" i="1"/>
  <c r="AB557" i="1"/>
  <c r="AC556" i="1"/>
  <c r="AB556" i="1"/>
  <c r="AC555" i="1"/>
  <c r="AB555" i="1"/>
  <c r="AC554" i="1"/>
  <c r="AB554" i="1"/>
  <c r="AC553" i="1"/>
  <c r="AB553" i="1"/>
  <c r="AC552" i="1"/>
  <c r="AB552" i="1"/>
  <c r="Z551" i="1"/>
  <c r="Y551" i="1"/>
  <c r="X551" i="1"/>
  <c r="W551" i="1"/>
  <c r="V551" i="1"/>
  <c r="U551" i="1"/>
  <c r="T551" i="1"/>
  <c r="S551" i="1"/>
  <c r="R551" i="1"/>
  <c r="Q551" i="1"/>
  <c r="P551" i="1"/>
  <c r="O551" i="1"/>
  <c r="N551" i="1"/>
  <c r="M551" i="1"/>
  <c r="L551" i="1"/>
  <c r="K551" i="1"/>
  <c r="J551" i="1"/>
  <c r="Z546" i="1"/>
  <c r="Y546" i="1"/>
  <c r="X546" i="1"/>
  <c r="W546" i="1"/>
  <c r="V546" i="1"/>
  <c r="U546" i="1"/>
  <c r="T546" i="1"/>
  <c r="S546" i="1"/>
  <c r="R546" i="1"/>
  <c r="Q546" i="1"/>
  <c r="P546" i="1"/>
  <c r="O546" i="1"/>
  <c r="N546" i="1"/>
  <c r="M546" i="1"/>
  <c r="L546" i="1"/>
  <c r="K546" i="1"/>
  <c r="J546" i="1"/>
  <c r="AC539" i="1"/>
  <c r="AB539" i="1"/>
  <c r="Z536" i="1"/>
  <c r="Y536" i="1"/>
  <c r="X536" i="1"/>
  <c r="W536" i="1"/>
  <c r="V536" i="1"/>
  <c r="U536" i="1"/>
  <c r="T536" i="1"/>
  <c r="S536" i="1"/>
  <c r="R536" i="1"/>
  <c r="Q536" i="1"/>
  <c r="P536" i="1"/>
  <c r="O536" i="1"/>
  <c r="N536" i="1"/>
  <c r="M536" i="1"/>
  <c r="L536" i="1"/>
  <c r="K536" i="1"/>
  <c r="J536" i="1"/>
  <c r="AC535" i="1"/>
  <c r="AB535" i="1"/>
  <c r="AC534" i="1"/>
  <c r="AB534" i="1"/>
  <c r="AC533" i="1"/>
  <c r="AB533" i="1"/>
  <c r="AC532" i="1"/>
  <c r="AB532" i="1"/>
  <c r="AC530" i="1"/>
  <c r="AB530" i="1"/>
  <c r="Z528" i="1"/>
  <c r="Y528" i="1"/>
  <c r="X528" i="1"/>
  <c r="W528" i="1"/>
  <c r="V528" i="1"/>
  <c r="U528" i="1"/>
  <c r="T528" i="1"/>
  <c r="S528" i="1"/>
  <c r="R528" i="1"/>
  <c r="Q528" i="1"/>
  <c r="P528" i="1"/>
  <c r="O528" i="1"/>
  <c r="N528" i="1"/>
  <c r="M528" i="1"/>
  <c r="L528" i="1"/>
  <c r="K528" i="1"/>
  <c r="J528" i="1"/>
  <c r="AC527" i="1"/>
  <c r="AB527" i="1"/>
  <c r="AC526" i="1"/>
  <c r="AB526" i="1"/>
  <c r="AC525" i="1"/>
  <c r="AB525" i="1"/>
  <c r="AC524" i="1"/>
  <c r="AB524" i="1"/>
  <c r="AC523" i="1"/>
  <c r="AB523" i="1"/>
  <c r="AC522" i="1"/>
  <c r="AB522" i="1"/>
  <c r="AC521" i="1"/>
  <c r="AB521" i="1"/>
  <c r="AC520" i="1"/>
  <c r="AB520" i="1"/>
  <c r="AC519" i="1"/>
  <c r="AB519" i="1"/>
  <c r="AC518" i="1"/>
  <c r="AB518" i="1"/>
  <c r="AC517" i="1"/>
  <c r="AB517" i="1"/>
  <c r="AC516" i="1"/>
  <c r="AB516" i="1"/>
  <c r="AC515" i="1"/>
  <c r="AB515" i="1"/>
  <c r="AC514" i="1"/>
  <c r="AB514" i="1"/>
  <c r="Z512" i="1"/>
  <c r="Y512" i="1"/>
  <c r="X512" i="1"/>
  <c r="W512" i="1"/>
  <c r="V512" i="1"/>
  <c r="U512" i="1"/>
  <c r="T512" i="1"/>
  <c r="S512" i="1"/>
  <c r="R512" i="1"/>
  <c r="Q512" i="1"/>
  <c r="P512" i="1"/>
  <c r="O512" i="1"/>
  <c r="N512" i="1"/>
  <c r="M512" i="1"/>
  <c r="L512" i="1"/>
  <c r="K512" i="1"/>
  <c r="J512" i="1"/>
  <c r="AC511" i="1"/>
  <c r="AB511" i="1"/>
  <c r="AC510" i="1"/>
  <c r="AB510" i="1"/>
  <c r="AC509" i="1"/>
  <c r="AB509" i="1"/>
  <c r="AC508" i="1"/>
  <c r="AB508" i="1"/>
  <c r="AC507" i="1"/>
  <c r="AB507" i="1"/>
  <c r="AC506" i="1"/>
  <c r="AB506" i="1"/>
  <c r="Z505" i="1"/>
  <c r="Y505" i="1"/>
  <c r="X505" i="1"/>
  <c r="W505" i="1"/>
  <c r="V505" i="1"/>
  <c r="U505" i="1"/>
  <c r="T505" i="1"/>
  <c r="S505" i="1"/>
  <c r="R505" i="1"/>
  <c r="Q505" i="1"/>
  <c r="P505" i="1"/>
  <c r="O505" i="1"/>
  <c r="N505" i="1"/>
  <c r="M505" i="1"/>
  <c r="L505" i="1"/>
  <c r="K505" i="1"/>
  <c r="J505" i="1"/>
  <c r="AC504" i="1"/>
  <c r="AB504" i="1"/>
  <c r="AC501" i="1"/>
  <c r="AB501" i="1"/>
  <c r="AC498" i="1"/>
  <c r="AB498" i="1"/>
  <c r="AC496" i="1"/>
  <c r="AB496" i="1"/>
  <c r="Z495" i="1"/>
  <c r="Y495" i="1"/>
  <c r="X495" i="1"/>
  <c r="W495" i="1"/>
  <c r="V495" i="1"/>
  <c r="U495" i="1"/>
  <c r="T495" i="1"/>
  <c r="S495" i="1"/>
  <c r="R495" i="1"/>
  <c r="Q495" i="1"/>
  <c r="P495" i="1"/>
  <c r="O495" i="1"/>
  <c r="N495" i="1"/>
  <c r="M495" i="1"/>
  <c r="L495" i="1"/>
  <c r="K495" i="1"/>
  <c r="J495" i="1"/>
  <c r="AC494" i="1"/>
  <c r="AB494" i="1"/>
  <c r="AC493" i="1"/>
  <c r="AB493" i="1"/>
  <c r="AC491" i="1"/>
  <c r="AB491" i="1"/>
  <c r="AC490" i="1"/>
  <c r="AB490" i="1"/>
  <c r="AC489" i="1"/>
  <c r="AB489" i="1"/>
  <c r="AC488" i="1"/>
  <c r="AB488" i="1"/>
  <c r="AC487" i="1"/>
  <c r="AB487" i="1"/>
  <c r="AC486" i="1"/>
  <c r="AB486" i="1"/>
  <c r="AC485" i="1"/>
  <c r="AB485" i="1"/>
  <c r="AC483" i="1"/>
  <c r="AB483" i="1"/>
  <c r="AC482" i="1"/>
  <c r="AB482" i="1"/>
  <c r="AC480" i="1"/>
  <c r="AB480" i="1"/>
  <c r="Z477" i="1"/>
  <c r="Y477" i="1"/>
  <c r="X477" i="1"/>
  <c r="W477" i="1"/>
  <c r="V477" i="1"/>
  <c r="U477" i="1"/>
  <c r="T477" i="1"/>
  <c r="S477" i="1"/>
  <c r="R477" i="1"/>
  <c r="Q477" i="1"/>
  <c r="P477" i="1"/>
  <c r="O477" i="1"/>
  <c r="N477" i="1"/>
  <c r="M477" i="1"/>
  <c r="L477" i="1"/>
  <c r="K477" i="1"/>
  <c r="J477" i="1"/>
  <c r="AC476" i="1"/>
  <c r="AB476" i="1"/>
  <c r="AC475" i="1"/>
  <c r="AB475" i="1"/>
  <c r="AC474" i="1"/>
  <c r="AB474" i="1"/>
  <c r="AC473" i="1"/>
  <c r="AB473" i="1"/>
  <c r="AC472" i="1"/>
  <c r="AB472" i="1"/>
  <c r="AC470" i="1"/>
  <c r="AB470" i="1"/>
  <c r="AC469" i="1"/>
  <c r="AB469" i="1"/>
  <c r="AC468" i="1"/>
  <c r="AB468" i="1"/>
  <c r="AC467" i="1"/>
  <c r="AB467" i="1"/>
  <c r="AC465" i="1"/>
  <c r="AB465" i="1"/>
  <c r="AC464" i="1"/>
  <c r="AB464" i="1"/>
  <c r="AC463" i="1"/>
  <c r="AB463" i="1"/>
  <c r="Z462" i="1"/>
  <c r="Y462" i="1"/>
  <c r="X462" i="1"/>
  <c r="W462" i="1"/>
  <c r="V462" i="1"/>
  <c r="U462" i="1"/>
  <c r="T462" i="1"/>
  <c r="S462" i="1"/>
  <c r="R462" i="1"/>
  <c r="Q462" i="1"/>
  <c r="P462" i="1"/>
  <c r="O462" i="1"/>
  <c r="N462" i="1"/>
  <c r="M462" i="1"/>
  <c r="L462" i="1"/>
  <c r="K462" i="1"/>
  <c r="J462" i="1"/>
  <c r="AC461" i="1"/>
  <c r="AB461" i="1"/>
  <c r="AC460" i="1"/>
  <c r="AB460" i="1"/>
  <c r="AC459" i="1"/>
  <c r="AB459" i="1"/>
  <c r="AC458" i="1"/>
  <c r="AB458" i="1"/>
  <c r="AC457" i="1"/>
  <c r="AB457" i="1"/>
  <c r="AC456" i="1"/>
  <c r="AB456" i="1"/>
  <c r="AC455" i="1"/>
  <c r="AB455" i="1"/>
  <c r="AC454" i="1"/>
  <c r="AB454" i="1"/>
  <c r="AC453" i="1"/>
  <c r="AB453" i="1"/>
  <c r="AC452" i="1"/>
  <c r="AB452" i="1"/>
  <c r="AC451" i="1"/>
  <c r="AB451" i="1"/>
  <c r="AC450" i="1"/>
  <c r="AB450" i="1"/>
  <c r="AC449" i="1"/>
  <c r="AB449" i="1"/>
  <c r="AC448" i="1"/>
  <c r="AB448" i="1"/>
  <c r="AC447" i="1"/>
  <c r="AB447" i="1"/>
  <c r="Z445" i="1"/>
  <c r="Y445" i="1"/>
  <c r="X445" i="1"/>
  <c r="W445" i="1"/>
  <c r="V445" i="1"/>
  <c r="U445" i="1"/>
  <c r="T445" i="1"/>
  <c r="S445" i="1"/>
  <c r="R445" i="1"/>
  <c r="Q445" i="1"/>
  <c r="P445" i="1"/>
  <c r="O445" i="1"/>
  <c r="N445" i="1"/>
  <c r="M445" i="1"/>
  <c r="L445" i="1"/>
  <c r="K445" i="1"/>
  <c r="J445" i="1"/>
  <c r="AC444" i="1"/>
  <c r="AB444" i="1"/>
  <c r="AC443" i="1"/>
  <c r="AB443" i="1"/>
  <c r="AC442" i="1"/>
  <c r="AB442" i="1"/>
  <c r="AC441" i="1"/>
  <c r="AB441" i="1"/>
  <c r="AC440" i="1"/>
  <c r="AB440" i="1"/>
  <c r="Z439" i="1"/>
  <c r="Y439" i="1"/>
  <c r="X439" i="1"/>
  <c r="W439" i="1"/>
  <c r="V439" i="1"/>
  <c r="U439" i="1"/>
  <c r="T439" i="1"/>
  <c r="S439" i="1"/>
  <c r="R439" i="1"/>
  <c r="Q439" i="1"/>
  <c r="P439" i="1"/>
  <c r="O439" i="1"/>
  <c r="N439" i="1"/>
  <c r="M439" i="1"/>
  <c r="L439" i="1"/>
  <c r="K439" i="1"/>
  <c r="J439" i="1"/>
  <c r="AC438" i="1"/>
  <c r="AB438" i="1"/>
  <c r="Z436" i="1"/>
  <c r="Y436" i="1"/>
  <c r="X436" i="1"/>
  <c r="W436" i="1"/>
  <c r="V436" i="1"/>
  <c r="U436" i="1"/>
  <c r="T436" i="1"/>
  <c r="S436" i="1"/>
  <c r="R436" i="1"/>
  <c r="Q436" i="1"/>
  <c r="P436" i="1"/>
  <c r="O436" i="1"/>
  <c r="N436" i="1"/>
  <c r="M436" i="1"/>
  <c r="L436" i="1"/>
  <c r="K436" i="1"/>
  <c r="J436" i="1"/>
  <c r="AC435" i="1"/>
  <c r="AB435" i="1"/>
  <c r="AC434" i="1"/>
  <c r="AB434" i="1"/>
  <c r="AC433" i="1"/>
  <c r="AB433" i="1"/>
  <c r="AC432" i="1"/>
  <c r="AB432" i="1"/>
  <c r="Z430" i="1"/>
  <c r="Y430" i="1"/>
  <c r="X430" i="1"/>
  <c r="W430" i="1"/>
  <c r="V430" i="1"/>
  <c r="U430" i="1"/>
  <c r="T430" i="1"/>
  <c r="S430" i="1"/>
  <c r="R430" i="1"/>
  <c r="Q430" i="1"/>
  <c r="P430" i="1"/>
  <c r="O430" i="1"/>
  <c r="N430" i="1"/>
  <c r="M430" i="1"/>
  <c r="L430" i="1"/>
  <c r="K430" i="1"/>
  <c r="J430" i="1"/>
  <c r="AC428" i="1"/>
  <c r="AB428" i="1"/>
  <c r="AC427" i="1"/>
  <c r="AB427" i="1"/>
  <c r="AC426" i="1"/>
  <c r="AB426" i="1"/>
  <c r="AC425" i="1"/>
  <c r="AB425" i="1"/>
  <c r="AC424" i="1"/>
  <c r="AB424" i="1"/>
  <c r="AC423" i="1"/>
  <c r="AB423" i="1"/>
  <c r="Z421" i="1"/>
  <c r="Y421" i="1"/>
  <c r="X421" i="1"/>
  <c r="W421" i="1"/>
  <c r="V421" i="1"/>
  <c r="U421" i="1"/>
  <c r="T421" i="1"/>
  <c r="S421" i="1"/>
  <c r="R421" i="1"/>
  <c r="Q421" i="1"/>
  <c r="P421" i="1"/>
  <c r="O421" i="1"/>
  <c r="N421" i="1"/>
  <c r="M421" i="1"/>
  <c r="L421" i="1"/>
  <c r="K421" i="1"/>
  <c r="J421" i="1"/>
  <c r="AC420" i="1"/>
  <c r="AB420" i="1"/>
  <c r="AC419" i="1"/>
  <c r="AB419" i="1"/>
  <c r="AC418" i="1"/>
  <c r="AB418" i="1"/>
  <c r="AC417" i="1"/>
  <c r="AB417" i="1"/>
  <c r="AC416" i="1"/>
  <c r="AB416" i="1"/>
  <c r="AC415" i="1"/>
  <c r="AB415" i="1"/>
  <c r="AC414" i="1"/>
  <c r="AB414" i="1"/>
  <c r="AC413" i="1"/>
  <c r="AB413" i="1"/>
  <c r="AC412" i="1"/>
  <c r="AB412" i="1"/>
  <c r="AC411" i="1"/>
  <c r="AB411" i="1"/>
  <c r="AC410" i="1"/>
  <c r="AB410" i="1"/>
  <c r="AC409" i="1"/>
  <c r="AB409" i="1"/>
  <c r="AC408" i="1"/>
  <c r="AB408" i="1"/>
  <c r="AC407" i="1"/>
  <c r="AB407" i="1"/>
  <c r="AC406" i="1"/>
  <c r="AB406" i="1"/>
  <c r="Z404" i="1"/>
  <c r="Y404" i="1"/>
  <c r="X404" i="1"/>
  <c r="W404" i="1"/>
  <c r="V404" i="1"/>
  <c r="U404" i="1"/>
  <c r="T404" i="1"/>
  <c r="S404" i="1"/>
  <c r="R404" i="1"/>
  <c r="Q404" i="1"/>
  <c r="P404" i="1"/>
  <c r="O404" i="1"/>
  <c r="N404" i="1"/>
  <c r="M404" i="1"/>
  <c r="L404" i="1"/>
  <c r="K404" i="1"/>
  <c r="J404" i="1"/>
  <c r="AC403" i="1"/>
  <c r="AB403" i="1"/>
  <c r="AC402" i="1"/>
  <c r="AB402" i="1"/>
  <c r="Z401" i="1"/>
  <c r="Y401" i="1"/>
  <c r="X401" i="1"/>
  <c r="W401" i="1"/>
  <c r="V401" i="1"/>
  <c r="U401" i="1"/>
  <c r="T401" i="1"/>
  <c r="S401" i="1"/>
  <c r="R401" i="1"/>
  <c r="Q401" i="1"/>
  <c r="P401" i="1"/>
  <c r="O401" i="1"/>
  <c r="N401" i="1"/>
  <c r="M401" i="1"/>
  <c r="L401" i="1"/>
  <c r="K401" i="1"/>
  <c r="J401" i="1"/>
  <c r="AC400" i="1"/>
  <c r="AB400" i="1"/>
  <c r="AC399" i="1"/>
  <c r="AB399" i="1"/>
  <c r="AC398" i="1"/>
  <c r="AB398" i="1"/>
  <c r="AC397" i="1"/>
  <c r="AB397" i="1"/>
  <c r="AC396" i="1"/>
  <c r="AB396" i="1"/>
  <c r="AC395" i="1"/>
  <c r="AB395" i="1"/>
  <c r="AC394" i="1"/>
  <c r="AB394" i="1"/>
  <c r="AC393" i="1"/>
  <c r="AB393" i="1"/>
  <c r="AC392" i="1"/>
  <c r="AB392" i="1"/>
  <c r="AC391" i="1"/>
  <c r="AB391" i="1"/>
  <c r="AC390" i="1"/>
  <c r="AB390" i="1"/>
  <c r="AC389" i="1"/>
  <c r="AB389" i="1"/>
  <c r="AC388" i="1"/>
  <c r="AB388" i="1"/>
  <c r="Z387" i="1"/>
  <c r="Y387" i="1"/>
  <c r="X387" i="1"/>
  <c r="W387" i="1"/>
  <c r="V387" i="1"/>
  <c r="U387" i="1"/>
  <c r="T387" i="1"/>
  <c r="S387" i="1"/>
  <c r="R387" i="1"/>
  <c r="Q387" i="1"/>
  <c r="P387" i="1"/>
  <c r="O387" i="1"/>
  <c r="N387" i="1"/>
  <c r="M387" i="1"/>
  <c r="L387" i="1"/>
  <c r="K387" i="1"/>
  <c r="J387" i="1"/>
  <c r="AC386" i="1"/>
  <c r="AB386" i="1"/>
  <c r="AC385" i="1"/>
  <c r="AB385" i="1"/>
  <c r="AC384" i="1"/>
  <c r="AB384" i="1"/>
  <c r="AC383" i="1"/>
  <c r="AB383" i="1"/>
  <c r="AC382" i="1"/>
  <c r="AB382" i="1"/>
  <c r="Z381" i="1"/>
  <c r="Y381" i="1"/>
  <c r="X381" i="1"/>
  <c r="W381" i="1"/>
  <c r="V381" i="1"/>
  <c r="U381" i="1"/>
  <c r="T381" i="1"/>
  <c r="S381" i="1"/>
  <c r="R381" i="1"/>
  <c r="Q381" i="1"/>
  <c r="P381" i="1"/>
  <c r="O381" i="1"/>
  <c r="N381" i="1"/>
  <c r="M381" i="1"/>
  <c r="L381" i="1"/>
  <c r="K381" i="1"/>
  <c r="J381" i="1"/>
  <c r="AC379" i="1"/>
  <c r="AB379" i="1"/>
  <c r="AC378" i="1"/>
  <c r="AB378" i="1"/>
  <c r="AC377" i="1"/>
  <c r="AB377" i="1"/>
  <c r="AC375" i="1"/>
  <c r="AB375" i="1"/>
  <c r="Z373" i="1"/>
  <c r="Y373" i="1"/>
  <c r="X373" i="1"/>
  <c r="W373" i="1"/>
  <c r="V373" i="1"/>
  <c r="U373" i="1"/>
  <c r="T373" i="1"/>
  <c r="S373" i="1"/>
  <c r="R373" i="1"/>
  <c r="Q373" i="1"/>
  <c r="P373" i="1"/>
  <c r="O373" i="1"/>
  <c r="N373" i="1"/>
  <c r="M373" i="1"/>
  <c r="L373" i="1"/>
  <c r="K373" i="1"/>
  <c r="J373" i="1"/>
  <c r="AC372" i="1"/>
  <c r="AB372" i="1"/>
  <c r="AC371" i="1"/>
  <c r="AB371" i="1"/>
  <c r="AC370" i="1"/>
  <c r="AB370" i="1"/>
  <c r="AC369" i="1"/>
  <c r="AB369" i="1"/>
  <c r="AC367" i="1"/>
  <c r="AB367" i="1"/>
  <c r="AC366" i="1"/>
  <c r="AB366" i="1"/>
  <c r="AC365" i="1"/>
  <c r="AB365" i="1"/>
  <c r="AC363" i="1"/>
  <c r="AB363" i="1"/>
  <c r="AC362" i="1"/>
  <c r="AB362" i="1"/>
  <c r="AC361" i="1"/>
  <c r="AB361" i="1"/>
  <c r="Z360" i="1"/>
  <c r="Y360" i="1"/>
  <c r="X360" i="1"/>
  <c r="W360" i="1"/>
  <c r="V360" i="1"/>
  <c r="U360" i="1"/>
  <c r="T360" i="1"/>
  <c r="S360" i="1"/>
  <c r="R360" i="1"/>
  <c r="Q360" i="1"/>
  <c r="P360" i="1"/>
  <c r="O360" i="1"/>
  <c r="N360" i="1"/>
  <c r="M360" i="1"/>
  <c r="L360" i="1"/>
  <c r="K360" i="1"/>
  <c r="J360" i="1"/>
  <c r="AC359" i="1"/>
  <c r="AB359" i="1"/>
  <c r="AC358" i="1"/>
  <c r="AB358" i="1"/>
  <c r="AC357" i="1"/>
  <c r="AB357" i="1"/>
  <c r="AC356" i="1"/>
  <c r="AB356" i="1"/>
  <c r="AC355" i="1"/>
  <c r="AB355" i="1"/>
  <c r="AC354" i="1"/>
  <c r="AB354" i="1"/>
  <c r="AC353" i="1"/>
  <c r="AB353" i="1"/>
  <c r="AC352" i="1"/>
  <c r="AB352" i="1"/>
  <c r="AC351" i="1"/>
  <c r="AB351" i="1"/>
  <c r="AC350" i="1"/>
  <c r="AB350" i="1"/>
  <c r="AC349" i="1"/>
  <c r="AB349" i="1"/>
  <c r="AC348" i="1"/>
  <c r="AB348" i="1"/>
  <c r="AC347" i="1"/>
  <c r="AB347" i="1"/>
  <c r="AC346" i="1"/>
  <c r="AB346" i="1"/>
  <c r="Z344" i="1"/>
  <c r="Y344" i="1"/>
  <c r="X344" i="1"/>
  <c r="W344" i="1"/>
  <c r="V344" i="1"/>
  <c r="U344" i="1"/>
  <c r="T344" i="1"/>
  <c r="S344" i="1"/>
  <c r="R344" i="1"/>
  <c r="Q344" i="1"/>
  <c r="P344" i="1"/>
  <c r="O344" i="1"/>
  <c r="N344" i="1"/>
  <c r="M344" i="1"/>
  <c r="L344" i="1"/>
  <c r="K344" i="1"/>
  <c r="J344" i="1"/>
  <c r="AC343" i="1"/>
  <c r="AB343" i="1"/>
  <c r="AC342" i="1"/>
  <c r="AB342" i="1"/>
  <c r="AC341" i="1"/>
  <c r="AB341" i="1"/>
  <c r="AC340" i="1"/>
  <c r="AB340" i="1"/>
  <c r="Z339" i="1"/>
  <c r="Y339" i="1"/>
  <c r="X339" i="1"/>
  <c r="W339" i="1"/>
  <c r="V339" i="1"/>
  <c r="U339" i="1"/>
  <c r="T339" i="1"/>
  <c r="S339" i="1"/>
  <c r="R339" i="1"/>
  <c r="Q339" i="1"/>
  <c r="P339" i="1"/>
  <c r="O339" i="1"/>
  <c r="N339" i="1"/>
  <c r="M339" i="1"/>
  <c r="L339" i="1"/>
  <c r="K339" i="1"/>
  <c r="J339" i="1"/>
  <c r="AC338" i="1"/>
  <c r="AB338" i="1"/>
  <c r="AC337" i="1"/>
  <c r="AB337" i="1"/>
  <c r="AC336" i="1"/>
  <c r="AB336" i="1"/>
  <c r="AC335" i="1"/>
  <c r="AB335" i="1"/>
  <c r="AC334" i="1"/>
  <c r="AB334" i="1"/>
  <c r="Z333" i="1"/>
  <c r="Y333" i="1"/>
  <c r="X333" i="1"/>
  <c r="W333" i="1"/>
  <c r="V333" i="1"/>
  <c r="U333" i="1"/>
  <c r="T333" i="1"/>
  <c r="S333" i="1"/>
  <c r="R333" i="1"/>
  <c r="Q333" i="1"/>
  <c r="P333" i="1"/>
  <c r="O333" i="1"/>
  <c r="N333" i="1"/>
  <c r="M333" i="1"/>
  <c r="L333" i="1"/>
  <c r="K333" i="1"/>
  <c r="J333" i="1"/>
  <c r="AC332" i="1"/>
  <c r="AB332" i="1"/>
  <c r="AC331" i="1"/>
  <c r="AB331" i="1"/>
  <c r="AC330" i="1"/>
  <c r="AB330" i="1"/>
  <c r="Z327" i="1"/>
  <c r="Y327" i="1"/>
  <c r="X327" i="1"/>
  <c r="W327" i="1"/>
  <c r="V327" i="1"/>
  <c r="U327" i="1"/>
  <c r="T327" i="1"/>
  <c r="S327" i="1"/>
  <c r="R327" i="1"/>
  <c r="Q327" i="1"/>
  <c r="P327" i="1"/>
  <c r="O327" i="1"/>
  <c r="N327" i="1"/>
  <c r="M327" i="1"/>
  <c r="L327" i="1"/>
  <c r="K327" i="1"/>
  <c r="J327" i="1"/>
  <c r="AC326" i="1"/>
  <c r="AB326" i="1"/>
  <c r="AC325" i="1"/>
  <c r="AB325" i="1"/>
  <c r="Z321" i="1"/>
  <c r="Y321" i="1"/>
  <c r="X321" i="1"/>
  <c r="W321" i="1"/>
  <c r="V321" i="1"/>
  <c r="U321" i="1"/>
  <c r="T321" i="1"/>
  <c r="S321" i="1"/>
  <c r="R321" i="1"/>
  <c r="Q321" i="1"/>
  <c r="P321" i="1"/>
  <c r="O321" i="1"/>
  <c r="N321" i="1"/>
  <c r="M321" i="1"/>
  <c r="L321" i="1"/>
  <c r="K321" i="1"/>
  <c r="J321" i="1"/>
  <c r="AC320" i="1"/>
  <c r="AB320" i="1"/>
  <c r="AC319" i="1"/>
  <c r="AB319" i="1"/>
  <c r="AC318" i="1"/>
  <c r="AB318" i="1"/>
  <c r="Z317" i="1"/>
  <c r="Y317" i="1"/>
  <c r="X317" i="1"/>
  <c r="W317" i="1"/>
  <c r="V317" i="1"/>
  <c r="U317" i="1"/>
  <c r="T317" i="1"/>
  <c r="S317" i="1"/>
  <c r="R317" i="1"/>
  <c r="Q317" i="1"/>
  <c r="P317" i="1"/>
  <c r="O317" i="1"/>
  <c r="N317" i="1"/>
  <c r="M317" i="1"/>
  <c r="L317" i="1"/>
  <c r="K317" i="1"/>
  <c r="J317" i="1"/>
  <c r="AC316" i="1"/>
  <c r="AB316" i="1"/>
  <c r="AC315" i="1"/>
  <c r="AB315" i="1"/>
  <c r="AC314" i="1"/>
  <c r="AB314" i="1"/>
  <c r="AC313" i="1"/>
  <c r="AB313" i="1"/>
  <c r="AC312" i="1"/>
  <c r="AB312" i="1"/>
  <c r="AC311" i="1"/>
  <c r="AB311" i="1"/>
  <c r="AC310" i="1"/>
  <c r="AB310" i="1"/>
  <c r="AC309" i="1"/>
  <c r="AB309" i="1"/>
  <c r="AC308" i="1"/>
  <c r="AB308" i="1"/>
  <c r="AC307" i="1"/>
  <c r="AB307" i="1"/>
  <c r="AC306" i="1"/>
  <c r="AB306" i="1"/>
  <c r="AC305" i="1"/>
  <c r="AB305" i="1"/>
  <c r="AC304" i="1"/>
  <c r="AB304" i="1"/>
  <c r="AC303" i="1"/>
  <c r="AB303" i="1"/>
  <c r="AC302" i="1"/>
  <c r="AB302" i="1"/>
  <c r="Z299" i="1"/>
  <c r="Y299" i="1"/>
  <c r="X299" i="1"/>
  <c r="W299" i="1"/>
  <c r="V299" i="1"/>
  <c r="U299" i="1"/>
  <c r="T299" i="1"/>
  <c r="S299" i="1"/>
  <c r="R299" i="1"/>
  <c r="Q299" i="1"/>
  <c r="P299" i="1"/>
  <c r="O299" i="1"/>
  <c r="N299" i="1"/>
  <c r="M299" i="1"/>
  <c r="L299" i="1"/>
  <c r="K299" i="1"/>
  <c r="J299" i="1"/>
  <c r="AC298" i="1"/>
  <c r="AB298" i="1"/>
  <c r="AC297" i="1"/>
  <c r="AB297" i="1"/>
  <c r="AC296" i="1"/>
  <c r="AB296" i="1"/>
  <c r="AC295" i="1"/>
  <c r="AB295" i="1"/>
  <c r="AC294" i="1"/>
  <c r="AB294" i="1"/>
  <c r="AC293" i="1"/>
  <c r="AB293" i="1"/>
  <c r="AC292" i="1"/>
  <c r="AB292" i="1"/>
  <c r="Z291" i="1"/>
  <c r="Y291" i="1"/>
  <c r="X291" i="1"/>
  <c r="W291" i="1"/>
  <c r="V291" i="1"/>
  <c r="U291" i="1"/>
  <c r="T291" i="1"/>
  <c r="S291" i="1"/>
  <c r="R291" i="1"/>
  <c r="Q291" i="1"/>
  <c r="P291" i="1"/>
  <c r="O291" i="1"/>
  <c r="N291" i="1"/>
  <c r="M291" i="1"/>
  <c r="L291" i="1"/>
  <c r="K291" i="1"/>
  <c r="J291" i="1"/>
  <c r="AC290" i="1"/>
  <c r="AB290" i="1"/>
  <c r="AC289" i="1"/>
  <c r="AB289" i="1"/>
  <c r="AC288" i="1"/>
  <c r="AB288" i="1"/>
  <c r="Z287" i="1"/>
  <c r="Y287" i="1"/>
  <c r="X287" i="1"/>
  <c r="W287" i="1"/>
  <c r="V287" i="1"/>
  <c r="U287" i="1"/>
  <c r="T287" i="1"/>
  <c r="S287" i="1"/>
  <c r="R287" i="1"/>
  <c r="Q287" i="1"/>
  <c r="P287" i="1"/>
  <c r="O287" i="1"/>
  <c r="N287" i="1"/>
  <c r="M287" i="1"/>
  <c r="L287" i="1"/>
  <c r="K287" i="1"/>
  <c r="J287" i="1"/>
  <c r="AC286" i="1"/>
  <c r="AB286" i="1"/>
  <c r="AC285" i="1"/>
  <c r="AB285" i="1"/>
  <c r="AC284" i="1"/>
  <c r="AB284" i="1"/>
  <c r="AC282" i="1"/>
  <c r="AB282" i="1"/>
  <c r="AC281" i="1"/>
  <c r="AB281" i="1"/>
  <c r="AC279" i="1"/>
  <c r="AB279" i="1"/>
  <c r="Z278" i="1"/>
  <c r="Y278" i="1"/>
  <c r="X278" i="1"/>
  <c r="W278" i="1"/>
  <c r="V278" i="1"/>
  <c r="U278" i="1"/>
  <c r="T278" i="1"/>
  <c r="S278" i="1"/>
  <c r="R278" i="1"/>
  <c r="Q278" i="1"/>
  <c r="P278" i="1"/>
  <c r="O278" i="1"/>
  <c r="N278" i="1"/>
  <c r="M278" i="1"/>
  <c r="L278" i="1"/>
  <c r="K278" i="1"/>
  <c r="J278" i="1"/>
  <c r="AC277" i="1"/>
  <c r="AB277" i="1"/>
  <c r="AC276" i="1"/>
  <c r="AB276" i="1"/>
  <c r="AC275" i="1"/>
  <c r="AB275" i="1"/>
  <c r="AC274" i="1"/>
  <c r="AB274" i="1"/>
  <c r="AC273" i="1"/>
  <c r="AB273" i="1"/>
  <c r="AC272" i="1"/>
  <c r="AB272" i="1"/>
  <c r="AC271" i="1"/>
  <c r="AB271" i="1"/>
  <c r="AC270" i="1"/>
  <c r="AB270" i="1"/>
  <c r="AC269" i="1"/>
  <c r="AB269" i="1"/>
  <c r="AC268" i="1"/>
  <c r="AB268" i="1"/>
  <c r="AC267" i="1"/>
  <c r="AB267" i="1"/>
  <c r="AC266" i="1"/>
  <c r="AB266" i="1"/>
  <c r="Z265" i="1"/>
  <c r="Y265" i="1"/>
  <c r="X265" i="1"/>
  <c r="W265" i="1"/>
  <c r="V265" i="1"/>
  <c r="U265" i="1"/>
  <c r="T265" i="1"/>
  <c r="S265" i="1"/>
  <c r="R265" i="1"/>
  <c r="Q265" i="1"/>
  <c r="P265" i="1"/>
  <c r="O265" i="1"/>
  <c r="N265" i="1"/>
  <c r="M265" i="1"/>
  <c r="L265" i="1"/>
  <c r="K265" i="1"/>
  <c r="J265" i="1"/>
  <c r="AC264" i="1"/>
  <c r="AB264" i="1"/>
  <c r="AC263" i="1"/>
  <c r="AB263" i="1"/>
  <c r="AC262" i="1"/>
  <c r="AB262" i="1"/>
  <c r="AC261" i="1"/>
  <c r="AB261" i="1"/>
  <c r="AC260" i="1"/>
  <c r="AB260" i="1"/>
  <c r="AC259" i="1"/>
  <c r="AB259" i="1"/>
  <c r="AC258" i="1"/>
  <c r="AB258" i="1"/>
  <c r="AC257" i="1"/>
  <c r="AB257" i="1"/>
  <c r="AC256" i="1"/>
  <c r="AB256" i="1"/>
  <c r="AC255" i="1"/>
  <c r="AB255" i="1"/>
  <c r="AC254" i="1"/>
  <c r="AB254" i="1"/>
  <c r="AC253" i="1"/>
  <c r="AB253" i="1"/>
  <c r="AC252" i="1"/>
  <c r="AB252" i="1"/>
  <c r="AC251" i="1"/>
  <c r="AB251" i="1"/>
  <c r="Z249" i="1"/>
  <c r="Y249" i="1"/>
  <c r="X249" i="1"/>
  <c r="W249" i="1"/>
  <c r="V249" i="1"/>
  <c r="U249" i="1"/>
  <c r="T249" i="1"/>
  <c r="S249" i="1"/>
  <c r="R249" i="1"/>
  <c r="Q249" i="1"/>
  <c r="P249" i="1"/>
  <c r="O249" i="1"/>
  <c r="N249" i="1"/>
  <c r="M249" i="1"/>
  <c r="L249" i="1"/>
  <c r="K249" i="1"/>
  <c r="J249" i="1"/>
  <c r="AC248" i="1"/>
  <c r="AB248" i="1"/>
  <c r="AC247" i="1"/>
  <c r="AB247" i="1"/>
  <c r="AC246" i="1"/>
  <c r="AB246" i="1"/>
  <c r="AC245" i="1"/>
  <c r="AB245" i="1"/>
  <c r="AC244" i="1"/>
  <c r="AB244" i="1"/>
  <c r="AC243" i="1"/>
  <c r="AB243" i="1"/>
  <c r="AC242" i="1"/>
  <c r="AB242" i="1"/>
  <c r="AC241" i="1"/>
  <c r="AB241" i="1"/>
  <c r="AC240" i="1"/>
  <c r="AB240" i="1"/>
  <c r="AC239" i="1"/>
  <c r="AB239" i="1"/>
  <c r="AC237" i="1"/>
  <c r="AB237" i="1"/>
  <c r="AC235" i="1"/>
  <c r="AB235" i="1"/>
  <c r="AC234" i="1"/>
  <c r="AB234" i="1"/>
  <c r="Z233" i="1"/>
  <c r="Y233" i="1"/>
  <c r="X233" i="1"/>
  <c r="W233" i="1"/>
  <c r="V233" i="1"/>
  <c r="U233" i="1"/>
  <c r="T233" i="1"/>
  <c r="S233" i="1"/>
  <c r="R233" i="1"/>
  <c r="Q233" i="1"/>
  <c r="P233" i="1"/>
  <c r="O233" i="1"/>
  <c r="N233" i="1"/>
  <c r="M233" i="1"/>
  <c r="L233" i="1"/>
  <c r="K233" i="1"/>
  <c r="J233" i="1"/>
  <c r="AC232" i="1"/>
  <c r="AB232" i="1"/>
  <c r="AC231" i="1"/>
  <c r="AB231" i="1"/>
  <c r="AC229" i="1"/>
  <c r="AB229" i="1"/>
  <c r="AC227" i="1"/>
  <c r="AB227" i="1"/>
  <c r="Z225" i="1"/>
  <c r="Y225" i="1"/>
  <c r="X225" i="1"/>
  <c r="W225" i="1"/>
  <c r="V225" i="1"/>
  <c r="U225" i="1"/>
  <c r="T225" i="1"/>
  <c r="S225" i="1"/>
  <c r="R225" i="1"/>
  <c r="Q225" i="1"/>
  <c r="P225" i="1"/>
  <c r="O225" i="1"/>
  <c r="N225" i="1"/>
  <c r="M225" i="1"/>
  <c r="L225" i="1"/>
  <c r="K225" i="1"/>
  <c r="J225" i="1"/>
  <c r="AC224" i="1"/>
  <c r="AB224" i="1"/>
  <c r="AC223" i="1"/>
  <c r="AB223" i="1"/>
  <c r="Z219" i="1"/>
  <c r="Y219" i="1"/>
  <c r="X219" i="1"/>
  <c r="W219" i="1"/>
  <c r="V219" i="1"/>
  <c r="U219" i="1"/>
  <c r="T219" i="1"/>
  <c r="S219" i="1"/>
  <c r="R219" i="1"/>
  <c r="Q219" i="1"/>
  <c r="P219" i="1"/>
  <c r="O219" i="1"/>
  <c r="N219" i="1"/>
  <c r="M219" i="1"/>
  <c r="L219" i="1"/>
  <c r="K219" i="1"/>
  <c r="J219" i="1"/>
  <c r="AC217" i="1"/>
  <c r="AB217" i="1"/>
  <c r="AC216" i="1"/>
  <c r="AB216" i="1"/>
  <c r="AC215" i="1"/>
  <c r="AB215" i="1"/>
  <c r="AC214" i="1"/>
  <c r="AB214" i="1"/>
  <c r="AC213" i="1"/>
  <c r="AB213" i="1"/>
  <c r="AC211" i="1"/>
  <c r="AB211" i="1"/>
  <c r="Z210" i="1"/>
  <c r="Y210" i="1"/>
  <c r="X210" i="1"/>
  <c r="W210" i="1"/>
  <c r="V210" i="1"/>
  <c r="U210" i="1"/>
  <c r="T210" i="1"/>
  <c r="S210" i="1"/>
  <c r="R210" i="1"/>
  <c r="Q210" i="1"/>
  <c r="P210" i="1"/>
  <c r="O210" i="1"/>
  <c r="N210" i="1"/>
  <c r="M210" i="1"/>
  <c r="L210" i="1"/>
  <c r="K210" i="1"/>
  <c r="J210" i="1"/>
  <c r="AC209" i="1"/>
  <c r="AB209" i="1"/>
  <c r="AC208" i="1"/>
  <c r="AB208" i="1"/>
  <c r="AC207" i="1"/>
  <c r="AB207" i="1"/>
  <c r="AC206" i="1"/>
  <c r="AB206" i="1"/>
  <c r="AC205" i="1"/>
  <c r="AB205" i="1"/>
  <c r="AC204" i="1"/>
  <c r="AB204" i="1"/>
  <c r="AC203" i="1"/>
  <c r="AB203" i="1"/>
  <c r="AC202" i="1"/>
  <c r="AB202" i="1"/>
  <c r="AC201" i="1"/>
  <c r="AB201" i="1"/>
  <c r="AC200" i="1"/>
  <c r="AB200" i="1"/>
  <c r="AC199" i="1"/>
  <c r="AB199" i="1"/>
  <c r="AC198" i="1"/>
  <c r="AB198" i="1"/>
  <c r="AC197" i="1"/>
  <c r="AB197" i="1"/>
  <c r="AC196" i="1"/>
  <c r="AB196" i="1"/>
  <c r="Z194" i="1"/>
  <c r="Y194" i="1"/>
  <c r="X194" i="1"/>
  <c r="W194" i="1"/>
  <c r="V194" i="1"/>
  <c r="U194" i="1"/>
  <c r="T194" i="1"/>
  <c r="S194" i="1"/>
  <c r="R194" i="1"/>
  <c r="Q194" i="1"/>
  <c r="P194" i="1"/>
  <c r="O194" i="1"/>
  <c r="N194" i="1"/>
  <c r="M194" i="1"/>
  <c r="L194" i="1"/>
  <c r="K194" i="1"/>
  <c r="J194" i="1"/>
  <c r="AC193" i="1"/>
  <c r="AB193" i="1"/>
  <c r="AC192" i="1"/>
  <c r="AB192" i="1"/>
  <c r="AC191" i="1"/>
  <c r="AB191" i="1"/>
  <c r="AC190" i="1"/>
  <c r="AB190" i="1"/>
  <c r="Z189" i="1"/>
  <c r="Y189" i="1"/>
  <c r="X189" i="1"/>
  <c r="W189" i="1"/>
  <c r="V189" i="1"/>
  <c r="U189" i="1"/>
  <c r="T189" i="1"/>
  <c r="S189" i="1"/>
  <c r="R189" i="1"/>
  <c r="Q189" i="1"/>
  <c r="P189" i="1"/>
  <c r="O189" i="1"/>
  <c r="N189" i="1"/>
  <c r="M189" i="1"/>
  <c r="L189" i="1"/>
  <c r="K189" i="1"/>
  <c r="J189" i="1"/>
  <c r="AC188" i="1"/>
  <c r="AB188" i="1"/>
  <c r="Z187" i="1"/>
  <c r="Y187" i="1"/>
  <c r="X187" i="1"/>
  <c r="W187" i="1"/>
  <c r="V187" i="1"/>
  <c r="U187" i="1"/>
  <c r="T187" i="1"/>
  <c r="S187" i="1"/>
  <c r="R187" i="1"/>
  <c r="Q187" i="1"/>
  <c r="P187" i="1"/>
  <c r="O187" i="1"/>
  <c r="N187" i="1"/>
  <c r="M187" i="1"/>
  <c r="L187" i="1"/>
  <c r="K187" i="1"/>
  <c r="J187" i="1"/>
  <c r="AC186" i="1"/>
  <c r="AB186" i="1"/>
  <c r="AC185" i="1"/>
  <c r="AB185" i="1"/>
  <c r="AC184" i="1"/>
  <c r="AB184" i="1"/>
  <c r="AC183" i="1"/>
  <c r="AB183" i="1"/>
  <c r="AC182" i="1"/>
  <c r="AB182" i="1"/>
  <c r="AC181" i="1"/>
  <c r="AB181" i="1"/>
  <c r="AC180" i="1"/>
  <c r="AB180" i="1"/>
  <c r="Z179" i="1"/>
  <c r="Y179" i="1"/>
  <c r="X179" i="1"/>
  <c r="W179" i="1"/>
  <c r="V179" i="1"/>
  <c r="U179" i="1"/>
  <c r="T179" i="1"/>
  <c r="S179" i="1"/>
  <c r="R179" i="1"/>
  <c r="Q179" i="1"/>
  <c r="P179" i="1"/>
  <c r="O179" i="1"/>
  <c r="N179" i="1"/>
  <c r="M179" i="1"/>
  <c r="L179" i="1"/>
  <c r="K179" i="1"/>
  <c r="J179" i="1"/>
  <c r="AC178" i="1"/>
  <c r="AB178" i="1"/>
  <c r="AC177" i="1"/>
  <c r="AB177" i="1"/>
  <c r="AC176" i="1"/>
  <c r="AB176" i="1"/>
  <c r="AC175" i="1"/>
  <c r="AB175" i="1"/>
  <c r="AC174" i="1"/>
  <c r="AB174" i="1"/>
  <c r="AC173" i="1"/>
  <c r="AB173" i="1"/>
  <c r="AC172" i="1"/>
  <c r="AB172" i="1"/>
  <c r="Z171" i="1"/>
  <c r="Y171" i="1"/>
  <c r="X171" i="1"/>
  <c r="W171" i="1"/>
  <c r="V171" i="1"/>
  <c r="U171" i="1"/>
  <c r="T171" i="1"/>
  <c r="S171" i="1"/>
  <c r="R171" i="1"/>
  <c r="Q171" i="1"/>
  <c r="P171" i="1"/>
  <c r="O171" i="1"/>
  <c r="N171" i="1"/>
  <c r="M171" i="1"/>
  <c r="L171" i="1"/>
  <c r="K171" i="1"/>
  <c r="J171" i="1"/>
  <c r="AC170" i="1"/>
  <c r="AB170" i="1"/>
  <c r="AC169" i="1"/>
  <c r="AB169" i="1"/>
  <c r="AC168" i="1"/>
  <c r="AB168" i="1"/>
  <c r="AC167" i="1"/>
  <c r="AB167" i="1"/>
  <c r="AC166" i="1"/>
  <c r="AB166" i="1"/>
  <c r="AC165" i="1"/>
  <c r="AB165" i="1"/>
  <c r="AC164" i="1"/>
  <c r="AB164" i="1"/>
  <c r="AC163" i="1"/>
  <c r="AB163" i="1"/>
  <c r="AC162" i="1"/>
  <c r="AB162" i="1"/>
  <c r="AC161" i="1"/>
  <c r="AB161" i="1"/>
  <c r="AC160" i="1"/>
  <c r="AB160" i="1"/>
  <c r="AC159" i="1"/>
  <c r="AB159" i="1"/>
  <c r="AC158" i="1"/>
  <c r="AB158" i="1"/>
  <c r="AC157" i="1"/>
  <c r="AB157" i="1"/>
  <c r="AC156" i="1"/>
  <c r="AB156" i="1"/>
  <c r="Z154" i="1"/>
  <c r="Y154" i="1"/>
  <c r="X154" i="1"/>
  <c r="W154" i="1"/>
  <c r="V154" i="1"/>
  <c r="U154" i="1"/>
  <c r="T154" i="1"/>
  <c r="S154" i="1"/>
  <c r="R154" i="1"/>
  <c r="Q154" i="1"/>
  <c r="P154" i="1"/>
  <c r="O154" i="1"/>
  <c r="N154" i="1"/>
  <c r="M154" i="1"/>
  <c r="L154" i="1"/>
  <c r="K154" i="1"/>
  <c r="J154" i="1"/>
  <c r="AC153" i="1"/>
  <c r="AB153" i="1"/>
  <c r="AC152" i="1"/>
  <c r="AB152" i="1"/>
  <c r="AC149" i="1"/>
  <c r="AB149" i="1"/>
  <c r="AC148" i="1"/>
  <c r="AB148" i="1"/>
  <c r="AC147" i="1"/>
  <c r="AB147" i="1"/>
  <c r="AC146" i="1"/>
  <c r="AB146" i="1"/>
  <c r="AC145" i="1"/>
  <c r="AB145" i="1"/>
  <c r="Z144" i="1"/>
  <c r="Y144" i="1"/>
  <c r="X144" i="1"/>
  <c r="W144" i="1"/>
  <c r="V144" i="1"/>
  <c r="U144" i="1"/>
  <c r="T144" i="1"/>
  <c r="S144" i="1"/>
  <c r="R144" i="1"/>
  <c r="Q144" i="1"/>
  <c r="P144" i="1"/>
  <c r="O144" i="1"/>
  <c r="N144" i="1"/>
  <c r="M144" i="1"/>
  <c r="L144" i="1"/>
  <c r="K144" i="1"/>
  <c r="J144" i="1"/>
  <c r="AC143" i="1"/>
  <c r="AB143" i="1"/>
  <c r="AC141" i="1"/>
  <c r="AB141" i="1"/>
  <c r="AC140" i="1"/>
  <c r="AB140" i="1"/>
  <c r="AC139" i="1"/>
  <c r="AB139" i="1"/>
  <c r="AC138" i="1"/>
  <c r="AB138" i="1"/>
  <c r="AC137" i="1"/>
  <c r="AB137" i="1"/>
  <c r="Z136" i="1"/>
  <c r="Y136" i="1"/>
  <c r="X136" i="1"/>
  <c r="W136" i="1"/>
  <c r="V136" i="1"/>
  <c r="U136" i="1"/>
  <c r="T136" i="1"/>
  <c r="S136" i="1"/>
  <c r="R136" i="1"/>
  <c r="Q136" i="1"/>
  <c r="P136" i="1"/>
  <c r="O136" i="1"/>
  <c r="N136" i="1"/>
  <c r="M136" i="1"/>
  <c r="L136" i="1"/>
  <c r="K136" i="1"/>
  <c r="J136" i="1"/>
  <c r="AC135" i="1"/>
  <c r="AB135" i="1"/>
  <c r="AC134" i="1"/>
  <c r="AB134" i="1"/>
  <c r="AC133" i="1"/>
  <c r="AB133" i="1"/>
  <c r="AC132" i="1"/>
  <c r="AB132" i="1"/>
  <c r="AC131" i="1"/>
  <c r="AB131" i="1"/>
  <c r="AC130" i="1"/>
  <c r="AB130" i="1"/>
  <c r="AC129" i="1"/>
  <c r="AB129" i="1"/>
  <c r="AC128" i="1"/>
  <c r="AB128" i="1"/>
  <c r="AC127" i="1"/>
  <c r="AB127" i="1"/>
  <c r="AC126" i="1"/>
  <c r="AB126" i="1"/>
  <c r="AC125" i="1"/>
  <c r="AB125" i="1"/>
  <c r="AC124" i="1"/>
  <c r="AB124" i="1"/>
  <c r="AC123" i="1"/>
  <c r="AB123" i="1"/>
  <c r="AC122" i="1"/>
  <c r="AB122" i="1"/>
  <c r="AC121" i="1"/>
  <c r="AB121" i="1"/>
  <c r="AC120" i="1"/>
  <c r="AB120" i="1"/>
  <c r="Z119" i="1"/>
  <c r="Y119" i="1"/>
  <c r="X119" i="1"/>
  <c r="W119" i="1"/>
  <c r="V119" i="1"/>
  <c r="U119" i="1"/>
  <c r="T119" i="1"/>
  <c r="S119" i="1"/>
  <c r="R119" i="1"/>
  <c r="Q119" i="1"/>
  <c r="P119" i="1"/>
  <c r="O119" i="1"/>
  <c r="N119" i="1"/>
  <c r="M119" i="1"/>
  <c r="L119" i="1"/>
  <c r="K119" i="1"/>
  <c r="J119" i="1"/>
  <c r="AC118" i="1"/>
  <c r="AB118" i="1"/>
  <c r="AC117" i="1"/>
  <c r="AB117" i="1"/>
  <c r="AC116" i="1"/>
  <c r="AB116" i="1"/>
  <c r="AC115" i="1"/>
  <c r="AB115" i="1"/>
  <c r="AC114" i="1"/>
  <c r="AB114" i="1"/>
  <c r="AC113" i="1"/>
  <c r="AB113" i="1"/>
  <c r="AC112" i="1"/>
  <c r="AB112" i="1"/>
  <c r="AC111" i="1"/>
  <c r="AB111" i="1"/>
  <c r="AC110" i="1"/>
  <c r="AB110" i="1"/>
  <c r="AC109" i="1"/>
  <c r="AB109" i="1"/>
  <c r="AC108" i="1"/>
  <c r="AB108" i="1"/>
  <c r="AC107" i="1"/>
  <c r="AB107" i="1"/>
  <c r="AC105" i="1"/>
  <c r="AB105" i="1"/>
  <c r="AC104" i="1"/>
  <c r="AB104" i="1"/>
  <c r="AC103" i="1"/>
  <c r="AB103" i="1"/>
  <c r="AC102" i="1"/>
  <c r="AB102" i="1"/>
  <c r="AC101" i="1"/>
  <c r="AB101" i="1"/>
  <c r="AC100" i="1"/>
  <c r="AB100" i="1"/>
  <c r="AC99" i="1"/>
  <c r="AB99" i="1"/>
  <c r="AC98" i="1"/>
  <c r="AB98" i="1"/>
  <c r="AC97" i="1"/>
  <c r="AB97" i="1"/>
  <c r="AC96" i="1"/>
  <c r="AB96" i="1"/>
  <c r="Z95" i="1"/>
  <c r="Y95" i="1"/>
  <c r="X95" i="1"/>
  <c r="W95" i="1"/>
  <c r="V95" i="1"/>
  <c r="U95" i="1"/>
  <c r="T95" i="1"/>
  <c r="S95" i="1"/>
  <c r="R95" i="1"/>
  <c r="Q95" i="1"/>
  <c r="P95" i="1"/>
  <c r="O95" i="1"/>
  <c r="N95" i="1"/>
  <c r="M95" i="1"/>
  <c r="L95" i="1"/>
  <c r="K95" i="1"/>
  <c r="J95" i="1"/>
  <c r="AC94" i="1"/>
  <c r="AB94" i="1"/>
  <c r="AC93" i="1"/>
  <c r="AB93" i="1"/>
  <c r="AC92" i="1"/>
  <c r="AB92" i="1"/>
  <c r="AC91" i="1"/>
  <c r="AB91" i="1"/>
  <c r="AC90" i="1"/>
  <c r="AB90" i="1"/>
  <c r="AC89" i="1"/>
  <c r="AB89" i="1"/>
  <c r="AC88" i="1"/>
  <c r="AB88" i="1"/>
  <c r="AC87" i="1"/>
  <c r="AB87" i="1"/>
  <c r="AC86" i="1"/>
  <c r="AB86" i="1"/>
  <c r="AC85" i="1"/>
  <c r="AB85" i="1"/>
  <c r="AC84" i="1"/>
  <c r="AB84" i="1"/>
  <c r="AC83" i="1"/>
  <c r="AB83" i="1"/>
  <c r="AC82" i="1"/>
  <c r="AB82" i="1"/>
  <c r="AC81" i="1"/>
  <c r="AB81" i="1"/>
  <c r="Z79" i="1"/>
  <c r="Y79" i="1"/>
  <c r="X79" i="1"/>
  <c r="W79" i="1"/>
  <c r="V79" i="1"/>
  <c r="U79" i="1"/>
  <c r="T79" i="1"/>
  <c r="S79" i="1"/>
  <c r="R79" i="1"/>
  <c r="Q79" i="1"/>
  <c r="P79" i="1"/>
  <c r="O79" i="1"/>
  <c r="N79" i="1"/>
  <c r="M79" i="1"/>
  <c r="L79" i="1"/>
  <c r="K79" i="1"/>
  <c r="J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4" i="1"/>
  <c r="AB54" i="1"/>
  <c r="Z53" i="1"/>
  <c r="Y53" i="1"/>
  <c r="X53" i="1"/>
  <c r="W53" i="1"/>
  <c r="V53" i="1"/>
  <c r="U53" i="1"/>
  <c r="T53" i="1"/>
  <c r="S53" i="1"/>
  <c r="R53" i="1"/>
  <c r="Q53" i="1"/>
  <c r="P53" i="1"/>
  <c r="O53" i="1"/>
  <c r="N53" i="1"/>
  <c r="M53" i="1"/>
  <c r="L53" i="1"/>
  <c r="K53" i="1"/>
  <c r="J53" i="1"/>
  <c r="AC51" i="1"/>
  <c r="AB51" i="1"/>
  <c r="AC49" i="1"/>
  <c r="AB49" i="1"/>
  <c r="Z47" i="1"/>
  <c r="Y47" i="1"/>
  <c r="X47" i="1"/>
  <c r="W47" i="1"/>
  <c r="V47" i="1"/>
  <c r="U47" i="1"/>
  <c r="T47" i="1"/>
  <c r="S47" i="1"/>
  <c r="R47" i="1"/>
  <c r="Q47" i="1"/>
  <c r="P47" i="1"/>
  <c r="O47" i="1"/>
  <c r="N47" i="1"/>
  <c r="M47" i="1"/>
  <c r="L47" i="1"/>
  <c r="K47" i="1"/>
  <c r="J47" i="1"/>
  <c r="AC45" i="1"/>
  <c r="AB45" i="1"/>
  <c r="AC44" i="1"/>
  <c r="AB44" i="1"/>
  <c r="AC43" i="1"/>
  <c r="AB43" i="1"/>
  <c r="AC42" i="1"/>
  <c r="AB42" i="1"/>
  <c r="AC41" i="1"/>
  <c r="AB41" i="1"/>
  <c r="AC40" i="1"/>
  <c r="AB40" i="1"/>
  <c r="AC39" i="1"/>
  <c r="AB39" i="1"/>
  <c r="Z38" i="1"/>
  <c r="Y38" i="1"/>
  <c r="X38" i="1"/>
  <c r="W38" i="1"/>
  <c r="V38" i="1"/>
  <c r="U38" i="1"/>
  <c r="T38" i="1"/>
  <c r="S38" i="1"/>
  <c r="R38" i="1"/>
  <c r="Q38" i="1"/>
  <c r="P38" i="1"/>
  <c r="O38" i="1"/>
  <c r="N38" i="1"/>
  <c r="M38" i="1"/>
  <c r="L38" i="1"/>
  <c r="K38" i="1"/>
  <c r="J38" i="1"/>
  <c r="AC37" i="1"/>
  <c r="AB37" i="1"/>
  <c r="AC36" i="1"/>
  <c r="AB36" i="1"/>
  <c r="AC35" i="1"/>
  <c r="AB35" i="1"/>
  <c r="AC34" i="1"/>
  <c r="AB34" i="1"/>
  <c r="AC31" i="1"/>
  <c r="AB31" i="1"/>
  <c r="AC30" i="1"/>
  <c r="AB30" i="1"/>
  <c r="AC29" i="1"/>
  <c r="AB29" i="1"/>
  <c r="AC28" i="1"/>
  <c r="AB28" i="1"/>
  <c r="AC27" i="1"/>
  <c r="AB27" i="1"/>
  <c r="Z25" i="1"/>
  <c r="Y25" i="1"/>
  <c r="X25" i="1"/>
  <c r="W25" i="1"/>
  <c r="V25" i="1"/>
  <c r="U25" i="1"/>
  <c r="T25" i="1"/>
  <c r="S25" i="1"/>
  <c r="R25" i="1"/>
  <c r="Q25" i="1"/>
  <c r="P25" i="1"/>
  <c r="O25" i="1"/>
  <c r="N25" i="1"/>
  <c r="M25" i="1"/>
  <c r="L25" i="1"/>
  <c r="K25" i="1"/>
  <c r="J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D293" i="1" l="1"/>
  <c r="AD190" i="1"/>
  <c r="AA613" i="1"/>
  <c r="AA661" i="1"/>
  <c r="AD359" i="1"/>
  <c r="AA740" i="1"/>
  <c r="AA772" i="1"/>
  <c r="AA513" i="1"/>
  <c r="AA195" i="1"/>
  <c r="Q661" i="1"/>
  <c r="Y661" i="1"/>
  <c r="AA405" i="1"/>
  <c r="AD520" i="1"/>
  <c r="AD556" i="1"/>
  <c r="AD591" i="1"/>
  <c r="AD610" i="1"/>
  <c r="AD708" i="1"/>
  <c r="AD712" i="1"/>
  <c r="AD716" i="1"/>
  <c r="AD780" i="1"/>
  <c r="AD784" i="1"/>
  <c r="AA155" i="1"/>
  <c r="AA580" i="1"/>
  <c r="AD509" i="1"/>
  <c r="AA300" i="1"/>
  <c r="AA446" i="1"/>
  <c r="AD271" i="1"/>
  <c r="AD608" i="1"/>
  <c r="AD827" i="1"/>
  <c r="M613" i="1"/>
  <c r="N740" i="1"/>
  <c r="AD16" i="1"/>
  <c r="AD40" i="1"/>
  <c r="AD61" i="1"/>
  <c r="AD65" i="1"/>
  <c r="AD69" i="1"/>
  <c r="AD73" i="1"/>
  <c r="AD137" i="1"/>
  <c r="AB495" i="1"/>
  <c r="AA345" i="1"/>
  <c r="AD472" i="1"/>
  <c r="AA833" i="1"/>
  <c r="AA250" i="1"/>
  <c r="AD229" i="1"/>
  <c r="AD508" i="1"/>
  <c r="AA702" i="1"/>
  <c r="AD14" i="1"/>
  <c r="AD389" i="1"/>
  <c r="K702" i="1"/>
  <c r="S702" i="1"/>
  <c r="K740" i="1"/>
  <c r="S740" i="1"/>
  <c r="Q833" i="1"/>
  <c r="Y833" i="1"/>
  <c r="AB278" i="1"/>
  <c r="U613" i="1"/>
  <c r="K661" i="1"/>
  <c r="S661" i="1"/>
  <c r="AD632" i="1"/>
  <c r="AD668" i="1"/>
  <c r="AD731" i="1"/>
  <c r="AD735" i="1"/>
  <c r="AD753" i="1"/>
  <c r="AD762" i="1"/>
  <c r="AA80" i="1"/>
  <c r="AD449" i="1"/>
  <c r="AD483" i="1"/>
  <c r="AD488" i="1"/>
  <c r="AD493" i="1"/>
  <c r="AD616" i="1"/>
  <c r="AD624" i="1"/>
  <c r="AD521" i="1"/>
  <c r="AD11" i="1"/>
  <c r="AD43" i="1"/>
  <c r="AD180" i="1"/>
  <c r="AD184" i="1"/>
  <c r="N345" i="1"/>
  <c r="V345" i="1"/>
  <c r="AD348" i="1"/>
  <c r="AB477" i="1"/>
  <c r="AC546" i="1"/>
  <c r="AD582" i="1"/>
  <c r="AD586" i="1"/>
  <c r="AD594" i="1"/>
  <c r="AD636" i="1"/>
  <c r="AD654" i="1"/>
  <c r="M702" i="1"/>
  <c r="U702" i="1"/>
  <c r="AD752" i="1"/>
  <c r="AD766" i="1"/>
  <c r="K833" i="1"/>
  <c r="S833" i="1"/>
  <c r="AD797" i="1"/>
  <c r="AD274" i="1"/>
  <c r="AD440" i="1"/>
  <c r="AD476" i="1"/>
  <c r="L661" i="1"/>
  <c r="T661" i="1"/>
  <c r="AD789" i="1"/>
  <c r="AD384" i="1"/>
  <c r="AD450" i="1"/>
  <c r="AD754" i="1"/>
  <c r="AD763" i="1"/>
  <c r="AD617" i="1"/>
  <c r="AD67" i="1"/>
  <c r="AD75" i="1"/>
  <c r="AD101" i="1"/>
  <c r="AD105" i="1"/>
  <c r="AD114" i="1"/>
  <c r="AD139" i="1"/>
  <c r="AD170" i="1"/>
  <c r="AD223" i="1"/>
  <c r="AD231" i="1"/>
  <c r="AD275" i="1"/>
  <c r="AD397" i="1"/>
  <c r="AD473" i="1"/>
  <c r="AD432" i="1"/>
  <c r="AD247" i="1"/>
  <c r="AD30" i="1"/>
  <c r="AD36" i="1"/>
  <c r="AD121" i="1"/>
  <c r="K300" i="1"/>
  <c r="S300" i="1"/>
  <c r="AD270" i="1"/>
  <c r="AD304" i="1"/>
  <c r="AD308" i="1"/>
  <c r="AD361" i="1"/>
  <c r="AB381" i="1"/>
  <c r="AD388" i="1"/>
  <c r="AD406" i="1"/>
  <c r="AD410" i="1"/>
  <c r="AD444" i="1"/>
  <c r="AD637" i="1"/>
  <c r="AD798" i="1"/>
  <c r="AD176" i="1"/>
  <c r="AD619" i="1"/>
  <c r="AB333" i="1"/>
  <c r="N772" i="1"/>
  <c r="V772" i="1"/>
  <c r="N833" i="1"/>
  <c r="V833" i="1"/>
  <c r="AB136" i="1"/>
  <c r="AD336" i="1"/>
  <c r="AB360" i="1"/>
  <c r="AD379" i="1"/>
  <c r="AD532" i="1"/>
  <c r="N661" i="1"/>
  <c r="AD640" i="1"/>
  <c r="AD700" i="1"/>
  <c r="T80" i="1"/>
  <c r="M155" i="1"/>
  <c r="U155" i="1"/>
  <c r="AB194" i="1"/>
  <c r="Q250" i="1"/>
  <c r="Y250" i="1"/>
  <c r="AD281" i="1"/>
  <c r="AD286" i="1"/>
  <c r="AD318" i="1"/>
  <c r="AD447" i="1"/>
  <c r="AD451" i="1"/>
  <c r="AD455" i="1"/>
  <c r="AD480" i="1"/>
  <c r="AD486" i="1"/>
  <c r="AD490" i="1"/>
  <c r="AC512" i="1"/>
  <c r="AD627" i="1"/>
  <c r="L80" i="1"/>
  <c r="AD85" i="1"/>
  <c r="AD93" i="1"/>
  <c r="AD145" i="1"/>
  <c r="AD224" i="1"/>
  <c r="AD276" i="1"/>
  <c r="AD314" i="1"/>
  <c r="AC136" i="1"/>
  <c r="AD19" i="1"/>
  <c r="AD23" i="1"/>
  <c r="AD72" i="1"/>
  <c r="AD159" i="1"/>
  <c r="AD163" i="1"/>
  <c r="AD342" i="1"/>
  <c r="Q405" i="1"/>
  <c r="AD382" i="1"/>
  <c r="AD175" i="1"/>
  <c r="AD206" i="1"/>
  <c r="AD211" i="1"/>
  <c r="AD216" i="1"/>
  <c r="AD346" i="1"/>
  <c r="AD418" i="1"/>
  <c r="AD573" i="1"/>
  <c r="AD828" i="1"/>
  <c r="AD86" i="1"/>
  <c r="AD94" i="1"/>
  <c r="AD107" i="1"/>
  <c r="AD115" i="1"/>
  <c r="AD120" i="1"/>
  <c r="AD124" i="1"/>
  <c r="AD150" i="1"/>
  <c r="AD203" i="1"/>
  <c r="AB249" i="1"/>
  <c r="AD307" i="1"/>
  <c r="AD347" i="1"/>
  <c r="AD351" i="1"/>
  <c r="AD355" i="1"/>
  <c r="AB421" i="1"/>
  <c r="AD458" i="1"/>
  <c r="K513" i="1"/>
  <c r="AD504" i="1"/>
  <c r="AB546" i="1"/>
  <c r="AD557" i="1"/>
  <c r="AD561" i="1"/>
  <c r="AD570" i="1"/>
  <c r="AD584" i="1"/>
  <c r="AD611" i="1"/>
  <c r="AD669" i="1"/>
  <c r="AD673" i="1"/>
  <c r="AD677" i="1"/>
  <c r="P702" i="1"/>
  <c r="X702" i="1"/>
  <c r="AD682" i="1"/>
  <c r="AD687" i="1"/>
  <c r="AD705" i="1"/>
  <c r="AD709" i="1"/>
  <c r="AD713" i="1"/>
  <c r="AD717" i="1"/>
  <c r="AD726" i="1"/>
  <c r="AD736" i="1"/>
  <c r="AD742" i="1"/>
  <c r="AD758" i="1"/>
  <c r="AD803" i="1"/>
  <c r="AD829" i="1"/>
  <c r="AB404" i="1"/>
  <c r="AB631" i="1"/>
  <c r="AB38" i="1"/>
  <c r="AD108" i="1"/>
  <c r="AD125" i="1"/>
  <c r="AD129" i="1"/>
  <c r="AB179" i="1"/>
  <c r="AD185" i="1"/>
  <c r="AC233" i="1"/>
  <c r="O345" i="1"/>
  <c r="W345" i="1"/>
  <c r="AD319" i="1"/>
  <c r="AD386" i="1"/>
  <c r="AD402" i="1"/>
  <c r="AD459" i="1"/>
  <c r="M513" i="1"/>
  <c r="U513" i="1"/>
  <c r="AD496" i="1"/>
  <c r="AD514" i="1"/>
  <c r="AD522" i="1"/>
  <c r="AD526" i="1"/>
  <c r="AB528" i="1"/>
  <c r="AD566" i="1"/>
  <c r="AD571" i="1"/>
  <c r="AD575" i="1"/>
  <c r="AB577" i="1"/>
  <c r="AD589" i="1"/>
  <c r="J613" i="1"/>
  <c r="R613" i="1"/>
  <c r="Z613" i="1"/>
  <c r="AD670" i="1"/>
  <c r="AD674" i="1"/>
  <c r="AD706" i="1"/>
  <c r="AD728" i="1"/>
  <c r="AB832" i="1"/>
  <c r="AD21" i="1"/>
  <c r="AD41" i="1"/>
  <c r="AD45" i="1"/>
  <c r="AD58" i="1"/>
  <c r="AD62" i="1"/>
  <c r="AD96" i="1"/>
  <c r="AD100" i="1"/>
  <c r="AD104" i="1"/>
  <c r="AD151" i="1"/>
  <c r="AD182" i="1"/>
  <c r="AD186" i="1"/>
  <c r="AD258" i="1"/>
  <c r="AD294" i="1"/>
  <c r="AD298" i="1"/>
  <c r="AD320" i="1"/>
  <c r="AD343" i="1"/>
  <c r="AD371" i="1"/>
  <c r="Q446" i="1"/>
  <c r="AD438" i="1"/>
  <c r="AD482" i="1"/>
  <c r="AD491" i="1"/>
  <c r="AD506" i="1"/>
  <c r="AD515" i="1"/>
  <c r="AD519" i="1"/>
  <c r="K613" i="1"/>
  <c r="AD645" i="1"/>
  <c r="AD649" i="1"/>
  <c r="AD653" i="1"/>
  <c r="AD755" i="1"/>
  <c r="AD760" i="1"/>
  <c r="AD765" i="1"/>
  <c r="AD799" i="1"/>
  <c r="AD807" i="1"/>
  <c r="AD84" i="1"/>
  <c r="AD88" i="1"/>
  <c r="AD92" i="1"/>
  <c r="AD130" i="1"/>
  <c r="AD134" i="1"/>
  <c r="AD148" i="1"/>
  <c r="O195" i="1"/>
  <c r="W195" i="1"/>
  <c r="AC219" i="1"/>
  <c r="AD235" i="1"/>
  <c r="AD245" i="1"/>
  <c r="AD290" i="1"/>
  <c r="AD305" i="1"/>
  <c r="AD313" i="1"/>
  <c r="Q345" i="1"/>
  <c r="Y345" i="1"/>
  <c r="AD335" i="1"/>
  <c r="AD357" i="1"/>
  <c r="L405" i="1"/>
  <c r="O513" i="1"/>
  <c r="AD470" i="1"/>
  <c r="AD475" i="1"/>
  <c r="AD498" i="1"/>
  <c r="AD510" i="1"/>
  <c r="AD603" i="1"/>
  <c r="AD667" i="1"/>
  <c r="AD689" i="1"/>
  <c r="AD707" i="1"/>
  <c r="AD715" i="1"/>
  <c r="AD730" i="1"/>
  <c r="AD744" i="1"/>
  <c r="AD615" i="1"/>
  <c r="AD783" i="1"/>
  <c r="AD192" i="1"/>
  <c r="AD215" i="1"/>
  <c r="AD362" i="1"/>
  <c r="AD453" i="1"/>
  <c r="AD109" i="1"/>
  <c r="AD113" i="1"/>
  <c r="AD165" i="1"/>
  <c r="AD173" i="1"/>
  <c r="AD177" i="1"/>
  <c r="AD181" i="1"/>
  <c r="AD202" i="1"/>
  <c r="J250" i="1"/>
  <c r="R250" i="1"/>
  <c r="Z250" i="1"/>
  <c r="AD244" i="1"/>
  <c r="AD257" i="1"/>
  <c r="J300" i="1"/>
  <c r="R300" i="1"/>
  <c r="Z300" i="1"/>
  <c r="AD273" i="1"/>
  <c r="AD316" i="1"/>
  <c r="AD352" i="1"/>
  <c r="AD372" i="1"/>
  <c r="AD378" i="1"/>
  <c r="AD383" i="1"/>
  <c r="AD394" i="1"/>
  <c r="AD398" i="1"/>
  <c r="AB430" i="1"/>
  <c r="AD441" i="1"/>
  <c r="Q513" i="1"/>
  <c r="Y513" i="1"/>
  <c r="AD562" i="1"/>
  <c r="AD623" i="1"/>
  <c r="AD648" i="1"/>
  <c r="AD676" i="1"/>
  <c r="AD680" i="1"/>
  <c r="AD684" i="1"/>
  <c r="AD720" i="1"/>
  <c r="AD747" i="1"/>
  <c r="AC771" i="1"/>
  <c r="AD791" i="1"/>
  <c r="J513" i="1"/>
  <c r="P772" i="1"/>
  <c r="X772" i="1"/>
  <c r="AD22" i="1"/>
  <c r="AD76" i="1"/>
  <c r="AD97" i="1"/>
  <c r="P195" i="1"/>
  <c r="L250" i="1"/>
  <c r="T250" i="1"/>
  <c r="AB219" i="1"/>
  <c r="AB233" i="1"/>
  <c r="AD340" i="1"/>
  <c r="AD349" i="1"/>
  <c r="K405" i="1"/>
  <c r="S405" i="1"/>
  <c r="AC387" i="1"/>
  <c r="N580" i="1"/>
  <c r="AC597" i="1"/>
  <c r="AD748" i="1"/>
  <c r="AD801" i="1"/>
  <c r="R513" i="1"/>
  <c r="P740" i="1"/>
  <c r="AD28" i="1"/>
  <c r="P155" i="1"/>
  <c r="X155" i="1"/>
  <c r="AD98" i="1"/>
  <c r="AD133" i="1"/>
  <c r="AB144" i="1"/>
  <c r="AD207" i="1"/>
  <c r="M300" i="1"/>
  <c r="AD292" i="1"/>
  <c r="AD306" i="1"/>
  <c r="AD310" i="1"/>
  <c r="K345" i="1"/>
  <c r="AD337" i="1"/>
  <c r="T405" i="1"/>
  <c r="AD399" i="1"/>
  <c r="AD419" i="1"/>
  <c r="O446" i="1"/>
  <c r="W446" i="1"/>
  <c r="AD434" i="1"/>
  <c r="AB436" i="1"/>
  <c r="AD443" i="1"/>
  <c r="AB445" i="1"/>
  <c r="AD448" i="1"/>
  <c r="AD463" i="1"/>
  <c r="AD468" i="1"/>
  <c r="AD569" i="1"/>
  <c r="AD590" i="1"/>
  <c r="AD666" i="1"/>
  <c r="AD694" i="1"/>
  <c r="AB696" i="1"/>
  <c r="AD703" i="1"/>
  <c r="AD714" i="1"/>
  <c r="J772" i="1"/>
  <c r="R772" i="1"/>
  <c r="Z772" i="1"/>
  <c r="M446" i="1"/>
  <c r="Z513" i="1"/>
  <c r="AD13" i="1"/>
  <c r="AD20" i="1"/>
  <c r="AD183" i="1"/>
  <c r="AB189" i="1"/>
  <c r="AD196" i="1"/>
  <c r="AD204" i="1"/>
  <c r="AD208" i="1"/>
  <c r="AD232" i="1"/>
  <c r="AD237" i="1"/>
  <c r="AD242" i="1"/>
  <c r="AD246" i="1"/>
  <c r="AD251" i="1"/>
  <c r="AD259" i="1"/>
  <c r="AD267" i="1"/>
  <c r="AC287" i="1"/>
  <c r="L345" i="1"/>
  <c r="T345" i="1"/>
  <c r="AB317" i="1"/>
  <c r="AD330" i="1"/>
  <c r="AC333" i="1"/>
  <c r="M405" i="1"/>
  <c r="U405" i="1"/>
  <c r="AD366" i="1"/>
  <c r="AD396" i="1"/>
  <c r="AD400" i="1"/>
  <c r="AD452" i="1"/>
  <c r="AD456" i="1"/>
  <c r="P580" i="1"/>
  <c r="X580" i="1"/>
  <c r="J702" i="1"/>
  <c r="R702" i="1"/>
  <c r="Z702" i="1"/>
  <c r="AD745" i="1"/>
  <c r="AD749" i="1"/>
  <c r="U446" i="1"/>
  <c r="AD35" i="1"/>
  <c r="AD39" i="1"/>
  <c r="AD59" i="1"/>
  <c r="AD63" i="1"/>
  <c r="AD70" i="1"/>
  <c r="AD74" i="1"/>
  <c r="AD87" i="1"/>
  <c r="AD91" i="1"/>
  <c r="J155" i="1"/>
  <c r="R155" i="1"/>
  <c r="Z155" i="1"/>
  <c r="AD99" i="1"/>
  <c r="AD138" i="1"/>
  <c r="AD143" i="1"/>
  <c r="AD147" i="1"/>
  <c r="AC179" i="1"/>
  <c r="AD279" i="1"/>
  <c r="AB291" i="1"/>
  <c r="AB344" i="1"/>
  <c r="AB387" i="1"/>
  <c r="AC430" i="1"/>
  <c r="AD533" i="1"/>
  <c r="N613" i="1"/>
  <c r="V613" i="1"/>
  <c r="AD621" i="1"/>
  <c r="L740" i="1"/>
  <c r="T740" i="1"/>
  <c r="AB739" i="1"/>
  <c r="AD778" i="1"/>
  <c r="AD782" i="1"/>
  <c r="P833" i="1"/>
  <c r="AD127" i="1"/>
  <c r="AD164" i="1"/>
  <c r="AD172" i="1"/>
  <c r="AD197" i="1"/>
  <c r="AD201" i="1"/>
  <c r="AD209" i="1"/>
  <c r="AD239" i="1"/>
  <c r="AD243" i="1"/>
  <c r="AD252" i="1"/>
  <c r="AD256" i="1"/>
  <c r="AD260" i="1"/>
  <c r="AD264" i="1"/>
  <c r="AD268" i="1"/>
  <c r="AD289" i="1"/>
  <c r="AD334" i="1"/>
  <c r="AD367" i="1"/>
  <c r="AD393" i="1"/>
  <c r="AD409" i="1"/>
  <c r="AD413" i="1"/>
  <c r="AD417" i="1"/>
  <c r="W513" i="1"/>
  <c r="AD464" i="1"/>
  <c r="J580" i="1"/>
  <c r="R580" i="1"/>
  <c r="Z580" i="1"/>
  <c r="AD587" i="1"/>
  <c r="AD622" i="1"/>
  <c r="P661" i="1"/>
  <c r="X661" i="1"/>
  <c r="AD663" i="1"/>
  <c r="AD723" i="1"/>
  <c r="AD794" i="1"/>
  <c r="AC832" i="1"/>
  <c r="AD10" i="1"/>
  <c r="AD17" i="1"/>
  <c r="AD24" i="1"/>
  <c r="AD29" i="1"/>
  <c r="AD34" i="1"/>
  <c r="AC38" i="1"/>
  <c r="AD42" i="1"/>
  <c r="AD54" i="1"/>
  <c r="AD68" i="1"/>
  <c r="AD81" i="1"/>
  <c r="AD102" i="1"/>
  <c r="AD110" i="1"/>
  <c r="AD117" i="1"/>
  <c r="AB119" i="1"/>
  <c r="AD128" i="1"/>
  <c r="AD131" i="1"/>
  <c r="AD135" i="1"/>
  <c r="AD156" i="1"/>
  <c r="AD160" i="1"/>
  <c r="AD167" i="1"/>
  <c r="AD174" i="1"/>
  <c r="AD178" i="1"/>
  <c r="AC189" i="1"/>
  <c r="AD198" i="1"/>
  <c r="AD205" i="1"/>
  <c r="O250" i="1"/>
  <c r="W250" i="1"/>
  <c r="AD213" i="1"/>
  <c r="AD217" i="1"/>
  <c r="O300" i="1"/>
  <c r="W300" i="1"/>
  <c r="M580" i="1"/>
  <c r="U580" i="1"/>
  <c r="V740" i="1"/>
  <c r="AB718" i="1"/>
  <c r="AD724" i="1"/>
  <c r="AC47" i="1"/>
  <c r="K155" i="1"/>
  <c r="S155" i="1"/>
  <c r="P250" i="1"/>
  <c r="X250" i="1"/>
  <c r="AC225" i="1"/>
  <c r="AD253" i="1"/>
  <c r="P300" i="1"/>
  <c r="X300" i="1"/>
  <c r="AD282" i="1"/>
  <c r="J345" i="1"/>
  <c r="AB327" i="1"/>
  <c r="Z345" i="1"/>
  <c r="AC339" i="1"/>
  <c r="AD375" i="1"/>
  <c r="AB401" i="1"/>
  <c r="AD18" i="1"/>
  <c r="AD49" i="1"/>
  <c r="AB53" i="1"/>
  <c r="AD55" i="1"/>
  <c r="AD66" i="1"/>
  <c r="AD77" i="1"/>
  <c r="AB79" i="1"/>
  <c r="AD82" i="1"/>
  <c r="L155" i="1"/>
  <c r="T155" i="1"/>
  <c r="AD103" i="1"/>
  <c r="AD111" i="1"/>
  <c r="AD118" i="1"/>
  <c r="AD132" i="1"/>
  <c r="AC144" i="1"/>
  <c r="AD152" i="1"/>
  <c r="AB154" i="1"/>
  <c r="AD157" i="1"/>
  <c r="AD161" i="1"/>
  <c r="AD168" i="1"/>
  <c r="AC194" i="1"/>
  <c r="AD199" i="1"/>
  <c r="AD214" i="1"/>
  <c r="AD227" i="1"/>
  <c r="AC249" i="1"/>
  <c r="AD254" i="1"/>
  <c r="Q300" i="1"/>
  <c r="Y300" i="1"/>
  <c r="AC278" i="1"/>
  <c r="AD284" i="1"/>
  <c r="AD288" i="1"/>
  <c r="AC291" i="1"/>
  <c r="AD311" i="1"/>
  <c r="AC317" i="1"/>
  <c r="AC327" i="1"/>
  <c r="AD356" i="1"/>
  <c r="AD392" i="1"/>
  <c r="L513" i="1"/>
  <c r="T513" i="1"/>
  <c r="X740" i="1"/>
  <c r="AD775" i="1"/>
  <c r="Y405" i="1"/>
  <c r="AC577" i="1"/>
  <c r="AD15" i="1"/>
  <c r="AD27" i="1"/>
  <c r="AD44" i="1"/>
  <c r="AB47" i="1"/>
  <c r="AD51" i="1"/>
  <c r="AD56" i="1"/>
  <c r="AD78" i="1"/>
  <c r="AD83" i="1"/>
  <c r="AD89" i="1"/>
  <c r="N155" i="1"/>
  <c r="AB95" i="1"/>
  <c r="AD112" i="1"/>
  <c r="AD122" i="1"/>
  <c r="AD126" i="1"/>
  <c r="AD140" i="1"/>
  <c r="AD149" i="1"/>
  <c r="AD153" i="1"/>
  <c r="AD158" i="1"/>
  <c r="AD162" i="1"/>
  <c r="AD169" i="1"/>
  <c r="M195" i="1"/>
  <c r="U195" i="1"/>
  <c r="AC187" i="1"/>
  <c r="AD191" i="1"/>
  <c r="AD200" i="1"/>
  <c r="K250" i="1"/>
  <c r="S250" i="1"/>
  <c r="AB225" i="1"/>
  <c r="AD234" i="1"/>
  <c r="AD255" i="1"/>
  <c r="AD261" i="1"/>
  <c r="AD272" i="1"/>
  <c r="AD285" i="1"/>
  <c r="AB287" i="1"/>
  <c r="AD295" i="1"/>
  <c r="AD312" i="1"/>
  <c r="AD315" i="1"/>
  <c r="M345" i="1"/>
  <c r="U345" i="1"/>
  <c r="AB339" i="1"/>
  <c r="AD341" i="1"/>
  <c r="AD353" i="1"/>
  <c r="AD363" i="1"/>
  <c r="AC381" i="1"/>
  <c r="Y446" i="1"/>
  <c r="AD690" i="1"/>
  <c r="AD12" i="1"/>
  <c r="M80" i="1"/>
  <c r="U80" i="1"/>
  <c r="AD31" i="1"/>
  <c r="AD37" i="1"/>
  <c r="AD60" i="1"/>
  <c r="AD64" i="1"/>
  <c r="AD71" i="1"/>
  <c r="AD90" i="1"/>
  <c r="O155" i="1"/>
  <c r="W155" i="1"/>
  <c r="AC119" i="1"/>
  <c r="AD123" i="1"/>
  <c r="AD141" i="1"/>
  <c r="AD146" i="1"/>
  <c r="N195" i="1"/>
  <c r="V195" i="1"/>
  <c r="AD188" i="1"/>
  <c r="AD240" i="1"/>
  <c r="AD262" i="1"/>
  <c r="L300" i="1"/>
  <c r="T300" i="1"/>
  <c r="AD266" i="1"/>
  <c r="AD269" i="1"/>
  <c r="AD296" i="1"/>
  <c r="AD302" i="1"/>
  <c r="AD325" i="1"/>
  <c r="AD331" i="1"/>
  <c r="AC344" i="1"/>
  <c r="AD350" i="1"/>
  <c r="AD369" i="1"/>
  <c r="M250" i="1"/>
  <c r="U250" i="1"/>
  <c r="AC265" i="1"/>
  <c r="AC299" i="1"/>
  <c r="AC321" i="1"/>
  <c r="K580" i="1"/>
  <c r="S580" i="1"/>
  <c r="AC53" i="1"/>
  <c r="AD57" i="1"/>
  <c r="AC79" i="1"/>
  <c r="Q155" i="1"/>
  <c r="Y155" i="1"/>
  <c r="AD116" i="1"/>
  <c r="AC154" i="1"/>
  <c r="AD166" i="1"/>
  <c r="X195" i="1"/>
  <c r="AB187" i="1"/>
  <c r="AD193" i="1"/>
  <c r="N250" i="1"/>
  <c r="AB210" i="1"/>
  <c r="AD241" i="1"/>
  <c r="AD248" i="1"/>
  <c r="AD263" i="1"/>
  <c r="N300" i="1"/>
  <c r="AB265" i="1"/>
  <c r="AD277" i="1"/>
  <c r="AD297" i="1"/>
  <c r="AB299" i="1"/>
  <c r="AD303" i="1"/>
  <c r="AD309" i="1"/>
  <c r="P345" i="1"/>
  <c r="X345" i="1"/>
  <c r="AB321" i="1"/>
  <c r="AD326" i="1"/>
  <c r="AD332" i="1"/>
  <c r="AD338" i="1"/>
  <c r="AD354" i="1"/>
  <c r="AD358" i="1"/>
  <c r="AD365" i="1"/>
  <c r="AD370" i="1"/>
  <c r="AC373" i="1"/>
  <c r="J446" i="1"/>
  <c r="R446" i="1"/>
  <c r="Z446" i="1"/>
  <c r="AD435" i="1"/>
  <c r="AB512" i="1"/>
  <c r="AD559" i="1"/>
  <c r="AC612" i="1"/>
  <c r="AD620" i="1"/>
  <c r="AD656" i="1"/>
  <c r="AD665" i="1"/>
  <c r="AD671" i="1"/>
  <c r="AD698" i="1"/>
  <c r="AD710" i="1"/>
  <c r="Q740" i="1"/>
  <c r="Y740" i="1"/>
  <c r="AD733" i="1"/>
  <c r="AC737" i="1"/>
  <c r="K772" i="1"/>
  <c r="S772" i="1"/>
  <c r="AB771" i="1"/>
  <c r="L833" i="1"/>
  <c r="T833" i="1"/>
  <c r="AB787" i="1"/>
  <c r="AB373" i="1"/>
  <c r="AD377" i="1"/>
  <c r="AD385" i="1"/>
  <c r="AD391" i="1"/>
  <c r="AD395" i="1"/>
  <c r="K446" i="1"/>
  <c r="AC421" i="1"/>
  <c r="AD426" i="1"/>
  <c r="AB439" i="1"/>
  <c r="AD457" i="1"/>
  <c r="AD460" i="1"/>
  <c r="N513" i="1"/>
  <c r="V513" i="1"/>
  <c r="AD485" i="1"/>
  <c r="AD489" i="1"/>
  <c r="AD494" i="1"/>
  <c r="AD501" i="1"/>
  <c r="AB505" i="1"/>
  <c r="AD507" i="1"/>
  <c r="O580" i="1"/>
  <c r="W580" i="1"/>
  <c r="AC536" i="1"/>
  <c r="AD552" i="1"/>
  <c r="AD560" i="1"/>
  <c r="AD563" i="1"/>
  <c r="AD567" i="1"/>
  <c r="AC579" i="1"/>
  <c r="AD588" i="1"/>
  <c r="AD595" i="1"/>
  <c r="O613" i="1"/>
  <c r="W613" i="1"/>
  <c r="AC599" i="1"/>
  <c r="AD609" i="1"/>
  <c r="AD614" i="1"/>
  <c r="AD628" i="1"/>
  <c r="M661" i="1"/>
  <c r="U661" i="1"/>
  <c r="AD641" i="1"/>
  <c r="AC660" i="1"/>
  <c r="AD672" i="1"/>
  <c r="AD675" i="1"/>
  <c r="L702" i="1"/>
  <c r="T702" i="1"/>
  <c r="AD679" i="1"/>
  <c r="AB681" i="1"/>
  <c r="AD683" i="1"/>
  <c r="AD688" i="1"/>
  <c r="AD691" i="1"/>
  <c r="AD695" i="1"/>
  <c r="AD699" i="1"/>
  <c r="AB701" i="1"/>
  <c r="AD704" i="1"/>
  <c r="AD711" i="1"/>
  <c r="J740" i="1"/>
  <c r="R740" i="1"/>
  <c r="Z740" i="1"/>
  <c r="AC721" i="1"/>
  <c r="AD725" i="1"/>
  <c r="AD734" i="1"/>
  <c r="AD738" i="1"/>
  <c r="AD743" i="1"/>
  <c r="AD746" i="1"/>
  <c r="L772" i="1"/>
  <c r="T772" i="1"/>
  <c r="AD757" i="1"/>
  <c r="AB759" i="1"/>
  <c r="AD761" i="1"/>
  <c r="AC769" i="1"/>
  <c r="AD777" i="1"/>
  <c r="AD781" i="1"/>
  <c r="M833" i="1"/>
  <c r="U833" i="1"/>
  <c r="AD788" i="1"/>
  <c r="AD796" i="1"/>
  <c r="AC822" i="1"/>
  <c r="AC401" i="1"/>
  <c r="AD407" i="1"/>
  <c r="AD414" i="1"/>
  <c r="L446" i="1"/>
  <c r="T446" i="1"/>
  <c r="AD423" i="1"/>
  <c r="AD427" i="1"/>
  <c r="AC436" i="1"/>
  <c r="AC445" i="1"/>
  <c r="AD469" i="1"/>
  <c r="AC477" i="1"/>
  <c r="AD511" i="1"/>
  <c r="AD516" i="1"/>
  <c r="AD523" i="1"/>
  <c r="AD527" i="1"/>
  <c r="AD539" i="1"/>
  <c r="AD553" i="1"/>
  <c r="AD572" i="1"/>
  <c r="AD576" i="1"/>
  <c r="AD581" i="1"/>
  <c r="AD585" i="1"/>
  <c r="AD592" i="1"/>
  <c r="AD596" i="1"/>
  <c r="AD600" i="1"/>
  <c r="AD604" i="1"/>
  <c r="AD618" i="1"/>
  <c r="AD625" i="1"/>
  <c r="AD629" i="1"/>
  <c r="AD642" i="1"/>
  <c r="AD646" i="1"/>
  <c r="AD650" i="1"/>
  <c r="AD657" i="1"/>
  <c r="AD662" i="1"/>
  <c r="AD722" i="1"/>
  <c r="AD750" i="1"/>
  <c r="M772" i="1"/>
  <c r="U772" i="1"/>
  <c r="AD770" i="1"/>
  <c r="AD785" i="1"/>
  <c r="AD792" i="1"/>
  <c r="AD830" i="1"/>
  <c r="P513" i="1"/>
  <c r="X513" i="1"/>
  <c r="Q580" i="1"/>
  <c r="Y580" i="1"/>
  <c r="AB612" i="1"/>
  <c r="O661" i="1"/>
  <c r="W661" i="1"/>
  <c r="AC633" i="1"/>
  <c r="N702" i="1"/>
  <c r="AB678" i="1"/>
  <c r="AB737" i="1"/>
  <c r="O833" i="1"/>
  <c r="W833" i="1"/>
  <c r="AC808" i="1"/>
  <c r="AD403" i="1"/>
  <c r="AD408" i="1"/>
  <c r="AD411" i="1"/>
  <c r="AD415" i="1"/>
  <c r="N446" i="1"/>
  <c r="AD424" i="1"/>
  <c r="AD428" i="1"/>
  <c r="AD433" i="1"/>
  <c r="AD442" i="1"/>
  <c r="AD454" i="1"/>
  <c r="AD461" i="1"/>
  <c r="AD465" i="1"/>
  <c r="AD474" i="1"/>
  <c r="AC495" i="1"/>
  <c r="AD517" i="1"/>
  <c r="AD524" i="1"/>
  <c r="AD534" i="1"/>
  <c r="AB536" i="1"/>
  <c r="AD554" i="1"/>
  <c r="AD564" i="1"/>
  <c r="AB579" i="1"/>
  <c r="AD593" i="1"/>
  <c r="AB599" i="1"/>
  <c r="AD601" i="1"/>
  <c r="AD607" i="1"/>
  <c r="AD626" i="1"/>
  <c r="AD630" i="1"/>
  <c r="AD634" i="1"/>
  <c r="AD643" i="1"/>
  <c r="AD647" i="1"/>
  <c r="AD651" i="1"/>
  <c r="AD658" i="1"/>
  <c r="AB660" i="1"/>
  <c r="O702" i="1"/>
  <c r="W702" i="1"/>
  <c r="AD692" i="1"/>
  <c r="AC696" i="1"/>
  <c r="M740" i="1"/>
  <c r="U740" i="1"/>
  <c r="AD719" i="1"/>
  <c r="AB721" i="1"/>
  <c r="AC739" i="1"/>
  <c r="AD751" i="1"/>
  <c r="O772" i="1"/>
  <c r="W772" i="1"/>
  <c r="AD767" i="1"/>
  <c r="AB769" i="1"/>
  <c r="AD786" i="1"/>
  <c r="X833" i="1"/>
  <c r="AD793" i="1"/>
  <c r="AD809" i="1"/>
  <c r="AB822" i="1"/>
  <c r="AD831" i="1"/>
  <c r="AD390" i="1"/>
  <c r="AD412" i="1"/>
  <c r="AD416" i="1"/>
  <c r="AD420" i="1"/>
  <c r="P446" i="1"/>
  <c r="X446" i="1"/>
  <c r="AD425" i="1"/>
  <c r="AC439" i="1"/>
  <c r="S513" i="1"/>
  <c r="AD467" i="1"/>
  <c r="AD487" i="1"/>
  <c r="AC505" i="1"/>
  <c r="AD518" i="1"/>
  <c r="AD525" i="1"/>
  <c r="L580" i="1"/>
  <c r="T580" i="1"/>
  <c r="AD530" i="1"/>
  <c r="AD535" i="1"/>
  <c r="AD555" i="1"/>
  <c r="AD558" i="1"/>
  <c r="AD565" i="1"/>
  <c r="AD574" i="1"/>
  <c r="AD578" i="1"/>
  <c r="AD583" i="1"/>
  <c r="L613" i="1"/>
  <c r="T613" i="1"/>
  <c r="AD598" i="1"/>
  <c r="AD602" i="1"/>
  <c r="J661" i="1"/>
  <c r="R661" i="1"/>
  <c r="Z661" i="1"/>
  <c r="AB633" i="1"/>
  <c r="AD635" i="1"/>
  <c r="AD644" i="1"/>
  <c r="AD652" i="1"/>
  <c r="AD655" i="1"/>
  <c r="AD659" i="1"/>
  <c r="AD664" i="1"/>
  <c r="Q702" i="1"/>
  <c r="Y702" i="1"/>
  <c r="AC681" i="1"/>
  <c r="AD685" i="1"/>
  <c r="AD693" i="1"/>
  <c r="AD697" i="1"/>
  <c r="AC701" i="1"/>
  <c r="O740" i="1"/>
  <c r="W740" i="1"/>
  <c r="AD732" i="1"/>
  <c r="AD741" i="1"/>
  <c r="Q772" i="1"/>
  <c r="Y772" i="1"/>
  <c r="AC759" i="1"/>
  <c r="AD768" i="1"/>
  <c r="AD779" i="1"/>
  <c r="J833" i="1"/>
  <c r="R833" i="1"/>
  <c r="Z833" i="1"/>
  <c r="AD790" i="1"/>
  <c r="AD804" i="1"/>
  <c r="AB808" i="1"/>
  <c r="AD816" i="1"/>
  <c r="AC95" i="1"/>
  <c r="Q195" i="1"/>
  <c r="Y195" i="1"/>
  <c r="V250" i="1"/>
  <c r="R345" i="1"/>
  <c r="V155" i="1"/>
  <c r="AB171" i="1"/>
  <c r="J195" i="1"/>
  <c r="R195" i="1"/>
  <c r="Z195" i="1"/>
  <c r="S345" i="1"/>
  <c r="N80" i="1"/>
  <c r="V80" i="1"/>
  <c r="AC171" i="1"/>
  <c r="K195" i="1"/>
  <c r="S195" i="1"/>
  <c r="AC360" i="1"/>
  <c r="O80" i="1"/>
  <c r="W80" i="1"/>
  <c r="L195" i="1"/>
  <c r="T195" i="1"/>
  <c r="AC210" i="1"/>
  <c r="U300" i="1"/>
  <c r="N405" i="1"/>
  <c r="V405" i="1"/>
  <c r="P80" i="1"/>
  <c r="X80" i="1"/>
  <c r="V300" i="1"/>
  <c r="O405" i="1"/>
  <c r="W405" i="1"/>
  <c r="Q80" i="1"/>
  <c r="Y80" i="1"/>
  <c r="P405" i="1"/>
  <c r="X405" i="1"/>
  <c r="AB25" i="1"/>
  <c r="J80" i="1"/>
  <c r="R80" i="1"/>
  <c r="Z80" i="1"/>
  <c r="AC25" i="1"/>
  <c r="K80" i="1"/>
  <c r="S80" i="1"/>
  <c r="J405" i="1"/>
  <c r="R405" i="1"/>
  <c r="Z405" i="1"/>
  <c r="AC404" i="1"/>
  <c r="AC528" i="1"/>
  <c r="P613" i="1"/>
  <c r="X613" i="1"/>
  <c r="V661" i="1"/>
  <c r="AB756" i="1"/>
  <c r="V446" i="1"/>
  <c r="AB462" i="1"/>
  <c r="V580" i="1"/>
  <c r="Q613" i="1"/>
  <c r="Y613" i="1"/>
  <c r="AC756" i="1"/>
  <c r="AC787" i="1"/>
  <c r="AC462" i="1"/>
  <c r="V702" i="1"/>
  <c r="S613" i="1"/>
  <c r="AC718" i="1"/>
  <c r="AB597" i="1"/>
  <c r="AC678" i="1"/>
  <c r="AC631" i="1"/>
  <c r="S446" i="1"/>
  <c r="AD136" i="1" l="1"/>
  <c r="AD445" i="1"/>
  <c r="AD299" i="1"/>
  <c r="AD179" i="1"/>
  <c r="AD477" i="1"/>
  <c r="AD631" i="1"/>
  <c r="AD287" i="1"/>
  <c r="P301" i="1"/>
  <c r="P834" i="1" s="1"/>
  <c r="AD597" i="1"/>
  <c r="AD436" i="1"/>
  <c r="AD546" i="1"/>
  <c r="AD360" i="1"/>
  <c r="AD219" i="1"/>
  <c r="AB300" i="1"/>
  <c r="AD249" i="1"/>
  <c r="AD233" i="1"/>
  <c r="AD278" i="1"/>
  <c r="AD495" i="1"/>
  <c r="AA773" i="1"/>
  <c r="AB250" i="1"/>
  <c r="AD696" i="1"/>
  <c r="AD381" i="1"/>
  <c r="AD47" i="1"/>
  <c r="O301" i="1"/>
  <c r="K773" i="1"/>
  <c r="Y301" i="1"/>
  <c r="Z301" i="1"/>
  <c r="X773" i="1"/>
  <c r="P773" i="1"/>
  <c r="AD95" i="1"/>
  <c r="AD759" i="1"/>
  <c r="AD333" i="1"/>
  <c r="Q301" i="1"/>
  <c r="S301" i="1"/>
  <c r="AB446" i="1"/>
  <c r="AD536" i="1"/>
  <c r="AD739" i="1"/>
  <c r="AD327" i="1"/>
  <c r="AB702" i="1"/>
  <c r="T301" i="1"/>
  <c r="AD737" i="1"/>
  <c r="AD718" i="1"/>
  <c r="AD512" i="1"/>
  <c r="AD291" i="1"/>
  <c r="AD387" i="1"/>
  <c r="AA301" i="1"/>
  <c r="AC155" i="1"/>
  <c r="AD38" i="1"/>
  <c r="T773" i="1"/>
  <c r="AD225" i="1"/>
  <c r="N773" i="1"/>
  <c r="AD660" i="1"/>
  <c r="W773" i="1"/>
  <c r="L301" i="1"/>
  <c r="AB155" i="1"/>
  <c r="AD339" i="1"/>
  <c r="AC613" i="1"/>
  <c r="Q773" i="1"/>
  <c r="AD528" i="1"/>
  <c r="L773" i="1"/>
  <c r="M773" i="1"/>
  <c r="AD599" i="1"/>
  <c r="AD612" i="1"/>
  <c r="AD321" i="1"/>
  <c r="AD187" i="1"/>
  <c r="M301" i="1"/>
  <c r="N301" i="1"/>
  <c r="AD421" i="1"/>
  <c r="AD577" i="1"/>
  <c r="AB613" i="1"/>
  <c r="AD189" i="1"/>
  <c r="AD832" i="1"/>
  <c r="AD771" i="1"/>
  <c r="AD210" i="1"/>
  <c r="AC580" i="1"/>
  <c r="AD430" i="1"/>
  <c r="AB580" i="1"/>
  <c r="AD404" i="1"/>
  <c r="K301" i="1"/>
  <c r="J773" i="1"/>
  <c r="U773" i="1"/>
  <c r="AB513" i="1"/>
  <c r="Y773" i="1"/>
  <c r="AC702" i="1"/>
  <c r="AD769" i="1"/>
  <c r="AD194" i="1"/>
  <c r="AB772" i="1"/>
  <c r="AC772" i="1"/>
  <c r="AD317" i="1"/>
  <c r="W301" i="1"/>
  <c r="AD344" i="1"/>
  <c r="AC300" i="1"/>
  <c r="J301" i="1"/>
  <c r="AD633" i="1"/>
  <c r="AD373" i="1"/>
  <c r="Z773" i="1"/>
  <c r="U301" i="1"/>
  <c r="O773" i="1"/>
  <c r="AD144" i="1"/>
  <c r="AD787" i="1"/>
  <c r="AB345" i="1"/>
  <c r="S773" i="1"/>
  <c r="AC740" i="1"/>
  <c r="AD579" i="1"/>
  <c r="AC446" i="1"/>
  <c r="AC513" i="1"/>
  <c r="AB195" i="1"/>
  <c r="AB833" i="1"/>
  <c r="AC661" i="1"/>
  <c r="X301" i="1"/>
  <c r="AB740" i="1"/>
  <c r="R301" i="1"/>
  <c r="AD756" i="1"/>
  <c r="AD822" i="1"/>
  <c r="AD721" i="1"/>
  <c r="AD439" i="1"/>
  <c r="AC250" i="1"/>
  <c r="AD681" i="1"/>
  <c r="AC833" i="1"/>
  <c r="AD154" i="1"/>
  <c r="R773" i="1"/>
  <c r="AD265" i="1"/>
  <c r="AD401" i="1"/>
  <c r="AD119" i="1"/>
  <c r="AC345" i="1"/>
  <c r="AD701" i="1"/>
  <c r="AD79" i="1"/>
  <c r="AD678" i="1"/>
  <c r="AB661" i="1"/>
  <c r="V301" i="1"/>
  <c r="AD505" i="1"/>
  <c r="AD25" i="1"/>
  <c r="AD808" i="1"/>
  <c r="AD53" i="1"/>
  <c r="AD462" i="1"/>
  <c r="AC80" i="1"/>
  <c r="V773" i="1"/>
  <c r="AC195" i="1"/>
  <c r="AD171" i="1"/>
  <c r="AC405" i="1"/>
  <c r="AB405" i="1"/>
  <c r="AB80" i="1"/>
  <c r="AD250" i="1" l="1"/>
  <c r="X834" i="1"/>
  <c r="AD300" i="1"/>
  <c r="Y834" i="1"/>
  <c r="AD580" i="1"/>
  <c r="N834" i="1"/>
  <c r="AD702" i="1"/>
  <c r="O834" i="1"/>
  <c r="AD513" i="1"/>
  <c r="U834" i="1"/>
  <c r="Q834" i="1"/>
  <c r="AD155" i="1"/>
  <c r="S834" i="1"/>
  <c r="K834" i="1"/>
  <c r="AC773" i="1"/>
  <c r="AD446" i="1"/>
  <c r="Z834" i="1"/>
  <c r="T834" i="1"/>
  <c r="J834" i="1"/>
  <c r="W834" i="1"/>
  <c r="M834" i="1"/>
  <c r="AD613" i="1"/>
  <c r="L834" i="1"/>
  <c r="AD772" i="1"/>
  <c r="AC301" i="1"/>
  <c r="AD740" i="1"/>
  <c r="AD405" i="1"/>
  <c r="AD661" i="1"/>
  <c r="AD833" i="1"/>
  <c r="AD195" i="1"/>
  <c r="AB301" i="1"/>
  <c r="V834" i="1"/>
  <c r="AD345" i="1"/>
  <c r="R834" i="1"/>
  <c r="AA834" i="1"/>
  <c r="AB773" i="1"/>
  <c r="AD80" i="1"/>
  <c r="AC834" i="1" l="1"/>
  <c r="AD773" i="1"/>
  <c r="AD301" i="1"/>
  <c r="AB834" i="1"/>
  <c r="AD834" i="1" l="1"/>
</calcChain>
</file>

<file path=xl/sharedStrings.xml><?xml version="1.0" encoding="utf-8"?>
<sst xmlns="http://schemas.openxmlformats.org/spreadsheetml/2006/main" count="13800" uniqueCount="607">
  <si>
    <t>MINISTERIO DE EDUCACIÓN PÚBLICA</t>
  </si>
  <si>
    <t>VICEMINISTERIO DE PLANIFICACIÓN INSTITUCIONAL Y COORDINACIÓN REGIONAL</t>
  </si>
  <si>
    <t>DIRECCIÓN FINANCIERA</t>
  </si>
  <si>
    <t>DEPARTAMENTO DE CONTROL Y EVALUACIÓN PRESUPUESTARIA</t>
  </si>
  <si>
    <t>INCLUYE LAS MODIFICACIONES PRESUPUESTARIAS PENDIENTES DE APLICACIÓN</t>
  </si>
  <si>
    <t>CORTE AL 31 DE AGOSTO DEL 2021</t>
  </si>
  <si>
    <t>Hora: 09:56:46</t>
  </si>
  <si>
    <t>PROGRAMA</t>
  </si>
  <si>
    <t>SUBPROGRAMA</t>
  </si>
  <si>
    <t>PARTIDA</t>
  </si>
  <si>
    <t>SUBPARTIDA</t>
  </si>
  <si>
    <t>IP</t>
  </si>
  <si>
    <t>F.F</t>
  </si>
  <si>
    <t>CE</t>
  </si>
  <si>
    <t>CF</t>
  </si>
  <si>
    <t>DESCRIPCIÓN</t>
  </si>
  <si>
    <t>PRESUPUESTO INICIAL</t>
  </si>
  <si>
    <t>PRESUPUESTO ACTUAL</t>
  </si>
  <si>
    <t>PRIMERA MODIFICACIÓN LEGISLATIVA
 NORMA DE EJECUCIÓN 1 
(H-013/H-022)</t>
  </si>
  <si>
    <t>SEGUNDA MODIFICACIÓN LEGISLATIVA
 NORMA DE EJECUCIÓN 1 
(H-015)</t>
  </si>
  <si>
    <t>TERCERA MODIFICACIÓN LEGISLATIVA
 NORMA DE EJECUCIÓN 1 
(H-018)</t>
  </si>
  <si>
    <t>SEXTO PRESUPUESTO EXTRAORDINARIO (H-017)</t>
  </si>
  <si>
    <t>PRESUPUESTO ACTUAL AJUSTADO</t>
  </si>
  <si>
    <t>SOLICITADO</t>
  </si>
  <si>
    <t>COMPROMETIDO</t>
  </si>
  <si>
    <t>RECEP. MERCANCIA</t>
  </si>
  <si>
    <t>DEVENGADO</t>
  </si>
  <si>
    <t>PAGADO</t>
  </si>
  <si>
    <t>DISPONIBLE LIBERADO</t>
  </si>
  <si>
    <t>DISPONIBLE DE PRESUPUESTO</t>
  </si>
  <si>
    <t>MONTO BLOQUEADO</t>
  </si>
  <si>
    <t>PRESUPUESTO DISPONIBLE AJUSTADO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</si>
  <si>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</si>
  <si>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</si>
  <si>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</si>
  <si>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</si>
  <si>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</si>
  <si>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</si>
  <si>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</si>
  <si>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</si>
  <si>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</si>
  <si>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</si>
  <si>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</si>
  <si>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</si>
  <si>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</si>
  <si>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</si>
  <si>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</si>
  <si>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</si>
  <si>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</si>
  <si>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</si>
  <si>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</si>
  <si>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</si>
  <si>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</si>
  <si>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</si>
  <si>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</si>
  <si>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</si>
  <si>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</si>
  <si>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</si>
  <si>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</si>
  <si>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 
(CONTRIBUCIÓN PATRONAL SEGURO DE SALUD, SEGÚN LEY No. 17 DEL 22 DE OCTUBRE DE 1943, LEY CONSTITUTIVA DE LA C.C.S.S. Y REGLAMENTO No. 7082 DEL 03 DE DICIEMBRE DE 1996 Y SUS REFORMAS). Ced Jur 4-000-042147</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</si>
  <si>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</si>
  <si>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</si>
  <si>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</si>
  <si>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</si>
  <si>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</si>
  <si>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</si>
  <si>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</si>
  <si>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</si>
  <si>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</si>
  <si>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JUNTA DE PENSIONES Y JUBILACIONES DEL MAGISTERIO NACIONAL.  (COTIZACION PATRONAL ART No 41 DE LA LEY No.7531 DEL 10/07/1995).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</si>
  <si>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</si>
  <si>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</si>
  <si>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</si>
  <si>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</si>
  <si>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</si>
  <si>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</si>
  <si>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</si>
  <si>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</si>
  <si>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</si>
  <si>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</si>
  <si>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</si>
  <si>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</si>
  <si>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</si>
  <si>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</si>
  <si>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</si>
  <si>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</si>
  <si>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</si>
  <si>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</si>
  <si>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</si>
  <si>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</si>
  <si>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</si>
  <si>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</si>
  <si>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</si>
  <si>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</si>
  <si>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</si>
  <si>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</si>
  <si>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</si>
  <si>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</si>
  <si>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</si>
  <si>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</si>
  <si>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</si>
  <si>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</si>
  <si>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</si>
  <si>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</si>
  <si>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</si>
  <si>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</si>
  <si>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</si>
  <si>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</si>
  <si>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</si>
  <si>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</si>
  <si>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</si>
  <si>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</si>
  <si>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</si>
  <si>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</si>
  <si>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</si>
  <si>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</si>
  <si>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</si>
  <si>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</si>
  <si>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</si>
  <si>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</si>
  <si>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</si>
  <si>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</si>
  <si>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</si>
  <si>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</si>
  <si>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</si>
  <si>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</si>
  <si>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</si>
  <si>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</si>
  <si>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</si>
  <si>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</si>
  <si>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</si>
  <si>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</si>
  <si>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</si>
  <si>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</si>
  <si>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</si>
  <si>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</si>
  <si>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</si>
  <si>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</si>
  <si>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</si>
  <si>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</si>
  <si>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</si>
  <si>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</si>
  <si>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</si>
  <si>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</si>
  <si>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</si>
  <si>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</si>
  <si>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</si>
  <si>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</si>
  <si>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</si>
  <si>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</si>
  <si>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</si>
  <si>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</si>
  <si>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</si>
  <si>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</si>
  <si>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</si>
  <si>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</si>
  <si>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</si>
  <si>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</si>
  <si>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</si>
  <si>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240</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</si>
  <si>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</si>
  <si>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</si>
  <si>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</si>
  <si>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</si>
  <si>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</si>
  <si>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</si>
  <si>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</si>
  <si>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</si>
  <si>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</si>
  <si>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</si>
  <si>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</si>
  <si>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</si>
  <si>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</si>
  <si>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</si>
  <si>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</si>
  <si>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</si>
  <si>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</si>
  <si>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</si>
  <si>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</si>
  <si>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</si>
  <si>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</si>
  <si>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</si>
  <si>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</si>
  <si>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</si>
  <si>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</si>
  <si>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</si>
  <si>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</si>
  <si>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</si>
  <si>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</si>
  <si>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</si>
  <si>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</si>
  <si>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</si>
  <si>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</si>
  <si>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</si>
  <si>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</si>
  <si>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</si>
  <si>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</si>
  <si>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</si>
  <si>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</si>
  <si>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</si>
  <si>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</si>
  <si>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</si>
  <si>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</si>
  <si>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</si>
  <si>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</si>
  <si>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</si>
  <si>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</si>
  <si>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</si>
  <si>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</si>
  <si>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</si>
  <si>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</si>
  <si>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</si>
  <si>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</si>
  <si>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</si>
  <si>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</si>
  <si>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</si>
  <si>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</si>
  <si>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</si>
  <si>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</si>
  <si>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</si>
  <si>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</si>
  <si>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</si>
  <si>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</si>
  <si>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</si>
  <si>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</si>
  <si>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</si>
  <si>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</si>
  <si>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</si>
  <si>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</si>
  <si>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</si>
  <si>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</si>
  <si>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</si>
  <si>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</si>
  <si>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</si>
  <si>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</si>
  <si>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</si>
  <si>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</si>
  <si>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</si>
  <si>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</si>
  <si>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</si>
  <si>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</si>
  <si>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</si>
  <si>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234</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</si>
  <si>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</si>
  <si>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</si>
  <si>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</si>
  <si>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</si>
  <si>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</si>
  <si>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</si>
  <si>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</si>
  <si>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</si>
  <si>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</si>
  <si>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</si>
  <si>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</si>
  <si>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</si>
  <si>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</si>
  <si>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</si>
  <si>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</si>
  <si>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</si>
  <si>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</si>
  <si>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</si>
  <si>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</si>
  <si>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</si>
  <si>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</si>
  <si>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</si>
  <si>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</si>
  <si>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</si>
  <si>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</si>
  <si>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</si>
  <si>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</si>
  <si>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</si>
  <si>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</si>
  <si>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</si>
  <si>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</si>
  <si>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</si>
  <si>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</si>
  <si>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</si>
  <si>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</si>
  <si>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</si>
  <si>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</si>
  <si>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</si>
  <si>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</si>
  <si>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</si>
  <si>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</si>
  <si>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</si>
  <si>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</si>
  <si>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</si>
  <si>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</si>
  <si>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</si>
  <si>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</si>
  <si>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</si>
  <si>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</si>
  <si>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</si>
  <si>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19902</t>
  </si>
  <si>
    <t>INTTERESES MORATORIOS Y MULTAS. (INCLUYE EL PAGO DE INTERESES POR MORA EN LAS OBLIGACIONES TRIBUTARIAS)</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</si>
  <si>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</si>
  <si>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</si>
  <si>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</si>
  <si>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</si>
  <si>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</si>
  <si>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</si>
  <si>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</si>
  <si>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</si>
  <si>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</si>
  <si>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</si>
  <si>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</si>
  <si>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</si>
  <si>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</si>
  <si>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</si>
  <si>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</si>
  <si>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</si>
  <si>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</si>
  <si>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</si>
  <si>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</si>
  <si>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JUNTAS DE EDUCACIÓN Y ADMINISTRATIVAS.
(A DISTRIBUIR POR EL MEP, PARA LA CONSTRUCCIÓN, MANTENIMIENTO Y ADECUACIÓN DE OBRAS DE INFRAESTRUCTURA FÍSICA EDUCATIVA, ARTÍCULO No. 78 DE LA CONSTITUCIÓN POLÍTICA). Céd. Jur 2-100-042002</t>
  </si>
  <si>
    <t>70107</t>
  </si>
  <si>
    <t>FIDEICOMISO FID 1099 BNCR-MEP (PARA FINANCIAR LA FINALIZACIÓN DE LAS SIGUIENTES SIETE OBRAS EN PROCESO DE EJECUCIÓN: ESCUELA AZUL, ESCUELA LA HERMOSA, LICEO RURAL SANTA ROSA, UNIDAD PEDAGÓGICA SOTERO GONZÁLEZ, CANCHAS MULTIUSOS: CTP SANTA LUCÍA, CTP 27 DE ABRIL, CTP HOJANCHA, INCLUYENDO LOS GASTOS QUE DERIVEN DEL PROCESO DE FINALIZACIÓN DE OBRAS, LA CONTRATACIÓN DE LA UNIDAD EJECUTORA, EMPRESA DE SUPERVISIÓN E INSPECCIÓN DE OBRAS, REGENCIA AMBIENTAL, ESPECIALISTA EN COSTOS E INGENIERÍA, LOS GASTOS EN SERVICIOS PÚBLICOS, ACUEDUCTOS Y ALCANTARILLADOS, ELECTRICIDAD, CUSTODIA, VIGILANCIA, LIMPIEZA Y CHAPEA, ENTRE OTROS (ACUERDO DE PRÉSTAMO N°2824/ OC- CR, CON EL BANCO INTERAMERICANO DE DESARROLLO, Y ARTÍCULOS 2 Y 3 DE LA LEY N°9124). LA CONTRALORÍA GENERAL, DE CONFORMIDAD CON SUS FACULTADES Y ATRIBUCIONES, DEBERÁ REVISAR LA RAZONABILIDAD DE LOS COSTOS DE CONSTRUCCIÓN, SUPERVISIÓN E INSPECCIÓN Y SERVICIOS CONTRATADOS Y FISCALIZAR DURANTE LA EJECUCIÓN Y AL FINALIZAR LAS OBRAS EL USO DE ESTOS RECURSOS PARA LA EFECTIVA CULMINACIÓN DE LAS OBRAS FINANCIADAS).
Céd-Jur: 3-110-672283</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</si>
  <si>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</si>
  <si>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</si>
  <si>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</si>
  <si>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</si>
  <si>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</si>
  <si>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</si>
  <si>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</si>
  <si>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</si>
  <si>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</si>
  <si>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</si>
  <si>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</si>
  <si>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</si>
  <si>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</si>
  <si>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</si>
  <si>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</si>
  <si>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</si>
  <si>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</si>
  <si>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</si>
  <si>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</si>
  <si>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</si>
  <si>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</si>
  <si>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</si>
  <si>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</si>
  <si>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</si>
  <si>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</si>
  <si>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</si>
  <si>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</si>
  <si>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</si>
  <si>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</si>
  <si>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</si>
  <si>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</si>
  <si>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</si>
  <si>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</si>
  <si>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</si>
  <si>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</si>
  <si>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</si>
  <si>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</si>
  <si>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</si>
  <si>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</si>
  <si>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</si>
  <si>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</si>
  <si>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</si>
  <si>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</si>
  <si>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</si>
  <si>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</si>
  <si>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</si>
  <si>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</si>
  <si>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</si>
  <si>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</si>
  <si>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</si>
  <si>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</si>
  <si>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</si>
  <si>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</si>
  <si>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</si>
  <si>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</si>
  <si>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</si>
  <si>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</si>
  <si>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</si>
  <si>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</si>
  <si>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</si>
  <si>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Céd-Jur: 2-100-042002</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</si>
  <si>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</si>
  <si>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</si>
  <si>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</si>
  <si>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</si>
  <si>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</si>
  <si>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</si>
  <si>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</si>
  <si>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</si>
  <si>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238</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</si>
  <si>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</si>
  <si>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</si>
  <si>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</si>
  <si>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</si>
  <si>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</si>
  <si>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</si>
  <si>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</si>
  <si>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</si>
  <si>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</si>
  <si>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</si>
  <si>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</si>
  <si>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</si>
  <si>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</si>
  <si>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</si>
  <si>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</si>
  <si>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
(CORRESPONDE A LA PROYECCIÓN DE BECAS
PARA LOS PRODUCTOS DE BECAS DE MÉRITO PERSONAL CON SUS
DIFERENTES DISTINCIONES Y POSTSECUNDARIA)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</si>
  <si>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</si>
  <si>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</si>
  <si>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</si>
  <si>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</si>
  <si>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</si>
  <si>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</si>
  <si>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</si>
  <si>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</si>
  <si>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</si>
  <si>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</si>
  <si>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</si>
  <si>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</si>
  <si>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</si>
  <si>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</si>
  <si>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</si>
  <si>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</si>
  <si>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CAJA COSTARRICENSE DE SEGURO SOCIAL. (CCSS) (RECURSOS QUE CORRESPONDEN AL 10% SEGÚN ARTÍCULO 36 INCISO B) 2.,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</si>
  <si>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</si>
  <si>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</si>
  <si>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</si>
  <si>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</si>
  <si>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JUNTAS ADMINISTRATIVAS Y JUNTAS DE EDUCACIÓN INSTITUCIONES DE III CICLO Y EDUCACIÓN DIVERSIFICADA ACADÉMICA. (A DISTRIBUIIR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</si>
  <si>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</si>
  <si>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</si>
  <si>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</si>
  <si>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</si>
  <si>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</si>
  <si>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</si>
  <si>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</si>
  <si>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</si>
  <si>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</si>
  <si>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</si>
  <si>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</si>
  <si>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</si>
  <si>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</si>
  <si>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</si>
  <si>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</si>
  <si>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</si>
  <si>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</si>
  <si>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</si>
  <si>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</si>
  <si>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</si>
  <si>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236</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</si>
  <si>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</si>
  <si>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</si>
  <si>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</si>
  <si>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</si>
  <si>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INTERESES MORATORIOS Y MULTAS (PARA HONRAR EL PAGO DE INTERESES EN VIRTUD DEL CONVENIO DE PAGO POR CUOTAS OBREROPATRONALES ENTRE EL MINISTERIO DE EDUCACION PÚBLICA, MINISTERIO DE HACIENDA Y LA CAJA COSTARRICENSE DE SEGURO SOCIAL POR DEUDAS DEL MINISTERIO DE EDUCACIÓN PÚBLICA GENERADAS POR EL PAGO DEL INCENTIVO IDS)</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</si>
  <si>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</si>
  <si>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</si>
  <si>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</si>
  <si>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</si>
  <si>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</si>
  <si>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</si>
  <si>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</si>
  <si>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</si>
  <si>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</si>
  <si>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</si>
  <si>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</si>
  <si>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</si>
  <si>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</si>
  <si>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</si>
  <si>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</si>
  <si>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</si>
  <si>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</si>
  <si>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</si>
  <si>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</si>
  <si>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</si>
  <si>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</si>
  <si>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</si>
  <si>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</si>
  <si>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</si>
  <si>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</si>
  <si>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</si>
  <si>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</si>
  <si>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</si>
  <si>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</si>
  <si>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</si>
  <si>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</si>
  <si>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</si>
  <si>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</si>
  <si>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</si>
  <si>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</si>
  <si>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</si>
  <si>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</si>
  <si>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</si>
  <si>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</si>
  <si>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</si>
  <si>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</si>
  <si>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</si>
  <si>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</si>
  <si>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</si>
  <si>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</si>
  <si>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</si>
  <si>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</si>
  <si>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</si>
  <si>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</si>
  <si>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Total 574</t>
  </si>
  <si>
    <t>Total general</t>
  </si>
  <si>
    <t>Total 00101</t>
  </si>
  <si>
    <t>Total 00103</t>
  </si>
  <si>
    <t>Total 00105</t>
  </si>
  <si>
    <t>Total 00201</t>
  </si>
  <si>
    <t>Total 00203</t>
  </si>
  <si>
    <t>Total 00204</t>
  </si>
  <si>
    <t>Total 00205</t>
  </si>
  <si>
    <t>Total 00301</t>
  </si>
  <si>
    <t>Total 00302</t>
  </si>
  <si>
    <t>Total 00303</t>
  </si>
  <si>
    <t>Total 00304</t>
  </si>
  <si>
    <t>Total 00399</t>
  </si>
  <si>
    <t>Total 00401</t>
  </si>
  <si>
    <t>Total 00405</t>
  </si>
  <si>
    <t>Total 00501</t>
  </si>
  <si>
    <t>Total 00502</t>
  </si>
  <si>
    <t>Total 00503</t>
  </si>
  <si>
    <t>Total 00504</t>
  </si>
  <si>
    <t>Total 10101</t>
  </si>
  <si>
    <t>Total 10102</t>
  </si>
  <si>
    <t>Total 10103</t>
  </si>
  <si>
    <t>Total 10199</t>
  </si>
  <si>
    <t>Total 10201</t>
  </si>
  <si>
    <t>Total 10202</t>
  </si>
  <si>
    <t>Total 10203</t>
  </si>
  <si>
    <t>Total 10204</t>
  </si>
  <si>
    <t>Total 10299</t>
  </si>
  <si>
    <t>Total 10301</t>
  </si>
  <si>
    <t>Total 10302</t>
  </si>
  <si>
    <t>Total 10303</t>
  </si>
  <si>
    <t>Total 10306</t>
  </si>
  <si>
    <t>Total 10307</t>
  </si>
  <si>
    <t>Total 10401</t>
  </si>
  <si>
    <t>Total 10402</t>
  </si>
  <si>
    <t>Total 10403</t>
  </si>
  <si>
    <t>Total 10404</t>
  </si>
  <si>
    <t>Total 10405</t>
  </si>
  <si>
    <t>Total 10406</t>
  </si>
  <si>
    <t>Total 10499</t>
  </si>
  <si>
    <t>Total 10501</t>
  </si>
  <si>
    <t>Total 10502</t>
  </si>
  <si>
    <t>Total 10601</t>
  </si>
  <si>
    <t>Total 10701</t>
  </si>
  <si>
    <t>Total 10702</t>
  </si>
  <si>
    <t>Total 10801</t>
  </si>
  <si>
    <t>Total 10804</t>
  </si>
  <si>
    <t>Total 10805</t>
  </si>
  <si>
    <t>Total 10806</t>
  </si>
  <si>
    <t>Total 10807</t>
  </si>
  <si>
    <t>Total 10808</t>
  </si>
  <si>
    <t>Total 10899</t>
  </si>
  <si>
    <t>Total 10999</t>
  </si>
  <si>
    <t>Total 19902</t>
  </si>
  <si>
    <t>Total 19905</t>
  </si>
  <si>
    <t>Total 20101</t>
  </si>
  <si>
    <t>Total 20102</t>
  </si>
  <si>
    <t>Total 20104</t>
  </si>
  <si>
    <t>Total 20203</t>
  </si>
  <si>
    <t>Total 20301</t>
  </si>
  <si>
    <t>Total 20302</t>
  </si>
  <si>
    <t>Total 20303</t>
  </si>
  <si>
    <t>Total 20304</t>
  </si>
  <si>
    <t>Total 20305</t>
  </si>
  <si>
    <t>Total 20306</t>
  </si>
  <si>
    <t>Total 20399</t>
  </si>
  <si>
    <t>Total 20401</t>
  </si>
  <si>
    <t>Total 20402</t>
  </si>
  <si>
    <t>Total 29901</t>
  </si>
  <si>
    <t>Total 29902</t>
  </si>
  <si>
    <t>Total 29903</t>
  </si>
  <si>
    <t>Total 29905</t>
  </si>
  <si>
    <t>Total 29906</t>
  </si>
  <si>
    <t>Total 29907</t>
  </si>
  <si>
    <t>Total 29999</t>
  </si>
  <si>
    <t>Total 50101</t>
  </si>
  <si>
    <t>Total 50102</t>
  </si>
  <si>
    <t>Total 50103</t>
  </si>
  <si>
    <t>Total 50104</t>
  </si>
  <si>
    <t>Total 50105</t>
  </si>
  <si>
    <t>Total 50106</t>
  </si>
  <si>
    <t>Total 50107</t>
  </si>
  <si>
    <t>Total 50199</t>
  </si>
  <si>
    <t>Total 50201</t>
  </si>
  <si>
    <t>Total 59903</t>
  </si>
  <si>
    <t>Total 60102</t>
  </si>
  <si>
    <t>Total 60103</t>
  </si>
  <si>
    <t>Total 60202</t>
  </si>
  <si>
    <t>Total 60301</t>
  </si>
  <si>
    <t>Total 60399</t>
  </si>
  <si>
    <t>Total 60401</t>
  </si>
  <si>
    <t>Total 60402</t>
  </si>
  <si>
    <t>Total 60404</t>
  </si>
  <si>
    <t>Total 60601</t>
  </si>
  <si>
    <t>Total 60602</t>
  </si>
  <si>
    <t>Total 60701</t>
  </si>
  <si>
    <t>Total 60702</t>
  </si>
  <si>
    <t>Total 70103</t>
  </si>
  <si>
    <t>Total 70107</t>
  </si>
  <si>
    <t>Total 70301</t>
  </si>
  <si>
    <t>Total 70302</t>
  </si>
  <si>
    <t>Total 70399</t>
  </si>
  <si>
    <t>PRESUPUESTO EXTRAORDINARIO H-26: NORMAS EJECUCIÓN 12 Y 13</t>
  </si>
  <si>
    <t>SUBEJECUCIÓN PRESUPUESTARIA DECRETO 42798-H Y OFICIO DM-0292-2021</t>
  </si>
  <si>
    <t>TÍTULO 210: MINISTERIO DE EDUCACIÓN PÚBLICA - LIQUIDACIÓN SEGÚN PROGRAMA PRESUPUESTARIO, FUENTE INTERNA Y EXTERNA (SIN UNIVERSIDADES)</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</si>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</sst>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7DDD9569-F1F7-4474-82EB-FA4670A7CD49}"/>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837</xdr:row>
      <xdr:rowOff>0</xdr:rowOff>
    </xdr:from>
    <xdr:to>
      <xdr:col>14</xdr:col>
      <xdr:colOff>1295843</xdr:colOff>
      <xdr:row>885</xdr:row>
      <xdr:rowOff>33224</xdr:rowOff>
    </xdr:to>
    <xdr:sp macro="" textlink="">
      <xdr:nvSpPr>
        <xdr:cNvPr id="4" name="CuadroTexto 3">
          <a:extLst>
            <a:ext uri="{FF2B5EF4-FFF2-40B4-BE49-F238E27FC236}">
              <a16:creationId xmlns:a16="http://schemas.microsoft.com/office/drawing/2014/main" id="{332DF541-6003-4198-8F65-07EE5D19DD31}"/>
            </a:ext>
          </a:extLst>
        </xdr:cNvPr>
        <xdr:cNvSpPr txBox="1"/>
      </xdr:nvSpPr>
      <xdr:spPr>
        <a:xfrm>
          <a:off x="0" y="671479273"/>
          <a:ext cx="16114971" cy="907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a:solidFill>
                <a:schemeClr val="dk1"/>
              </a:solidFill>
              <a:effectLst/>
              <a:latin typeface="+mn-lt"/>
              <a:ea typeface="+mn-ea"/>
              <a:cs typeface="+mn-cs"/>
            </a:rPr>
            <a:t>Notas: </a:t>
          </a:r>
        </a:p>
        <a:p>
          <a:pPr algn="just"/>
          <a:r>
            <a:rPr lang="es-CR" sz="1100" b="1">
              <a:solidFill>
                <a:schemeClr val="dk1"/>
              </a:solidFill>
              <a:effectLst/>
              <a:latin typeface="+mn-lt"/>
              <a:ea typeface="+mn-ea"/>
              <a:cs typeface="+mn-cs"/>
            </a:rPr>
            <a:t>1- PRESUPUESTO INICIAL: </a:t>
          </a:r>
          <a:r>
            <a:rPr lang="es-CR" sz="1100">
              <a:solidFill>
                <a:schemeClr val="dk1"/>
              </a:solidFill>
              <a:effectLst/>
              <a:latin typeface="+mn-lt"/>
              <a:ea typeface="+mn-ea"/>
              <a:cs typeface="+mn-cs"/>
            </a:rPr>
            <a:t>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2021.</a:t>
          </a:r>
        </a:p>
        <a:p>
          <a:pPr algn="just"/>
          <a:r>
            <a:rPr lang="es-CR" sz="1100" b="1">
              <a:solidFill>
                <a:schemeClr val="dk1"/>
              </a:solidFill>
              <a:effectLst/>
              <a:latin typeface="+mn-lt"/>
              <a:ea typeface="+mn-ea"/>
              <a:cs typeface="+mn-cs"/>
            </a:rPr>
            <a:t>3- PRIMERA MODIFICACIÓN LEGISLATIVA NORMA DE EJECUCIÓN 1 (H-013/H-022):</a:t>
          </a:r>
          <a:r>
            <a:rPr lang="es-CR" sz="1100">
              <a:solidFill>
                <a:schemeClr val="dk1"/>
              </a:solidFill>
              <a:effectLst/>
              <a:latin typeface="+mn-lt"/>
              <a:ea typeface="+mn-ea"/>
              <a:cs typeface="+mn-cs"/>
            </a:rPr>
            <a:t> corresponde a la modificación presupuestaria oficializada mediante oficio DM-319-2021, del 23-03-2021, así como oficio DM-0553-2021, del 16-04-2021 y más avanzado el ejercicio con misiva  DM-0739-2021 del 07-06-2021. Se incluyen entre otros los siguientes movimientos:</a:t>
          </a:r>
        </a:p>
        <a:p>
          <a:pPr lvl="0" algn="just"/>
          <a:r>
            <a:rPr lang="es-CR" sz="1100">
              <a:solidFill>
                <a:schemeClr val="dk1"/>
              </a:solidFill>
              <a:effectLst/>
              <a:latin typeface="+mn-lt"/>
              <a:ea typeface="+mn-ea"/>
              <a:cs typeface="+mn-cs"/>
            </a:rPr>
            <a:t>Redistribución del presupuesto del Programa 574:Fondo Nacional de Becas,  producto de la Aplicación de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 correspondiente al cierre del FONABE.  Estos ajustes fueron oficializados, mediante oficio DM-0581-2021 del 27-04-2021. </a:t>
          </a:r>
        </a:p>
        <a:p>
          <a:pPr lvl="0" algn="just"/>
          <a:r>
            <a:rPr lang="es-CR" sz="1100">
              <a:solidFill>
                <a:schemeClr val="dk1"/>
              </a:solidFill>
              <a:effectLst/>
              <a:latin typeface="+mn-lt"/>
              <a:ea typeface="+mn-ea"/>
              <a:cs typeface="+mn-cs"/>
            </a:rPr>
            <a:t>Recursos  nuevos para el Convenio MEP-CCSS (distribución que debió ajustarse en una segunda versión también por instrucción del Ente Rector) y aplicación de fondos para financiar Comedores Escolares (recursos de FODESAF).</a:t>
          </a:r>
        </a:p>
        <a:p>
          <a:pPr lvl="0" algn="just"/>
          <a:r>
            <a:rPr lang="es-CR" sz="1100">
              <a:solidFill>
                <a:schemeClr val="dk1"/>
              </a:solidFill>
              <a:effectLst/>
              <a:latin typeface="+mn-lt"/>
              <a:ea typeface="+mn-ea"/>
              <a:cs typeface="+mn-cs"/>
            </a:rPr>
            <a:t> Recursos para el Fideicomiso con el Banco Nacional (Infraestructura Educativa), registro Presupuestario 554-00-70107 correspondiente a IP (204), Fuente de Financiamiento (280), así como de la coletilla de gasto y cédula jurídica corresponde a los registrados en el Proyecto de Ley 22.541 IV Presupuesto Extraordinario y V Modificación de aprobación Legislativa. Presentado el 11/06/2021. (H-013) por el Ministerio de Hacienda a la Asamblea Legislativa.</a:t>
          </a:r>
        </a:p>
        <a:p>
          <a:pPr lvl="0" algn="just"/>
          <a:r>
            <a:rPr lang="es-CR" sz="1100">
              <a:solidFill>
                <a:schemeClr val="dk1"/>
              </a:solidFill>
              <a:effectLst/>
              <a:latin typeface="+mn-lt"/>
              <a:ea typeface="+mn-ea"/>
              <a:cs typeface="+mn-cs"/>
            </a:rPr>
            <a:t>Los  día 22 y 23 de julio de 2021 el Ministerio de Hacienda oficializa en su página web el Decreto H-022, Expediente N° 22.603: V Presupuesto Extraordinario y VI Modificación de Aprobación Legislativa. De la revisión realiza se observa, en el caso del MEP y que esta </a:t>
          </a:r>
          <a:r>
            <a:rPr lang="es-CR" sz="1100" b="1" u="sng">
              <a:solidFill>
                <a:schemeClr val="dk1"/>
              </a:solidFill>
              <a:effectLst/>
              <a:latin typeface="+mn-lt"/>
              <a:ea typeface="+mn-ea"/>
              <a:cs typeface="+mn-cs"/>
            </a:rPr>
            <a:t>modificación presupuestaria sustituye el H-013</a:t>
          </a:r>
          <a:r>
            <a:rPr lang="es-CR" sz="1100">
              <a:solidFill>
                <a:schemeClr val="dk1"/>
              </a:solidFill>
              <a:effectLst/>
              <a:latin typeface="+mn-lt"/>
              <a:ea typeface="+mn-ea"/>
              <a:cs typeface="+mn-cs"/>
            </a:rPr>
            <a:t>. Respecto de la propuesta original se observa que fueron excluidos los siguientes movimientos: 55800-60103 IP 232 F.F. 001 JUNTAS DE EDUCACIÓN Y ADMINISTRATIVAS, para la  adquisición de alimentos del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y además mediante moción aprobada por parte del Plenario Legislativo se incluyó un movimiento que había sido solicitado por el Programa Presupuestario 558 en la Tercera Modificación Legislativa (H-18), a saber: rebajar recursos de la subpartida 20203 Alimentos y bebidas para aumentar la subpartida 60202 Becas a Terceras Personas por un monto de ¢1,297,602,708.00.</a:t>
          </a:r>
        </a:p>
        <a:p>
          <a:pPr algn="just"/>
          <a:r>
            <a:rPr lang="es-CR" sz="1100" b="1">
              <a:solidFill>
                <a:schemeClr val="dk1"/>
              </a:solidFill>
              <a:effectLst/>
              <a:latin typeface="+mn-lt"/>
              <a:ea typeface="+mn-ea"/>
              <a:cs typeface="+mn-cs"/>
            </a:rPr>
            <a:t>4- SEGUNDA MODIFICACIÓN LEGISLATIVA NORMA DE EJECUCIÓN 1 (H-015): </a:t>
          </a:r>
          <a:r>
            <a:rPr lang="es-CR" sz="1100">
              <a:solidFill>
                <a:schemeClr val="dk1"/>
              </a:solidFill>
              <a:effectLst/>
              <a:latin typeface="+mn-lt"/>
              <a:ea typeface="+mn-ea"/>
              <a:cs typeface="+mn-cs"/>
            </a:rPr>
            <a:t>corresponde a la modificación presupuestaria oficializada mediante oficio DM-0640-2021, de fecha 07 de mayo 2021. </a:t>
          </a:r>
        </a:p>
        <a:p>
          <a:pPr algn="just"/>
          <a:r>
            <a:rPr lang="es-CR" sz="1100">
              <a:solidFill>
                <a:schemeClr val="dk1"/>
              </a:solidFill>
              <a:effectLst/>
              <a:latin typeface="+mn-lt"/>
              <a:ea typeface="+mn-ea"/>
              <a:cs typeface="+mn-cs"/>
            </a:rPr>
            <a:t>Dado los recursos excluidos de oficio en el  H-022, mediante oficio DM-0855-2021 del 24-06-2021, se solicita a la DGPN incluir en esta modificación los siguientes movimientos: 55800-60103 IP 232 F.F. 001 JUNTAS DE EDUCACIÓN Y ADMINISTRATIVAS, para la adquisición de alimentos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a:t>
          </a:r>
          <a:r>
            <a:rPr lang="es-CR" sz="1100" b="1">
              <a:solidFill>
                <a:schemeClr val="dk1"/>
              </a:solidFill>
              <a:effectLst/>
              <a:latin typeface="+mn-lt"/>
              <a:ea typeface="+mn-ea"/>
              <a:cs typeface="+mn-cs"/>
            </a:rPr>
            <a:t>El 29 de julio de los corrientes se conoció oficio DM-0793-2021 mediante el cual el Ministerio de Hacienda informa que los recursos no serán incluidos en la modificación H-15, sin embargo para efectos de presentación a este corte se mantienen en esa modificación, dado que la decisión ministerial es replantear el aumento de los recursos en la próxima modificación H-21, el cual se conoce será por un monto mayor en ambos casos</a:t>
          </a:r>
          <a:r>
            <a:rPr lang="es-CR" sz="1100">
              <a:solidFill>
                <a:schemeClr val="dk1"/>
              </a:solidFill>
              <a:effectLst/>
              <a:latin typeface="+mn-lt"/>
              <a:ea typeface="+mn-ea"/>
              <a:cs typeface="+mn-cs"/>
            </a:rPr>
            <a:t>.</a:t>
          </a:r>
        </a:p>
        <a:p>
          <a:pPr algn="just"/>
          <a:r>
            <a:rPr lang="es-CR" sz="1100" b="1">
              <a:solidFill>
                <a:schemeClr val="dk1"/>
              </a:solidFill>
              <a:effectLst/>
              <a:latin typeface="+mn-lt"/>
              <a:ea typeface="+mn-ea"/>
              <a:cs typeface="+mn-cs"/>
            </a:rPr>
            <a:t>5- TERCERA MODIFICACIÓN LEGISLATIVA NORMA DE EJECUCIÓN 1 (H-018)</a:t>
          </a:r>
          <a:r>
            <a:rPr lang="es-CR" sz="1100">
              <a:solidFill>
                <a:schemeClr val="dk1"/>
              </a:solidFill>
              <a:effectLst/>
              <a:latin typeface="+mn-lt"/>
              <a:ea typeface="+mn-ea"/>
              <a:cs typeface="+mn-cs"/>
            </a:rPr>
            <a:t>:  corresponde a la modificación presupuestaria oficializada Mediante oficio DM-0698-2021 de fecha 04 de junio 2021.</a:t>
          </a:r>
        </a:p>
        <a:p>
          <a:pPr algn="just"/>
          <a:r>
            <a:rPr lang="es-CR" sz="1100">
              <a:solidFill>
                <a:schemeClr val="dk1"/>
              </a:solidFill>
              <a:effectLst/>
              <a:latin typeface="+mn-lt"/>
              <a:ea typeface="+mn-ea"/>
              <a:cs typeface="+mn-cs"/>
            </a:rPr>
            <a:t>Se incluyeron recursos nuevos en la subpartida 60103 IP 218 JUNTAS DE EDUCACIÓN Y ADMINISTRATIVAS.  para el subsidio de pasajes para el transporte de estudiantes, por un monto de ¢18,928,631,904.00, sin embargo, los mismos se están tramitando en la Asamblea Legislativa bajo el Expediente N°22.645, VI Presupuesto Extraordinario, presentado el 18/08/2021. (H-017-2021) por el Ministerio de Hacienda. En este sentido, dicho movimiento se ve reflejado con una disminución en el H-018 y un aumento en el H-017.</a:t>
          </a:r>
        </a:p>
        <a:p>
          <a:pPr algn="just"/>
          <a:r>
            <a:rPr lang="es-CR" sz="1100" b="1">
              <a:solidFill>
                <a:schemeClr val="dk1"/>
              </a:solidFill>
              <a:effectLst/>
              <a:latin typeface="+mn-lt"/>
              <a:ea typeface="+mn-ea"/>
              <a:cs typeface="+mn-cs"/>
            </a:rPr>
            <a:t>6- PRESUPUESTO EXTRAORDINARIO (H-017): </a:t>
          </a:r>
          <a:r>
            <a:rPr lang="es-CR" sz="1100">
              <a:solidFill>
                <a:schemeClr val="dk1"/>
              </a:solidFill>
              <a:effectLst/>
              <a:latin typeface="+mn-lt"/>
              <a:ea typeface="+mn-ea"/>
              <a:cs typeface="+mn-cs"/>
            </a:rPr>
            <a:t>Corresponde a las disminuciones de presupuesto por la aplicación de las Normas de Ejecución 12 y 13, inicialmente contemplados en la modificación H-17, la cual en el caso MEP no pudo ser contemplada en el Expediente N°22.645, VI Presupuesto Extraordinario el 18/08/2021. Incluye recursos para transporte estudiantil y convenio DE PAGO CCSS-MEP POR CUOTAS OBRERO PATRONALES ENTRE EL MEP-MINISTERIO DE HACIENDA Y LA CCSS POR DEUDAS DEL MEP originadas en el pago del IDS, debido a presentación extemporánea por parte del MEP y será gestionada por el Ministerio de Hacienda bajo otro número, que con corte a esta fecha se presume como H-26. Véase complementariamente la nota 18.</a:t>
          </a:r>
        </a:p>
        <a:p>
          <a:pPr algn="just"/>
          <a:r>
            <a:rPr lang="es-CR" sz="1100" b="1">
              <a:solidFill>
                <a:schemeClr val="dk1"/>
              </a:solidFill>
              <a:effectLst/>
              <a:latin typeface="+mn-lt"/>
              <a:ea typeface="+mn-ea"/>
              <a:cs typeface="+mn-cs"/>
            </a:rPr>
            <a:t>7- PRESUPUESTO EXTRAORDINARIO H-26: </a:t>
          </a:r>
          <a:r>
            <a:rPr lang="es-CR" sz="1100">
              <a:solidFill>
                <a:schemeClr val="dk1"/>
              </a:solidFill>
              <a:effectLst/>
              <a:latin typeface="+mn-lt"/>
              <a:ea typeface="+mn-ea"/>
              <a:cs typeface="+mn-cs"/>
            </a:rPr>
            <a:t>NORMAS EJECUCIÓN 12 Y 13: corresponde al presupuesto extraordinario en cumplimiento con las normas de ejecución 12 (el rebajo de la totalidad del contenido presupuestario de toda plaza vacante no utilizada durante el primer semestre de 2021) y 13 (ahorros obtenidos ya sea producto de la renegociación de contratos como recursos previstos que no serán utilizados para el pago de alquileres 2021). </a:t>
          </a:r>
        </a:p>
        <a:p>
          <a:pPr algn="just"/>
          <a:r>
            <a:rPr lang="es-CR" sz="1100" b="1">
              <a:solidFill>
                <a:schemeClr val="dk1"/>
              </a:solidFill>
              <a:effectLst/>
              <a:latin typeface="+mn-lt"/>
              <a:ea typeface="+mn-ea"/>
              <a:cs typeface="+mn-cs"/>
            </a:rPr>
            <a:t>8- SUBEJECUCIÓN PRESUPUESTARIA DECRETO 42798-H Y OFICIO DM-0292-2021:</a:t>
          </a:r>
          <a:r>
            <a:rPr lang="es-CR" sz="1100">
              <a:solidFill>
                <a:schemeClr val="dk1"/>
              </a:solidFill>
              <a:effectLst/>
              <a:latin typeface="+mn-lt"/>
              <a:ea typeface="+mn-ea"/>
              <a:cs typeface="+mn-cs"/>
            </a:rPr>
            <a:t> corresponde a los montos oficializados por los Jefes de Programa Presupuestario y la Dirección de Recursos Humanos para dar cumplimiento a lo establecido en el Decreto Ejecutivo 42798-H Medidas para control y reducción del gasto público y Oficio DM-0292-2021 Techo de Ejecución Presupuestaria 2021.</a:t>
          </a:r>
        </a:p>
        <a:p>
          <a:pPr algn="just"/>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 y legislativas) así como la subejecución.</a:t>
          </a:r>
        </a:p>
        <a:p>
          <a:pPr algn="just"/>
          <a:r>
            <a:rPr lang="es-CR" sz="1100" b="1">
              <a:solidFill>
                <a:schemeClr val="dk1"/>
              </a:solidFill>
              <a:effectLst/>
              <a:latin typeface="+mn-lt"/>
              <a:ea typeface="+mn-ea"/>
              <a:cs typeface="+mn-cs"/>
            </a:rPr>
            <a:t>10- MONTO BLOQUEADO</a:t>
          </a:r>
          <a:r>
            <a:rPr lang="es-CR" sz="1100">
              <a:solidFill>
                <a:schemeClr val="dk1"/>
              </a:solidFill>
              <a:effectLst/>
              <a:latin typeface="+mn-lt"/>
              <a:ea typeface="+mn-ea"/>
              <a:cs typeface="+mn-cs"/>
            </a:rPr>
            <a:t>: corresponde a recursos bloqueados por el Ministerio de Hacienda. </a:t>
          </a:r>
        </a:p>
        <a:p>
          <a:pPr algn="just"/>
          <a:r>
            <a:rPr lang="es-CR" sz="1100" b="1">
              <a:solidFill>
                <a:schemeClr val="dk1"/>
              </a:solidFill>
              <a:effectLst/>
              <a:latin typeface="+mn-lt"/>
              <a:ea typeface="+mn-ea"/>
              <a:cs typeface="+mn-cs"/>
            </a:rPr>
            <a:t>11- DISPONIBLE LIBERADO</a:t>
          </a:r>
          <a:r>
            <a:rPr lang="es-CR" sz="1100">
              <a:solidFill>
                <a:schemeClr val="dk1"/>
              </a:solidFill>
              <a:effectLst/>
              <a:latin typeface="+mn-lt"/>
              <a:ea typeface="+mn-ea"/>
              <a:cs typeface="+mn-cs"/>
            </a:rPr>
            <a:t>: corresponde a la porción de la cuota presupuestaria liberada que no ha sido utilizada. </a:t>
          </a:r>
        </a:p>
        <a:p>
          <a:pPr algn="just"/>
          <a:r>
            <a:rPr lang="es-CR" sz="1100" b="1">
              <a:solidFill>
                <a:schemeClr val="dk1"/>
              </a:solidFill>
              <a:effectLst/>
              <a:latin typeface="+mn-lt"/>
              <a:ea typeface="+mn-ea"/>
              <a:cs typeface="+mn-cs"/>
            </a:rPr>
            <a:t>12- PRESUPUESTO DISPONIBLE AJUSTADO: </a:t>
          </a:r>
          <a:r>
            <a:rPr lang="es-CR" sz="1100">
              <a:solidFill>
                <a:schemeClr val="dk1"/>
              </a:solidFill>
              <a:effectLst/>
              <a:latin typeface="+mn-lt"/>
              <a:ea typeface="+mn-ea"/>
              <a:cs typeface="+mn-cs"/>
            </a:rPr>
            <a:t>corresponde al Presupuesto Actual Ajustado afectado por los trámites ingresados en SIGAF reflejados en el Solicitado, Comprometido, Recepción de Mercancía y el Monto Bloqueado.</a:t>
          </a:r>
        </a:p>
        <a:p>
          <a:pPr algn="just"/>
          <a:r>
            <a:rPr lang="es-CR" sz="1100" b="1">
              <a:solidFill>
                <a:schemeClr val="dk1"/>
              </a:solidFill>
              <a:effectLst/>
              <a:latin typeface="+mn-lt"/>
              <a:ea typeface="+mn-ea"/>
              <a:cs typeface="+mn-cs"/>
            </a:rPr>
            <a:t>13- EJECUCIÓN: </a:t>
          </a:r>
          <a:r>
            <a:rPr lang="es-CR" sz="1100">
              <a:solidFill>
                <a:schemeClr val="dk1"/>
              </a:solidFill>
              <a:effectLst/>
              <a:latin typeface="+mn-lt"/>
              <a:ea typeface="+mn-ea"/>
              <a:cs typeface="+mn-cs"/>
            </a:rPr>
            <a:t>representa el porcentaje del Presupuesto Actual Ajustado que se ha devengado.</a:t>
          </a:r>
        </a:p>
        <a:p>
          <a:pPr algn="just"/>
          <a:r>
            <a:rPr lang="es-CR" sz="1100" b="1">
              <a:solidFill>
                <a:schemeClr val="dk1"/>
              </a:solidFill>
              <a:effectLst/>
              <a:latin typeface="+mn-lt"/>
              <a:ea typeface="+mn-ea"/>
              <a:cs typeface="+mn-cs"/>
            </a:rPr>
            <a:t>14- 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Los registros en los que la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15- ACUMULADO</a:t>
          </a:r>
          <a:r>
            <a:rPr lang="es-CR" sz="1100">
              <a:solidFill>
                <a:schemeClr val="dk1"/>
              </a:solidFill>
              <a:effectLst/>
              <a:latin typeface="+mn-lt"/>
              <a:ea typeface="+mn-ea"/>
              <a:cs typeface="+mn-cs"/>
            </a:rPr>
            <a:t>: es la sumatoria del porcentaje de ejecución y el porcentaje de documentos en tránsito en el SIGAF. Los registros en los que la es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16- </a:t>
          </a:r>
          <a:r>
            <a:rPr lang="es-CR" sz="1100">
              <a:solidFill>
                <a:schemeClr val="dk1"/>
              </a:solidFill>
              <a:effectLst/>
              <a:latin typeface="+mn-lt"/>
              <a:ea typeface="+mn-ea"/>
              <a:cs typeface="+mn-cs"/>
            </a:rPr>
            <a:t>Todos los porcentajes se calculan sobre el Presupuesto Actual Ajustado.</a:t>
          </a:r>
        </a:p>
        <a:p>
          <a:pPr algn="just"/>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A partir del presente ejercicio económico todas las Modificaciones Presupuestarias (Presupuestos Extraordinarios y Traslados de Partidas), estarán afectando la columna del Presupuesto Actual Ajustado, así como el Presupuesto Disponible Ajustado.</a:t>
          </a:r>
        </a:p>
        <a:p>
          <a:pPr algn="just"/>
          <a:r>
            <a:rPr lang="es-CR" sz="1100" b="1">
              <a:solidFill>
                <a:schemeClr val="dk1"/>
              </a:solidFill>
              <a:effectLst/>
              <a:latin typeface="+mn-lt"/>
              <a:ea typeface="+mn-ea"/>
              <a:cs typeface="+mn-cs"/>
            </a:rPr>
            <a:t>18-</a:t>
          </a:r>
          <a:r>
            <a:rPr lang="es-CR" sz="1100">
              <a:solidFill>
                <a:schemeClr val="dk1"/>
              </a:solidFill>
              <a:effectLst/>
              <a:latin typeface="+mn-lt"/>
              <a:ea typeface="+mn-ea"/>
              <a:cs typeface="+mn-cs"/>
            </a:rPr>
            <a:t> Mediante el Expediente N°22.645, VI Presupuesto Extraordinario del 18/08/2021 se incluyen recursos en el Programa Presupuestario 573 para pago de la deuda CCSS-MEP con fuente de financiamiento 540: Préstamos Banco Mundial por un monto global de ¢18,653,400,000.00 en la subpartida 00401 IP200 de los subprogramas 02 y 03 y 664: Préstamos de Otros Organismos Internacionales de Desarrollo por un monto global de ¢18,262,710,171.40 de los cuales ¢14,827,362,315.40 corresponden a la subpartida 00401 IP200 de los subprogramas 01 y 02 y ¢3,435,347,856.00 a la subpartida 19902 de los subprogramas del 01 al 05, razón por la cual a partir de esta liquidación se incluyen estos recursos en la Liquidación Presupuestaria de Fuente Interna y Externa (sin universidades). Esta consideración debe tomarse en cuenta exclusivamente para el programa presupuestario 573.</a:t>
          </a:r>
        </a:p>
        <a:p>
          <a:pPr algn="just"/>
          <a:r>
            <a:rPr lang="es-CR" sz="1100" b="1">
              <a:solidFill>
                <a:schemeClr val="dk1"/>
              </a:solidFill>
              <a:effectLst/>
              <a:latin typeface="+mn-lt"/>
              <a:ea typeface="+mn-ea"/>
              <a:cs typeface="+mn-cs"/>
            </a:rPr>
            <a:t>19-</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Préstamos de Otros Organismos Internacionales de Desarrollo).</a:t>
          </a:r>
        </a:p>
        <a:p>
          <a:pPr algn="just" rtl="0"/>
          <a:endParaRPr lang="es-C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8425F35A-C6F5-481D-A378-0BF25FBD8D1A}"/>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749</xdr:row>
      <xdr:rowOff>0</xdr:rowOff>
    </xdr:from>
    <xdr:to>
      <xdr:col>14</xdr:col>
      <xdr:colOff>1295843</xdr:colOff>
      <xdr:row>797</xdr:row>
      <xdr:rowOff>33224</xdr:rowOff>
    </xdr:to>
    <xdr:sp macro="" textlink="">
      <xdr:nvSpPr>
        <xdr:cNvPr id="6" name="CuadroTexto 5">
          <a:extLst>
            <a:ext uri="{FF2B5EF4-FFF2-40B4-BE49-F238E27FC236}">
              <a16:creationId xmlns:a16="http://schemas.microsoft.com/office/drawing/2014/main" id="{332DF541-6003-4198-8F65-07EE5D19DD31}"/>
            </a:ext>
          </a:extLst>
        </xdr:cNvPr>
        <xdr:cNvSpPr txBox="1"/>
      </xdr:nvSpPr>
      <xdr:spPr>
        <a:xfrm>
          <a:off x="0" y="4618517"/>
          <a:ext cx="16114971" cy="907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a:solidFill>
                <a:schemeClr val="dk1"/>
              </a:solidFill>
              <a:effectLst/>
              <a:latin typeface="+mn-lt"/>
              <a:ea typeface="+mn-ea"/>
              <a:cs typeface="+mn-cs"/>
            </a:rPr>
            <a:t>Notas: </a:t>
          </a:r>
        </a:p>
        <a:p>
          <a:pPr algn="just"/>
          <a:r>
            <a:rPr lang="es-CR" sz="1100" b="1">
              <a:solidFill>
                <a:schemeClr val="dk1"/>
              </a:solidFill>
              <a:effectLst/>
              <a:latin typeface="+mn-lt"/>
              <a:ea typeface="+mn-ea"/>
              <a:cs typeface="+mn-cs"/>
            </a:rPr>
            <a:t>1- PRESUPUESTO INICIAL: </a:t>
          </a:r>
          <a:r>
            <a:rPr lang="es-CR" sz="1100">
              <a:solidFill>
                <a:schemeClr val="dk1"/>
              </a:solidFill>
              <a:effectLst/>
              <a:latin typeface="+mn-lt"/>
              <a:ea typeface="+mn-ea"/>
              <a:cs typeface="+mn-cs"/>
            </a:rPr>
            <a:t>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2021.</a:t>
          </a:r>
        </a:p>
        <a:p>
          <a:pPr algn="just"/>
          <a:r>
            <a:rPr lang="es-CR" sz="1100" b="1">
              <a:solidFill>
                <a:schemeClr val="dk1"/>
              </a:solidFill>
              <a:effectLst/>
              <a:latin typeface="+mn-lt"/>
              <a:ea typeface="+mn-ea"/>
              <a:cs typeface="+mn-cs"/>
            </a:rPr>
            <a:t>3- PRIMERA MODIFICACIÓN LEGISLATIVA NORMA DE EJECUCIÓN 1 (H-013/H-022):</a:t>
          </a:r>
          <a:r>
            <a:rPr lang="es-CR" sz="1100">
              <a:solidFill>
                <a:schemeClr val="dk1"/>
              </a:solidFill>
              <a:effectLst/>
              <a:latin typeface="+mn-lt"/>
              <a:ea typeface="+mn-ea"/>
              <a:cs typeface="+mn-cs"/>
            </a:rPr>
            <a:t> corresponde a la modificación presupuestaria oficializada mediante oficio DM-319-2021, del 23-03-2021, así como oficio DM-0553-2021, del 16-04-2021 y más avanzado el ejercicio con misiva  DM-0739-2021 del 07-06-2021. Se incluyen entre otros los siguientes movimientos:</a:t>
          </a:r>
        </a:p>
        <a:p>
          <a:pPr lvl="0" algn="just"/>
          <a:r>
            <a:rPr lang="es-CR" sz="1100">
              <a:solidFill>
                <a:schemeClr val="dk1"/>
              </a:solidFill>
              <a:effectLst/>
              <a:latin typeface="+mn-lt"/>
              <a:ea typeface="+mn-ea"/>
              <a:cs typeface="+mn-cs"/>
            </a:rPr>
            <a:t>Redistribución del presupuesto del Programa 574:Fondo Nacional de Becas,  producto de la Aplicación de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 correspondiente al cierre del FONABE.  Estos ajustes fueron oficializados, mediante oficio DM-0581-2021 del 27-04-2021. </a:t>
          </a:r>
        </a:p>
        <a:p>
          <a:pPr lvl="0" algn="just"/>
          <a:r>
            <a:rPr lang="es-CR" sz="1100">
              <a:solidFill>
                <a:schemeClr val="dk1"/>
              </a:solidFill>
              <a:effectLst/>
              <a:latin typeface="+mn-lt"/>
              <a:ea typeface="+mn-ea"/>
              <a:cs typeface="+mn-cs"/>
            </a:rPr>
            <a:t>Recursos  nuevos para el Convenio MEP-CCSS (distribución que debió ajustarse en una segunda versión también por instrucción del Ente Rector) y aplicación de fondos para financiar Comedores Escolares (recursos de FODESAF).</a:t>
          </a:r>
        </a:p>
        <a:p>
          <a:pPr lvl="0" algn="just"/>
          <a:r>
            <a:rPr lang="es-CR" sz="1100">
              <a:solidFill>
                <a:schemeClr val="dk1"/>
              </a:solidFill>
              <a:effectLst/>
              <a:latin typeface="+mn-lt"/>
              <a:ea typeface="+mn-ea"/>
              <a:cs typeface="+mn-cs"/>
            </a:rPr>
            <a:t> Recursos para el Fideicomiso con el Banco Nacional (Infraestructura Educativa), registro Presupuestario 554-00-70107 correspondiente a IP (204), Fuente de Financiamiento (280), así como de la coletilla de gasto y cédula jurídica corresponde a los registrados en el Proyecto de Ley 22.541 IV Presupuesto Extraordinario y V Modificación de aprobación Legislativa. Presentado el 11/06/2021. (H-013) por el Ministerio de Hacienda a la Asamblea Legislativa.</a:t>
          </a:r>
        </a:p>
        <a:p>
          <a:pPr lvl="0" algn="just"/>
          <a:r>
            <a:rPr lang="es-CR" sz="1100">
              <a:solidFill>
                <a:schemeClr val="dk1"/>
              </a:solidFill>
              <a:effectLst/>
              <a:latin typeface="+mn-lt"/>
              <a:ea typeface="+mn-ea"/>
              <a:cs typeface="+mn-cs"/>
            </a:rPr>
            <a:t>Los  día 22 y 23 de julio de 2021 el Ministerio de Hacienda oficializa en su página web el Decreto H-022, Expediente N° 22.603: V Presupuesto Extraordinario y VI Modificación de Aprobación Legislativa. De la revisión realiza se observa, en el caso del MEP y que esta </a:t>
          </a:r>
          <a:r>
            <a:rPr lang="es-CR" sz="1100" b="1" u="sng">
              <a:solidFill>
                <a:schemeClr val="dk1"/>
              </a:solidFill>
              <a:effectLst/>
              <a:latin typeface="+mn-lt"/>
              <a:ea typeface="+mn-ea"/>
              <a:cs typeface="+mn-cs"/>
            </a:rPr>
            <a:t>modificación presupuestaria sustituye el H-013</a:t>
          </a:r>
          <a:r>
            <a:rPr lang="es-CR" sz="1100">
              <a:solidFill>
                <a:schemeClr val="dk1"/>
              </a:solidFill>
              <a:effectLst/>
              <a:latin typeface="+mn-lt"/>
              <a:ea typeface="+mn-ea"/>
              <a:cs typeface="+mn-cs"/>
            </a:rPr>
            <a:t>. Respecto de la propuesta original se observa que fueron excluidos los siguientes movimientos: 55800-60103 IP 232 F.F. 001 JUNTAS DE EDUCACIÓN Y ADMINISTRATIVAS, para la  adquisición de alimentos del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y además mediante moción aprobada por parte del Plenario Legislativo se incluyó un movimiento que había sido solicitado por el Programa Presupuestario 558 en la Tercera Modificación Legislativa (H-18), a saber: rebajar recursos de la subpartida 20203 Alimentos y bebidas para aumentar la subpartida 60202 Becas a Terceras Personas por un monto de ¢1,297,602,708.00.</a:t>
          </a:r>
        </a:p>
        <a:p>
          <a:pPr algn="just"/>
          <a:r>
            <a:rPr lang="es-CR" sz="1100" b="1">
              <a:solidFill>
                <a:schemeClr val="dk1"/>
              </a:solidFill>
              <a:effectLst/>
              <a:latin typeface="+mn-lt"/>
              <a:ea typeface="+mn-ea"/>
              <a:cs typeface="+mn-cs"/>
            </a:rPr>
            <a:t>4- SEGUNDA MODIFICACIÓN LEGISLATIVA NORMA DE EJECUCIÓN 1 (H-015): </a:t>
          </a:r>
          <a:r>
            <a:rPr lang="es-CR" sz="1100">
              <a:solidFill>
                <a:schemeClr val="dk1"/>
              </a:solidFill>
              <a:effectLst/>
              <a:latin typeface="+mn-lt"/>
              <a:ea typeface="+mn-ea"/>
              <a:cs typeface="+mn-cs"/>
            </a:rPr>
            <a:t>corresponde a la modificación presupuestaria oficializada mediante oficio DM-0640-2021, de fecha 07 de mayo 2021. </a:t>
          </a:r>
        </a:p>
        <a:p>
          <a:pPr algn="just"/>
          <a:r>
            <a:rPr lang="es-CR" sz="1100">
              <a:solidFill>
                <a:schemeClr val="dk1"/>
              </a:solidFill>
              <a:effectLst/>
              <a:latin typeface="+mn-lt"/>
              <a:ea typeface="+mn-ea"/>
              <a:cs typeface="+mn-cs"/>
            </a:rPr>
            <a:t>Dado los recursos excluidos de oficio en el  H-022, mediante oficio DM-0855-2021 del 24-06-2021, se solicita a la DGPN incluir en esta modificación los siguientes movimientos: 55800-60103 IP 232 F.F. 001 JUNTAS DE EDUCACIÓN Y ADMINISTRATIVAS, para la adquisición de alimentos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a:t>
          </a:r>
          <a:r>
            <a:rPr lang="es-CR" sz="1100" b="1">
              <a:solidFill>
                <a:schemeClr val="dk1"/>
              </a:solidFill>
              <a:effectLst/>
              <a:latin typeface="+mn-lt"/>
              <a:ea typeface="+mn-ea"/>
              <a:cs typeface="+mn-cs"/>
            </a:rPr>
            <a:t>El 29 de julio de los corrientes se conoció oficio DM-0793-2021 mediante el cual el Ministerio de Hacienda informa que los recursos no serán incluidos en la modificación H-15, sin embargo para efectos de presentación a este corte se mantienen en esa modificación, dado que la decisión ministerial es replantear el aumento de los recursos en la próxima modificación H-21, el cual se conoce será por un monto mayor en ambos casos</a:t>
          </a:r>
          <a:r>
            <a:rPr lang="es-CR" sz="1100">
              <a:solidFill>
                <a:schemeClr val="dk1"/>
              </a:solidFill>
              <a:effectLst/>
              <a:latin typeface="+mn-lt"/>
              <a:ea typeface="+mn-ea"/>
              <a:cs typeface="+mn-cs"/>
            </a:rPr>
            <a:t>.</a:t>
          </a:r>
        </a:p>
        <a:p>
          <a:pPr algn="just"/>
          <a:r>
            <a:rPr lang="es-CR" sz="1100" b="1">
              <a:solidFill>
                <a:schemeClr val="dk1"/>
              </a:solidFill>
              <a:effectLst/>
              <a:latin typeface="+mn-lt"/>
              <a:ea typeface="+mn-ea"/>
              <a:cs typeface="+mn-cs"/>
            </a:rPr>
            <a:t>5- TERCERA MODIFICACIÓN LEGISLATIVA NORMA DE EJECUCIÓN 1 (H-018)</a:t>
          </a:r>
          <a:r>
            <a:rPr lang="es-CR" sz="1100">
              <a:solidFill>
                <a:schemeClr val="dk1"/>
              </a:solidFill>
              <a:effectLst/>
              <a:latin typeface="+mn-lt"/>
              <a:ea typeface="+mn-ea"/>
              <a:cs typeface="+mn-cs"/>
            </a:rPr>
            <a:t>:  corresponde a la modificación presupuestaria oficializada Mediante oficio DM-0698-2021 de fecha 04 de junio 2021.</a:t>
          </a:r>
        </a:p>
        <a:p>
          <a:pPr algn="just"/>
          <a:r>
            <a:rPr lang="es-CR" sz="1100">
              <a:solidFill>
                <a:schemeClr val="dk1"/>
              </a:solidFill>
              <a:effectLst/>
              <a:latin typeface="+mn-lt"/>
              <a:ea typeface="+mn-ea"/>
              <a:cs typeface="+mn-cs"/>
            </a:rPr>
            <a:t>Se incluyeron recursos nuevos en la subpartida 60103 IP 218 JUNTAS DE EDUCACIÓN Y ADMINISTRATIVAS.  para el subsidio de pasajes para el transporte de estudiantes, por un monto de ¢18,928,631,904.00, sin embargo, los mismos se están tramitando en la Asamblea Legislativa bajo el Expediente N°22.645, VI Presupuesto Extraordinario, presentado el 18/08/2021. (H-017-2021) por el Ministerio de Hacienda. En este sentido, dicho movimiento se ve reflejado con una disminución en el H-018 y un aumento en el H-017.</a:t>
          </a:r>
        </a:p>
        <a:p>
          <a:pPr algn="just"/>
          <a:r>
            <a:rPr lang="es-CR" sz="1100" b="1">
              <a:solidFill>
                <a:schemeClr val="dk1"/>
              </a:solidFill>
              <a:effectLst/>
              <a:latin typeface="+mn-lt"/>
              <a:ea typeface="+mn-ea"/>
              <a:cs typeface="+mn-cs"/>
            </a:rPr>
            <a:t>6- PRESUPUESTO EXTRAORDINARIO (H-017): </a:t>
          </a:r>
          <a:r>
            <a:rPr lang="es-CR" sz="1100">
              <a:solidFill>
                <a:schemeClr val="dk1"/>
              </a:solidFill>
              <a:effectLst/>
              <a:latin typeface="+mn-lt"/>
              <a:ea typeface="+mn-ea"/>
              <a:cs typeface="+mn-cs"/>
            </a:rPr>
            <a:t>Corresponde a las disminuciones de presupuesto por la aplicación de las Normas de Ejecución 12 y 13, inicialmente contemplados en la modificación H-17, la cual en el caso MEP no pudo ser contemplada en el Expediente N°22.645, VI Presupuesto Extraordinario el 18/08/2021. Incluye recursos para transporte estudiantil y convenio DE PAGO CCSS-MEP POR CUOTAS OBRERO PATRONALES ENTRE EL MEP-MINISTERIO DE HACIENDA Y LA CCSS POR DEUDAS DEL MEP originadas en el pago del IDS, debido a presentación extemporánea por parte del MEP y será gestionada por el Ministerio de Hacienda bajo otro número, que con corte a esta fecha se presume como H-26. Véase complementariamente la nota 18.</a:t>
          </a:r>
        </a:p>
        <a:p>
          <a:pPr algn="just"/>
          <a:r>
            <a:rPr lang="es-CR" sz="1100" b="1">
              <a:solidFill>
                <a:schemeClr val="dk1"/>
              </a:solidFill>
              <a:effectLst/>
              <a:latin typeface="+mn-lt"/>
              <a:ea typeface="+mn-ea"/>
              <a:cs typeface="+mn-cs"/>
            </a:rPr>
            <a:t>7- PRESUPUESTO EXTRAORDINARIO H-26: </a:t>
          </a:r>
          <a:r>
            <a:rPr lang="es-CR" sz="1100">
              <a:solidFill>
                <a:schemeClr val="dk1"/>
              </a:solidFill>
              <a:effectLst/>
              <a:latin typeface="+mn-lt"/>
              <a:ea typeface="+mn-ea"/>
              <a:cs typeface="+mn-cs"/>
            </a:rPr>
            <a:t>NORMAS EJECUCIÓN 12 Y 13: corresponde al presupuesto extraordinario en cumplimiento con las normas de ejecución 12 (el rebajo de la totalidad del contenido presupuestario de toda plaza vacante no utilizada durante el primer semestre de 2021) y 13 (ahorros obtenidos ya sea producto de la renegociación de contratos como recursos previstos que no serán utilizados para el pago de alquileres 2021). </a:t>
          </a:r>
        </a:p>
        <a:p>
          <a:pPr algn="just"/>
          <a:r>
            <a:rPr lang="es-CR" sz="1100" b="1">
              <a:solidFill>
                <a:schemeClr val="dk1"/>
              </a:solidFill>
              <a:effectLst/>
              <a:latin typeface="+mn-lt"/>
              <a:ea typeface="+mn-ea"/>
              <a:cs typeface="+mn-cs"/>
            </a:rPr>
            <a:t>8- SUBEJECUCIÓN PRESUPUESTARIA DECRETO 42798-H Y OFICIO DM-0292-2021:</a:t>
          </a:r>
          <a:r>
            <a:rPr lang="es-CR" sz="1100">
              <a:solidFill>
                <a:schemeClr val="dk1"/>
              </a:solidFill>
              <a:effectLst/>
              <a:latin typeface="+mn-lt"/>
              <a:ea typeface="+mn-ea"/>
              <a:cs typeface="+mn-cs"/>
            </a:rPr>
            <a:t> corresponde a los montos oficializados por los Jefes de Programa Presupuestario y la Dirección de Recursos Humanos para dar cumplimiento a lo establecido en el Decreto Ejecutivo 42798-H Medidas para control y reducción del gasto público y Oficio DM-0292-2021 Techo de Ejecución Presupuestaria 2021.</a:t>
          </a:r>
        </a:p>
        <a:p>
          <a:pPr algn="just"/>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 y legislativas) así como la subejecución.</a:t>
          </a:r>
        </a:p>
        <a:p>
          <a:pPr algn="just"/>
          <a:r>
            <a:rPr lang="es-CR" sz="1100" b="1">
              <a:solidFill>
                <a:schemeClr val="dk1"/>
              </a:solidFill>
              <a:effectLst/>
              <a:latin typeface="+mn-lt"/>
              <a:ea typeface="+mn-ea"/>
              <a:cs typeface="+mn-cs"/>
            </a:rPr>
            <a:t>10- MONTO BLOQUEADO</a:t>
          </a:r>
          <a:r>
            <a:rPr lang="es-CR" sz="1100">
              <a:solidFill>
                <a:schemeClr val="dk1"/>
              </a:solidFill>
              <a:effectLst/>
              <a:latin typeface="+mn-lt"/>
              <a:ea typeface="+mn-ea"/>
              <a:cs typeface="+mn-cs"/>
            </a:rPr>
            <a:t>: corresponde a recursos bloqueados por el Ministerio de Hacienda. </a:t>
          </a:r>
        </a:p>
        <a:p>
          <a:pPr algn="just"/>
          <a:r>
            <a:rPr lang="es-CR" sz="1100" b="1">
              <a:solidFill>
                <a:schemeClr val="dk1"/>
              </a:solidFill>
              <a:effectLst/>
              <a:latin typeface="+mn-lt"/>
              <a:ea typeface="+mn-ea"/>
              <a:cs typeface="+mn-cs"/>
            </a:rPr>
            <a:t>11- DISPONIBLE LIBERADO</a:t>
          </a:r>
          <a:r>
            <a:rPr lang="es-CR" sz="1100">
              <a:solidFill>
                <a:schemeClr val="dk1"/>
              </a:solidFill>
              <a:effectLst/>
              <a:latin typeface="+mn-lt"/>
              <a:ea typeface="+mn-ea"/>
              <a:cs typeface="+mn-cs"/>
            </a:rPr>
            <a:t>: corresponde a la porción de la cuota presupuestaria liberada que no ha sido utilizada. </a:t>
          </a:r>
        </a:p>
        <a:p>
          <a:pPr algn="just"/>
          <a:r>
            <a:rPr lang="es-CR" sz="1100" b="1">
              <a:solidFill>
                <a:schemeClr val="dk1"/>
              </a:solidFill>
              <a:effectLst/>
              <a:latin typeface="+mn-lt"/>
              <a:ea typeface="+mn-ea"/>
              <a:cs typeface="+mn-cs"/>
            </a:rPr>
            <a:t>12- PRESUPUESTO DISPONIBLE AJUSTADO: </a:t>
          </a:r>
          <a:r>
            <a:rPr lang="es-CR" sz="1100">
              <a:solidFill>
                <a:schemeClr val="dk1"/>
              </a:solidFill>
              <a:effectLst/>
              <a:latin typeface="+mn-lt"/>
              <a:ea typeface="+mn-ea"/>
              <a:cs typeface="+mn-cs"/>
            </a:rPr>
            <a:t>corresponde al Presupuesto Actual Ajustado afectado por los trámites ingresados en SIGAF reflejados en el Solicitado, Comprometido, Recepción de Mercancía y el Monto Bloqueado.</a:t>
          </a:r>
        </a:p>
        <a:p>
          <a:pPr algn="just"/>
          <a:r>
            <a:rPr lang="es-CR" sz="1100" b="1">
              <a:solidFill>
                <a:schemeClr val="dk1"/>
              </a:solidFill>
              <a:effectLst/>
              <a:latin typeface="+mn-lt"/>
              <a:ea typeface="+mn-ea"/>
              <a:cs typeface="+mn-cs"/>
            </a:rPr>
            <a:t>13- EJECUCIÓN: </a:t>
          </a:r>
          <a:r>
            <a:rPr lang="es-CR" sz="1100">
              <a:solidFill>
                <a:schemeClr val="dk1"/>
              </a:solidFill>
              <a:effectLst/>
              <a:latin typeface="+mn-lt"/>
              <a:ea typeface="+mn-ea"/>
              <a:cs typeface="+mn-cs"/>
            </a:rPr>
            <a:t>representa el porcentaje del Presupuesto Actual Ajustado que se ha devengado.</a:t>
          </a:r>
        </a:p>
        <a:p>
          <a:pPr algn="just"/>
          <a:r>
            <a:rPr lang="es-CR" sz="1100" b="1">
              <a:solidFill>
                <a:schemeClr val="dk1"/>
              </a:solidFill>
              <a:effectLst/>
              <a:latin typeface="+mn-lt"/>
              <a:ea typeface="+mn-ea"/>
              <a:cs typeface="+mn-cs"/>
            </a:rPr>
            <a:t>14- 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Los registros en los que la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15- ACUMULADO</a:t>
          </a:r>
          <a:r>
            <a:rPr lang="es-CR" sz="1100">
              <a:solidFill>
                <a:schemeClr val="dk1"/>
              </a:solidFill>
              <a:effectLst/>
              <a:latin typeface="+mn-lt"/>
              <a:ea typeface="+mn-ea"/>
              <a:cs typeface="+mn-cs"/>
            </a:rPr>
            <a:t>: es la sumatoria del porcentaje de ejecución y el porcentaje de documentos en tránsito en el SIGAF. Los registros en los que la es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16- </a:t>
          </a:r>
          <a:r>
            <a:rPr lang="es-CR" sz="1100">
              <a:solidFill>
                <a:schemeClr val="dk1"/>
              </a:solidFill>
              <a:effectLst/>
              <a:latin typeface="+mn-lt"/>
              <a:ea typeface="+mn-ea"/>
              <a:cs typeface="+mn-cs"/>
            </a:rPr>
            <a:t>Todos los porcentajes se calculan sobre el Presupuesto Actual Ajustado.</a:t>
          </a:r>
        </a:p>
        <a:p>
          <a:pPr algn="just"/>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A partir del presente ejercicio económico todas las Modificaciones Presupuestarias (Presupuestos Extraordinarios y Traslados de Partidas), estarán afectando la columna del Presupuesto Actual Ajustado, así como el Presupuesto Disponible Ajustado.</a:t>
          </a:r>
        </a:p>
        <a:p>
          <a:pPr algn="just"/>
          <a:r>
            <a:rPr lang="es-CR" sz="1100" b="1">
              <a:solidFill>
                <a:schemeClr val="dk1"/>
              </a:solidFill>
              <a:effectLst/>
              <a:latin typeface="+mn-lt"/>
              <a:ea typeface="+mn-ea"/>
              <a:cs typeface="+mn-cs"/>
            </a:rPr>
            <a:t>18-</a:t>
          </a:r>
          <a:r>
            <a:rPr lang="es-CR" sz="1100">
              <a:solidFill>
                <a:schemeClr val="dk1"/>
              </a:solidFill>
              <a:effectLst/>
              <a:latin typeface="+mn-lt"/>
              <a:ea typeface="+mn-ea"/>
              <a:cs typeface="+mn-cs"/>
            </a:rPr>
            <a:t> Mediante el Expediente N°22.645, VI Presupuesto Extraordinario del 18/08/2021 se incluyen recursos en el Programa Presupuestario 573 para pago de la deuda CCSS-MEP con fuente de financiamiento 540: Préstamos Banco Mundial por un monto global de ¢18,653,400,000.00 en la subpartida 00401 IP200 de los subprogramas 02 y 03 y 664: Préstamos de Otros Organismos Internacionales de Desarrollo por un monto global de ¢18,262,710,171.40 de los cuales ¢14,827,362,315.40 corresponden a la subpartida 00401 IP200 de los subprogramas 01 y 02 y ¢3,435,347,856.00 a la subpartida 19902 de los subprogramas del 01 al 05, razón por la cual a partir de esta liquidación se incluyen estos recursos en la Liquidación Presupuestaria de Fuente Interna y Externa (sin universidades). Esta consideración debe tomarse en cuenta exclusivamente para el programa presupuestario 573.</a:t>
          </a:r>
        </a:p>
        <a:p>
          <a:pPr algn="just"/>
          <a:r>
            <a:rPr lang="es-CR" sz="1100" b="1">
              <a:solidFill>
                <a:schemeClr val="dk1"/>
              </a:solidFill>
              <a:effectLst/>
              <a:latin typeface="+mn-lt"/>
              <a:ea typeface="+mn-ea"/>
              <a:cs typeface="+mn-cs"/>
            </a:rPr>
            <a:t>19-</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Préstamos de Otros Organismos Internacionales de Desarrollo).</a:t>
          </a:r>
        </a:p>
        <a:p>
          <a:pPr algn="just" rtl="0"/>
          <a:endParaRPr lang="es-CR" sz="1100" b="0" i="0" u="none" strike="noStrike" baseline="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6A5AF00F-3724-4F7F-A46D-BB77063C2A7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843</xdr:row>
      <xdr:rowOff>0</xdr:rowOff>
    </xdr:from>
    <xdr:to>
      <xdr:col>14</xdr:col>
      <xdr:colOff>1295843</xdr:colOff>
      <xdr:row>891</xdr:row>
      <xdr:rowOff>33225</xdr:rowOff>
    </xdr:to>
    <xdr:sp macro="" textlink="">
      <xdr:nvSpPr>
        <xdr:cNvPr id="4" name="CuadroTexto 3">
          <a:extLst>
            <a:ext uri="{FF2B5EF4-FFF2-40B4-BE49-F238E27FC236}">
              <a16:creationId xmlns:a16="http://schemas.microsoft.com/office/drawing/2014/main" id="{332DF541-6003-4198-8F65-07EE5D19DD31}"/>
            </a:ext>
          </a:extLst>
        </xdr:cNvPr>
        <xdr:cNvSpPr txBox="1"/>
      </xdr:nvSpPr>
      <xdr:spPr>
        <a:xfrm>
          <a:off x="0" y="22317297"/>
          <a:ext cx="16114971" cy="907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a:solidFill>
                <a:schemeClr val="dk1"/>
              </a:solidFill>
              <a:effectLst/>
              <a:latin typeface="+mn-lt"/>
              <a:ea typeface="+mn-ea"/>
              <a:cs typeface="+mn-cs"/>
            </a:rPr>
            <a:t>Notas: </a:t>
          </a:r>
        </a:p>
        <a:p>
          <a:pPr algn="just"/>
          <a:r>
            <a:rPr lang="es-CR" sz="1100" b="1">
              <a:solidFill>
                <a:schemeClr val="dk1"/>
              </a:solidFill>
              <a:effectLst/>
              <a:latin typeface="+mn-lt"/>
              <a:ea typeface="+mn-ea"/>
              <a:cs typeface="+mn-cs"/>
            </a:rPr>
            <a:t>1- PRESUPUESTO INICIAL: </a:t>
          </a:r>
          <a:r>
            <a:rPr lang="es-CR" sz="1100">
              <a:solidFill>
                <a:schemeClr val="dk1"/>
              </a:solidFill>
              <a:effectLst/>
              <a:latin typeface="+mn-lt"/>
              <a:ea typeface="+mn-ea"/>
              <a:cs typeface="+mn-cs"/>
            </a:rPr>
            <a:t>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2021.</a:t>
          </a:r>
        </a:p>
        <a:p>
          <a:pPr algn="just"/>
          <a:r>
            <a:rPr lang="es-CR" sz="1100" b="1">
              <a:solidFill>
                <a:schemeClr val="dk1"/>
              </a:solidFill>
              <a:effectLst/>
              <a:latin typeface="+mn-lt"/>
              <a:ea typeface="+mn-ea"/>
              <a:cs typeface="+mn-cs"/>
            </a:rPr>
            <a:t>3- PRIMERA MODIFICACIÓN LEGISLATIVA NORMA DE EJECUCIÓN 1 (H-013/H-022):</a:t>
          </a:r>
          <a:r>
            <a:rPr lang="es-CR" sz="1100">
              <a:solidFill>
                <a:schemeClr val="dk1"/>
              </a:solidFill>
              <a:effectLst/>
              <a:latin typeface="+mn-lt"/>
              <a:ea typeface="+mn-ea"/>
              <a:cs typeface="+mn-cs"/>
            </a:rPr>
            <a:t> corresponde a la modificación presupuestaria oficializada mediante oficio DM-319-2021, del 23-03-2021, así como oficio DM-0553-2021, del 16-04-2021 y más avanzado el ejercicio con misiva  DM-0739-2021 del 07-06-2021. Se incluyen entre otros los siguientes movimientos:</a:t>
          </a:r>
        </a:p>
        <a:p>
          <a:pPr lvl="0" algn="just"/>
          <a:r>
            <a:rPr lang="es-CR" sz="1100">
              <a:solidFill>
                <a:schemeClr val="dk1"/>
              </a:solidFill>
              <a:effectLst/>
              <a:latin typeface="+mn-lt"/>
              <a:ea typeface="+mn-ea"/>
              <a:cs typeface="+mn-cs"/>
            </a:rPr>
            <a:t>Redistribución del presupuesto del Programa 574:Fondo Nacional de Becas,  producto de la Aplicación de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 correspondiente al cierre del FONABE.  Estos ajustes fueron oficializados, mediante oficio DM-0581-2021 del 27-04-2021. </a:t>
          </a:r>
        </a:p>
        <a:p>
          <a:pPr lvl="0" algn="just"/>
          <a:r>
            <a:rPr lang="es-CR" sz="1100">
              <a:solidFill>
                <a:schemeClr val="dk1"/>
              </a:solidFill>
              <a:effectLst/>
              <a:latin typeface="+mn-lt"/>
              <a:ea typeface="+mn-ea"/>
              <a:cs typeface="+mn-cs"/>
            </a:rPr>
            <a:t>Recursos  nuevos para el Convenio MEP-CCSS (distribución que debió ajustarse en una segunda versión también por instrucción del Ente Rector) y aplicación de fondos para financiar Comedores Escolares (recursos de FODESAF).</a:t>
          </a:r>
        </a:p>
        <a:p>
          <a:pPr lvl="0" algn="just"/>
          <a:r>
            <a:rPr lang="es-CR" sz="1100">
              <a:solidFill>
                <a:schemeClr val="dk1"/>
              </a:solidFill>
              <a:effectLst/>
              <a:latin typeface="+mn-lt"/>
              <a:ea typeface="+mn-ea"/>
              <a:cs typeface="+mn-cs"/>
            </a:rPr>
            <a:t> Recursos para el Fideicomiso con el Banco Nacional (Infraestructura Educativa), registro Presupuestario 554-00-70107 correspondiente a IP (204), Fuente de Financiamiento (280), así como de la coletilla de gasto y cédula jurídica corresponde a los registrados en el Proyecto de Ley 22.541 IV Presupuesto Extraordinario y V Modificación de aprobación Legislativa. Presentado el 11/06/2021. (H-013) por el Ministerio de Hacienda a la Asamblea Legislativa.</a:t>
          </a:r>
        </a:p>
        <a:p>
          <a:pPr lvl="0" algn="just"/>
          <a:r>
            <a:rPr lang="es-CR" sz="1100">
              <a:solidFill>
                <a:schemeClr val="dk1"/>
              </a:solidFill>
              <a:effectLst/>
              <a:latin typeface="+mn-lt"/>
              <a:ea typeface="+mn-ea"/>
              <a:cs typeface="+mn-cs"/>
            </a:rPr>
            <a:t>Los  día 22 y 23 de julio de 2021 el Ministerio de Hacienda oficializa en su página web el Decreto H-022, Expediente N° 22.603: V Presupuesto Extraordinario y VI Modificación de Aprobación Legislativa. De la revisión realiza se observa, en el caso del MEP y que esta </a:t>
          </a:r>
          <a:r>
            <a:rPr lang="es-CR" sz="1100" b="1" u="sng">
              <a:solidFill>
                <a:schemeClr val="dk1"/>
              </a:solidFill>
              <a:effectLst/>
              <a:latin typeface="+mn-lt"/>
              <a:ea typeface="+mn-ea"/>
              <a:cs typeface="+mn-cs"/>
            </a:rPr>
            <a:t>modificación presupuestaria sustituye el H-013</a:t>
          </a:r>
          <a:r>
            <a:rPr lang="es-CR" sz="1100">
              <a:solidFill>
                <a:schemeClr val="dk1"/>
              </a:solidFill>
              <a:effectLst/>
              <a:latin typeface="+mn-lt"/>
              <a:ea typeface="+mn-ea"/>
              <a:cs typeface="+mn-cs"/>
            </a:rPr>
            <a:t>. Respecto de la propuesta original se observa que fueron excluidos los siguientes movimientos: 55800-60103 IP 232 F.F. 001 JUNTAS DE EDUCACIÓN Y ADMINISTRATIVAS, para la  adquisición de alimentos del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y además mediante moción aprobada por parte del Plenario Legislativo se incluyó un movimiento que había sido solicitado por el Programa Presupuestario 558 en la Tercera Modificación Legislativa (H-18), a saber: rebajar recursos de la subpartida 20203 Alimentos y bebidas para aumentar la subpartida 60202 Becas a Terceras Personas por un monto de ¢1,297,602,708.00.</a:t>
          </a:r>
        </a:p>
        <a:p>
          <a:pPr algn="just"/>
          <a:r>
            <a:rPr lang="es-CR" sz="1100" b="1">
              <a:solidFill>
                <a:schemeClr val="dk1"/>
              </a:solidFill>
              <a:effectLst/>
              <a:latin typeface="+mn-lt"/>
              <a:ea typeface="+mn-ea"/>
              <a:cs typeface="+mn-cs"/>
            </a:rPr>
            <a:t>4- SEGUNDA MODIFICACIÓN LEGISLATIVA NORMA DE EJECUCIÓN 1 (H-015): </a:t>
          </a:r>
          <a:r>
            <a:rPr lang="es-CR" sz="1100">
              <a:solidFill>
                <a:schemeClr val="dk1"/>
              </a:solidFill>
              <a:effectLst/>
              <a:latin typeface="+mn-lt"/>
              <a:ea typeface="+mn-ea"/>
              <a:cs typeface="+mn-cs"/>
            </a:rPr>
            <a:t>corresponde a la modificación presupuestaria oficializada mediante oficio DM-0640-2021, de fecha 07 de mayo 2021. </a:t>
          </a:r>
        </a:p>
        <a:p>
          <a:pPr algn="just"/>
          <a:r>
            <a:rPr lang="es-CR" sz="1100">
              <a:solidFill>
                <a:schemeClr val="dk1"/>
              </a:solidFill>
              <a:effectLst/>
              <a:latin typeface="+mn-lt"/>
              <a:ea typeface="+mn-ea"/>
              <a:cs typeface="+mn-cs"/>
            </a:rPr>
            <a:t>Dado los recursos excluidos de oficio en el  H-022, mediante oficio DM-0855-2021 del 24-06-2021, se solicita a la DGPN incluir en esta modificación los siguientes movimientos: 55800-60103 IP 232 F.F. 001 JUNTAS DE EDUCACIÓN Y ADMINISTRATIVAS, para la adquisición de alimentos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a:t>
          </a:r>
          <a:r>
            <a:rPr lang="es-CR" sz="1100" b="1">
              <a:solidFill>
                <a:schemeClr val="dk1"/>
              </a:solidFill>
              <a:effectLst/>
              <a:latin typeface="+mn-lt"/>
              <a:ea typeface="+mn-ea"/>
              <a:cs typeface="+mn-cs"/>
            </a:rPr>
            <a:t>El 29 de julio de los corrientes se conoció oficio DM-0793-2021 mediante el cual el Ministerio de Hacienda informa que los recursos no serán incluidos en la modificación H-15, sin embargo para efectos de presentación a este corte se mantienen en esa modificación, dado que la decisión ministerial es replantear el aumento de los recursos en la próxima modificación H-21, el cual se conoce será por un monto mayor en ambos casos</a:t>
          </a:r>
          <a:r>
            <a:rPr lang="es-CR" sz="1100">
              <a:solidFill>
                <a:schemeClr val="dk1"/>
              </a:solidFill>
              <a:effectLst/>
              <a:latin typeface="+mn-lt"/>
              <a:ea typeface="+mn-ea"/>
              <a:cs typeface="+mn-cs"/>
            </a:rPr>
            <a:t>.</a:t>
          </a:r>
        </a:p>
        <a:p>
          <a:pPr algn="just"/>
          <a:r>
            <a:rPr lang="es-CR" sz="1100" b="1">
              <a:solidFill>
                <a:schemeClr val="dk1"/>
              </a:solidFill>
              <a:effectLst/>
              <a:latin typeface="+mn-lt"/>
              <a:ea typeface="+mn-ea"/>
              <a:cs typeface="+mn-cs"/>
            </a:rPr>
            <a:t>5- TERCERA MODIFICACIÓN LEGISLATIVA NORMA DE EJECUCIÓN 1 (H-018)</a:t>
          </a:r>
          <a:r>
            <a:rPr lang="es-CR" sz="1100">
              <a:solidFill>
                <a:schemeClr val="dk1"/>
              </a:solidFill>
              <a:effectLst/>
              <a:latin typeface="+mn-lt"/>
              <a:ea typeface="+mn-ea"/>
              <a:cs typeface="+mn-cs"/>
            </a:rPr>
            <a:t>:  corresponde a la modificación presupuestaria oficializada Mediante oficio DM-0698-2021 de fecha 04 de junio 2021.</a:t>
          </a:r>
        </a:p>
        <a:p>
          <a:pPr algn="just"/>
          <a:r>
            <a:rPr lang="es-CR" sz="1100">
              <a:solidFill>
                <a:schemeClr val="dk1"/>
              </a:solidFill>
              <a:effectLst/>
              <a:latin typeface="+mn-lt"/>
              <a:ea typeface="+mn-ea"/>
              <a:cs typeface="+mn-cs"/>
            </a:rPr>
            <a:t>Se incluyeron recursos nuevos en la subpartida 60103 IP 218 JUNTAS DE EDUCACIÓN Y ADMINISTRATIVAS.  para el subsidio de pasajes para el transporte de estudiantes, por un monto de ¢18,928,631,904.00, sin embargo, los mismos se están tramitando en la Asamblea Legislativa bajo el Expediente N°22.645, VI Presupuesto Extraordinario, presentado el 18/08/2021. (H-017-2021) por el Ministerio de Hacienda. En este sentido, dicho movimiento se ve reflejado con una disminución en el H-018 y un aumento en el H-017.</a:t>
          </a:r>
        </a:p>
        <a:p>
          <a:pPr algn="just"/>
          <a:r>
            <a:rPr lang="es-CR" sz="1100" b="1">
              <a:solidFill>
                <a:schemeClr val="dk1"/>
              </a:solidFill>
              <a:effectLst/>
              <a:latin typeface="+mn-lt"/>
              <a:ea typeface="+mn-ea"/>
              <a:cs typeface="+mn-cs"/>
            </a:rPr>
            <a:t>6- PRESUPUESTO EXTRAORDINARIO (H-017): </a:t>
          </a:r>
          <a:r>
            <a:rPr lang="es-CR" sz="1100">
              <a:solidFill>
                <a:schemeClr val="dk1"/>
              </a:solidFill>
              <a:effectLst/>
              <a:latin typeface="+mn-lt"/>
              <a:ea typeface="+mn-ea"/>
              <a:cs typeface="+mn-cs"/>
            </a:rPr>
            <a:t>Corresponde a las disminuciones de presupuesto por la aplicación de las Normas de Ejecución 12 y 13, inicialmente contemplados en la modificación H-17, la cual en el caso MEP no pudo ser contemplada en el Expediente N°22.645, VI Presupuesto Extraordinario el 18/08/2021. Incluye recursos para transporte estudiantil y convenio DE PAGO CCSS-MEP POR CUOTAS OBRERO PATRONALES ENTRE EL MEP-MINISTERIO DE HACIENDA Y LA CCSS POR DEUDAS DEL MEP originadas en el pago del IDS, debido a presentación extemporánea por parte del MEP y será gestionada por el Ministerio de Hacienda bajo otro número, que con corte a esta fecha se presume como H-26. Véase complementariamente la nota 18.</a:t>
          </a:r>
        </a:p>
        <a:p>
          <a:pPr algn="just"/>
          <a:r>
            <a:rPr lang="es-CR" sz="1100" b="1">
              <a:solidFill>
                <a:schemeClr val="dk1"/>
              </a:solidFill>
              <a:effectLst/>
              <a:latin typeface="+mn-lt"/>
              <a:ea typeface="+mn-ea"/>
              <a:cs typeface="+mn-cs"/>
            </a:rPr>
            <a:t>7- PRESUPUESTO EXTRAORDINARIO H-26: </a:t>
          </a:r>
          <a:r>
            <a:rPr lang="es-CR" sz="1100">
              <a:solidFill>
                <a:schemeClr val="dk1"/>
              </a:solidFill>
              <a:effectLst/>
              <a:latin typeface="+mn-lt"/>
              <a:ea typeface="+mn-ea"/>
              <a:cs typeface="+mn-cs"/>
            </a:rPr>
            <a:t>NORMAS EJECUCIÓN 12 Y 13: corresponde al presupuesto extraordinario en cumplimiento con las normas de ejecución 12 (el rebajo de la totalidad del contenido presupuestario de toda plaza vacante no utilizada durante el primer semestre de 2021) y 13 (ahorros obtenidos ya sea producto de la renegociación de contratos como recursos previstos que no serán utilizados para el pago de alquileres 2021). </a:t>
          </a:r>
        </a:p>
        <a:p>
          <a:pPr algn="just"/>
          <a:r>
            <a:rPr lang="es-CR" sz="1100" b="1">
              <a:solidFill>
                <a:schemeClr val="dk1"/>
              </a:solidFill>
              <a:effectLst/>
              <a:latin typeface="+mn-lt"/>
              <a:ea typeface="+mn-ea"/>
              <a:cs typeface="+mn-cs"/>
            </a:rPr>
            <a:t>8- SUBEJECUCIÓN PRESUPUESTARIA DECRETO 42798-H Y OFICIO DM-0292-2021:</a:t>
          </a:r>
          <a:r>
            <a:rPr lang="es-CR" sz="1100">
              <a:solidFill>
                <a:schemeClr val="dk1"/>
              </a:solidFill>
              <a:effectLst/>
              <a:latin typeface="+mn-lt"/>
              <a:ea typeface="+mn-ea"/>
              <a:cs typeface="+mn-cs"/>
            </a:rPr>
            <a:t> corresponde a los montos oficializados por los Jefes de Programa Presupuestario y la Dirección de Recursos Humanos para dar cumplimiento a lo establecido en el Decreto Ejecutivo 42798-H Medidas para control y reducción del gasto público y Oficio DM-0292-2021 Techo de Ejecución Presupuestaria 2021.</a:t>
          </a:r>
        </a:p>
        <a:p>
          <a:pPr algn="just"/>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 y legislativas) así como la subejecución.</a:t>
          </a:r>
        </a:p>
        <a:p>
          <a:pPr algn="just"/>
          <a:r>
            <a:rPr lang="es-CR" sz="1100" b="1">
              <a:solidFill>
                <a:schemeClr val="dk1"/>
              </a:solidFill>
              <a:effectLst/>
              <a:latin typeface="+mn-lt"/>
              <a:ea typeface="+mn-ea"/>
              <a:cs typeface="+mn-cs"/>
            </a:rPr>
            <a:t>10- MONTO BLOQUEADO</a:t>
          </a:r>
          <a:r>
            <a:rPr lang="es-CR" sz="1100">
              <a:solidFill>
                <a:schemeClr val="dk1"/>
              </a:solidFill>
              <a:effectLst/>
              <a:latin typeface="+mn-lt"/>
              <a:ea typeface="+mn-ea"/>
              <a:cs typeface="+mn-cs"/>
            </a:rPr>
            <a:t>: corresponde a recursos bloqueados por el Ministerio de Hacienda. </a:t>
          </a:r>
        </a:p>
        <a:p>
          <a:pPr algn="just"/>
          <a:r>
            <a:rPr lang="es-CR" sz="1100" b="1">
              <a:solidFill>
                <a:schemeClr val="dk1"/>
              </a:solidFill>
              <a:effectLst/>
              <a:latin typeface="+mn-lt"/>
              <a:ea typeface="+mn-ea"/>
              <a:cs typeface="+mn-cs"/>
            </a:rPr>
            <a:t>11- DISPONIBLE LIBERADO</a:t>
          </a:r>
          <a:r>
            <a:rPr lang="es-CR" sz="1100">
              <a:solidFill>
                <a:schemeClr val="dk1"/>
              </a:solidFill>
              <a:effectLst/>
              <a:latin typeface="+mn-lt"/>
              <a:ea typeface="+mn-ea"/>
              <a:cs typeface="+mn-cs"/>
            </a:rPr>
            <a:t>: corresponde a la porción de la cuota presupuestaria liberada que no ha sido utilizada. </a:t>
          </a:r>
        </a:p>
        <a:p>
          <a:pPr algn="just"/>
          <a:r>
            <a:rPr lang="es-CR" sz="1100" b="1">
              <a:solidFill>
                <a:schemeClr val="dk1"/>
              </a:solidFill>
              <a:effectLst/>
              <a:latin typeface="+mn-lt"/>
              <a:ea typeface="+mn-ea"/>
              <a:cs typeface="+mn-cs"/>
            </a:rPr>
            <a:t>12- PRESUPUESTO DISPONIBLE AJUSTADO: </a:t>
          </a:r>
          <a:r>
            <a:rPr lang="es-CR" sz="1100">
              <a:solidFill>
                <a:schemeClr val="dk1"/>
              </a:solidFill>
              <a:effectLst/>
              <a:latin typeface="+mn-lt"/>
              <a:ea typeface="+mn-ea"/>
              <a:cs typeface="+mn-cs"/>
            </a:rPr>
            <a:t>corresponde al Presupuesto Actual Ajustado afectado por los trámites ingresados en SIGAF reflejados en el Solicitado, Comprometido, Recepción de Mercancía y el Monto Bloqueado.</a:t>
          </a:r>
        </a:p>
        <a:p>
          <a:pPr algn="just"/>
          <a:r>
            <a:rPr lang="es-CR" sz="1100" b="1">
              <a:solidFill>
                <a:schemeClr val="dk1"/>
              </a:solidFill>
              <a:effectLst/>
              <a:latin typeface="+mn-lt"/>
              <a:ea typeface="+mn-ea"/>
              <a:cs typeface="+mn-cs"/>
            </a:rPr>
            <a:t>13- EJECUCIÓN: </a:t>
          </a:r>
          <a:r>
            <a:rPr lang="es-CR" sz="1100">
              <a:solidFill>
                <a:schemeClr val="dk1"/>
              </a:solidFill>
              <a:effectLst/>
              <a:latin typeface="+mn-lt"/>
              <a:ea typeface="+mn-ea"/>
              <a:cs typeface="+mn-cs"/>
            </a:rPr>
            <a:t>representa el porcentaje del Presupuesto Actual Ajustado que se ha devengado.</a:t>
          </a:r>
        </a:p>
        <a:p>
          <a:pPr algn="just"/>
          <a:r>
            <a:rPr lang="es-CR" sz="1100" b="1">
              <a:solidFill>
                <a:schemeClr val="dk1"/>
              </a:solidFill>
              <a:effectLst/>
              <a:latin typeface="+mn-lt"/>
              <a:ea typeface="+mn-ea"/>
              <a:cs typeface="+mn-cs"/>
            </a:rPr>
            <a:t>14- 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Los registros en los que la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15- ACUMULADO</a:t>
          </a:r>
          <a:r>
            <a:rPr lang="es-CR" sz="1100">
              <a:solidFill>
                <a:schemeClr val="dk1"/>
              </a:solidFill>
              <a:effectLst/>
              <a:latin typeface="+mn-lt"/>
              <a:ea typeface="+mn-ea"/>
              <a:cs typeface="+mn-cs"/>
            </a:rPr>
            <a:t>: es la sumatoria del porcentaje de ejecución y el porcentaje de documentos en tránsito en el SIGAF. Los registros en los que la es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16- </a:t>
          </a:r>
          <a:r>
            <a:rPr lang="es-CR" sz="1100">
              <a:solidFill>
                <a:schemeClr val="dk1"/>
              </a:solidFill>
              <a:effectLst/>
              <a:latin typeface="+mn-lt"/>
              <a:ea typeface="+mn-ea"/>
              <a:cs typeface="+mn-cs"/>
            </a:rPr>
            <a:t>Todos los porcentajes se calculan sobre el Presupuesto Actual Ajustado.</a:t>
          </a:r>
        </a:p>
        <a:p>
          <a:pPr algn="just"/>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A partir del presente ejercicio económico todas las Modificaciones Presupuestarias (Presupuestos Extraordinarios y Traslados de Partidas), estarán afectando la columna del Presupuesto Actual Ajustado, así como el Presupuesto Disponible Ajustado.</a:t>
          </a:r>
        </a:p>
        <a:p>
          <a:pPr algn="just"/>
          <a:r>
            <a:rPr lang="es-CR" sz="1100" b="1">
              <a:solidFill>
                <a:schemeClr val="dk1"/>
              </a:solidFill>
              <a:effectLst/>
              <a:latin typeface="+mn-lt"/>
              <a:ea typeface="+mn-ea"/>
              <a:cs typeface="+mn-cs"/>
            </a:rPr>
            <a:t>18-</a:t>
          </a:r>
          <a:r>
            <a:rPr lang="es-CR" sz="1100">
              <a:solidFill>
                <a:schemeClr val="dk1"/>
              </a:solidFill>
              <a:effectLst/>
              <a:latin typeface="+mn-lt"/>
              <a:ea typeface="+mn-ea"/>
              <a:cs typeface="+mn-cs"/>
            </a:rPr>
            <a:t> Mediante el Expediente N°22.645, VI Presupuesto Extraordinario del 18/08/2021 se incluyen recursos en el Programa Presupuestario 573 para pago de la deuda CCSS-MEP con fuente de financiamiento 540: Préstamos Banco Mundial por un monto global de ¢18,653,400,000.00 en la subpartida 00401 IP200 de los subprogramas 02 y 03 y 664: Préstamos de Otros Organismos Internacionales de Desarrollo por un monto global de ¢18,262,710,171.40 de los cuales ¢14,827,362,315.40 corresponden a la subpartida 00401 IP200 de los subprogramas 01 y 02 y ¢3,435,347,856.00 a la subpartida 19902 de los subprogramas del 01 al 05, razón por la cual a partir de esta liquidación se incluyen estos recursos en la Liquidación Presupuestaria de Fuente Interna y Externa (sin universidades). Esta consideración debe tomarse en cuenta exclusivamente para el programa presupuestario 573.</a:t>
          </a:r>
        </a:p>
        <a:p>
          <a:pPr algn="just"/>
          <a:r>
            <a:rPr lang="es-CR" sz="1100" b="1">
              <a:solidFill>
                <a:schemeClr val="dk1"/>
              </a:solidFill>
              <a:effectLst/>
              <a:latin typeface="+mn-lt"/>
              <a:ea typeface="+mn-ea"/>
              <a:cs typeface="+mn-cs"/>
            </a:rPr>
            <a:t>19-</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Préstamos de Otros Organismos Internacionales de Desarrollo).</a:t>
          </a:r>
        </a:p>
        <a:p>
          <a:pPr algn="just" rtl="0"/>
          <a:endParaRPr lang="es-CR" sz="1100" b="0" i="0" u="none" strike="noStrike" baseline="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E1429"/>
  <sheetViews>
    <sheetView tabSelected="1" zoomScale="86" zoomScaleNormal="86" workbookViewId="0">
      <pane xSplit="6" ySplit="9" topLeftCell="G832" activePane="bottomRight" state="frozen"/>
      <selection pane="topRight" activeCell="G1" sqref="G1"/>
      <selection pane="bottomLeft" activeCell="A10" sqref="A10"/>
      <selection pane="bottomRight" activeCell="A838" sqref="A838"/>
    </sheetView>
  </sheetViews>
  <sheetFormatPr baseColWidth="10" defaultColWidth="11.42578125" defaultRowHeight="15" outlineLevelRow="4" x14ac:dyDescent="0.25"/>
  <cols>
    <col min="1" max="1" width="12.85546875" customWidth="1"/>
    <col min="2" max="2" width="15.42578125" customWidth="1"/>
    <col min="3" max="3" width="9.140625" customWidth="1"/>
    <col min="4" max="4" width="13.85546875" customWidth="1"/>
    <col min="5" max="5" width="4.140625" customWidth="1"/>
    <col min="6" max="6" width="6.140625" style="2" customWidth="1"/>
    <col min="7" max="7" width="5.7109375" customWidth="1"/>
    <col min="8" max="8" width="6.42578125" customWidth="1"/>
    <col min="9" max="9" width="38.5703125" customWidth="1"/>
    <col min="10" max="10" width="24" style="41" customWidth="1"/>
    <col min="11" max="11" width="20.85546875" customWidth="1"/>
    <col min="12" max="12" width="22.28515625" customWidth="1"/>
    <col min="13" max="13" width="21.7109375" customWidth="1"/>
    <col min="14" max="14" width="21.28515625" customWidth="1"/>
    <col min="15" max="15" width="22.42578125" customWidth="1"/>
    <col min="16" max="16" width="23.42578125" customWidth="1"/>
    <col min="17" max="17" width="21.42578125" customWidth="1"/>
    <col min="18" max="18" width="21.85546875" customWidth="1"/>
    <col min="19" max="19" width="18.85546875" customWidth="1"/>
    <col min="20" max="20" width="23.5703125" style="4" customWidth="1"/>
    <col min="21" max="21" width="19.7109375" style="5" customWidth="1"/>
    <col min="22" max="22" width="23.5703125" style="5" customWidth="1"/>
    <col min="23" max="23" width="22.28515625" style="5" customWidth="1"/>
    <col min="24" max="24" width="19.5703125" customWidth="1"/>
    <col min="25" max="25" width="21" style="6" customWidth="1"/>
    <col min="26" max="26" width="18.85546875" style="6" customWidth="1"/>
    <col min="27" max="27" width="20.7109375" style="5" customWidth="1"/>
    <col min="28" max="28" width="16.85546875" style="5" bestFit="1" customWidth="1"/>
    <col min="29" max="29" width="16.28515625" style="5" customWidth="1"/>
    <col min="30" max="30" width="20.5703125" bestFit="1" customWidth="1"/>
    <col min="250" max="250" width="8.85546875" customWidth="1"/>
    <col min="251" max="251" width="0" hidden="1" customWidth="1"/>
    <col min="252" max="252" width="8.42578125" customWidth="1"/>
    <col min="253" max="254" width="4.140625" customWidth="1"/>
    <col min="255" max="255" width="20.42578125" customWidth="1"/>
    <col min="256" max="256" width="20.42578125" bestFit="1" customWidth="1"/>
    <col min="257" max="258" width="16.85546875" customWidth="1"/>
    <col min="259" max="259" width="17.5703125" customWidth="1"/>
    <col min="260" max="260" width="17.140625" customWidth="1"/>
    <col min="261" max="261" width="20.42578125" customWidth="1"/>
    <col min="262" max="262" width="16.85546875" customWidth="1"/>
    <col min="263" max="263" width="18.85546875" customWidth="1"/>
    <col min="264" max="264" width="15.140625" customWidth="1"/>
    <col min="265" max="267" width="18.85546875" customWidth="1"/>
    <col min="268" max="268" width="20.42578125" bestFit="1" customWidth="1"/>
    <col min="269" max="270" width="7.5703125" customWidth="1"/>
    <col min="271" max="271" width="8" customWidth="1"/>
    <col min="273" max="273" width="11.85546875" bestFit="1" customWidth="1"/>
    <col min="506" max="506" width="8.85546875" customWidth="1"/>
    <col min="507" max="507" width="0" hidden="1" customWidth="1"/>
    <col min="508" max="508" width="8.42578125" customWidth="1"/>
    <col min="509" max="510" width="4.140625" customWidth="1"/>
    <col min="511" max="511" width="20.42578125" customWidth="1"/>
    <col min="512" max="512" width="20.42578125" bestFit="1" customWidth="1"/>
    <col min="513" max="514" width="16.85546875" customWidth="1"/>
    <col min="515" max="515" width="17.5703125" customWidth="1"/>
    <col min="516" max="516" width="17.140625" customWidth="1"/>
    <col min="517" max="517" width="20.42578125" customWidth="1"/>
    <col min="518" max="518" width="16.85546875" customWidth="1"/>
    <col min="519" max="519" width="18.85546875" customWidth="1"/>
    <col min="520" max="520" width="15.140625" customWidth="1"/>
    <col min="521" max="523" width="18.85546875" customWidth="1"/>
    <col min="524" max="524" width="20.42578125" bestFit="1" customWidth="1"/>
    <col min="525" max="526" width="7.5703125" customWidth="1"/>
    <col min="527" max="527" width="8" customWidth="1"/>
    <col min="529" max="529" width="11.85546875" bestFit="1" customWidth="1"/>
    <col min="762" max="762" width="8.85546875" customWidth="1"/>
    <col min="763" max="763" width="0" hidden="1" customWidth="1"/>
    <col min="764" max="764" width="8.42578125" customWidth="1"/>
    <col min="765" max="766" width="4.140625" customWidth="1"/>
    <col min="767" max="767" width="20.42578125" customWidth="1"/>
    <col min="768" max="768" width="20.42578125" bestFit="1" customWidth="1"/>
    <col min="769" max="770" width="16.85546875" customWidth="1"/>
    <col min="771" max="771" width="17.5703125" customWidth="1"/>
    <col min="772" max="772" width="17.140625" customWidth="1"/>
    <col min="773" max="773" width="20.42578125" customWidth="1"/>
    <col min="774" max="774" width="16.85546875" customWidth="1"/>
    <col min="775" max="775" width="18.85546875" customWidth="1"/>
    <col min="776" max="776" width="15.140625" customWidth="1"/>
    <col min="777" max="779" width="18.85546875" customWidth="1"/>
    <col min="780" max="780" width="20.42578125" bestFit="1" customWidth="1"/>
    <col min="781" max="782" width="7.5703125" customWidth="1"/>
    <col min="783" max="783" width="8" customWidth="1"/>
    <col min="785" max="785" width="11.85546875" bestFit="1" customWidth="1"/>
    <col min="1018" max="1018" width="8.85546875" customWidth="1"/>
    <col min="1019" max="1019" width="0" hidden="1" customWidth="1"/>
    <col min="1020" max="1020" width="8.42578125" customWidth="1"/>
    <col min="1021" max="1022" width="4.140625" customWidth="1"/>
    <col min="1023" max="1023" width="20.42578125" customWidth="1"/>
    <col min="1024" max="1024" width="20.42578125" bestFit="1" customWidth="1"/>
    <col min="1025" max="1026" width="16.85546875" customWidth="1"/>
    <col min="1027" max="1027" width="17.5703125" customWidth="1"/>
    <col min="1028" max="1028" width="17.140625" customWidth="1"/>
    <col min="1029" max="1029" width="20.42578125" customWidth="1"/>
    <col min="1030" max="1030" width="16.85546875" customWidth="1"/>
    <col min="1031" max="1031" width="18.85546875" customWidth="1"/>
    <col min="1032" max="1032" width="15.140625" customWidth="1"/>
    <col min="1033" max="1035" width="18.85546875" customWidth="1"/>
    <col min="1036" max="1036" width="20.42578125" bestFit="1" customWidth="1"/>
    <col min="1037" max="1038" width="7.5703125" customWidth="1"/>
    <col min="1039" max="1039" width="8" customWidth="1"/>
    <col min="1041" max="1041" width="11.85546875" bestFit="1" customWidth="1"/>
    <col min="1274" max="1274" width="8.85546875" customWidth="1"/>
    <col min="1275" max="1275" width="0" hidden="1" customWidth="1"/>
    <col min="1276" max="1276" width="8.42578125" customWidth="1"/>
    <col min="1277" max="1278" width="4.140625" customWidth="1"/>
    <col min="1279" max="1279" width="20.42578125" customWidth="1"/>
    <col min="1280" max="1280" width="20.42578125" bestFit="1" customWidth="1"/>
    <col min="1281" max="1282" width="16.85546875" customWidth="1"/>
    <col min="1283" max="1283" width="17.5703125" customWidth="1"/>
    <col min="1284" max="1284" width="17.140625" customWidth="1"/>
    <col min="1285" max="1285" width="20.42578125" customWidth="1"/>
    <col min="1286" max="1286" width="16.85546875" customWidth="1"/>
    <col min="1287" max="1287" width="18.85546875" customWidth="1"/>
    <col min="1288" max="1288" width="15.140625" customWidth="1"/>
    <col min="1289" max="1291" width="18.85546875" customWidth="1"/>
    <col min="1292" max="1292" width="20.42578125" bestFit="1" customWidth="1"/>
    <col min="1293" max="1294" width="7.5703125" customWidth="1"/>
    <col min="1295" max="1295" width="8" customWidth="1"/>
    <col min="1297" max="1297" width="11.85546875" bestFit="1" customWidth="1"/>
    <col min="1530" max="1530" width="8.85546875" customWidth="1"/>
    <col min="1531" max="1531" width="0" hidden="1" customWidth="1"/>
    <col min="1532" max="1532" width="8.42578125" customWidth="1"/>
    <col min="1533" max="1534" width="4.140625" customWidth="1"/>
    <col min="1535" max="1535" width="20.42578125" customWidth="1"/>
    <col min="1536" max="1536" width="20.42578125" bestFit="1" customWidth="1"/>
    <col min="1537" max="1538" width="16.85546875" customWidth="1"/>
    <col min="1539" max="1539" width="17.5703125" customWidth="1"/>
    <col min="1540" max="1540" width="17.140625" customWidth="1"/>
    <col min="1541" max="1541" width="20.42578125" customWidth="1"/>
    <col min="1542" max="1542" width="16.85546875" customWidth="1"/>
    <col min="1543" max="1543" width="18.85546875" customWidth="1"/>
    <col min="1544" max="1544" width="15.140625" customWidth="1"/>
    <col min="1545" max="1547" width="18.85546875" customWidth="1"/>
    <col min="1548" max="1548" width="20.42578125" bestFit="1" customWidth="1"/>
    <col min="1549" max="1550" width="7.5703125" customWidth="1"/>
    <col min="1551" max="1551" width="8" customWidth="1"/>
    <col min="1553" max="1553" width="11.85546875" bestFit="1" customWidth="1"/>
    <col min="1786" max="1786" width="8.85546875" customWidth="1"/>
    <col min="1787" max="1787" width="0" hidden="1" customWidth="1"/>
    <col min="1788" max="1788" width="8.42578125" customWidth="1"/>
    <col min="1789" max="1790" width="4.140625" customWidth="1"/>
    <col min="1791" max="1791" width="20.42578125" customWidth="1"/>
    <col min="1792" max="1792" width="20.42578125" bestFit="1" customWidth="1"/>
    <col min="1793" max="1794" width="16.85546875" customWidth="1"/>
    <col min="1795" max="1795" width="17.5703125" customWidth="1"/>
    <col min="1796" max="1796" width="17.140625" customWidth="1"/>
    <col min="1797" max="1797" width="20.42578125" customWidth="1"/>
    <col min="1798" max="1798" width="16.85546875" customWidth="1"/>
    <col min="1799" max="1799" width="18.85546875" customWidth="1"/>
    <col min="1800" max="1800" width="15.140625" customWidth="1"/>
    <col min="1801" max="1803" width="18.85546875" customWidth="1"/>
    <col min="1804" max="1804" width="20.42578125" bestFit="1" customWidth="1"/>
    <col min="1805" max="1806" width="7.5703125" customWidth="1"/>
    <col min="1807" max="1807" width="8" customWidth="1"/>
    <col min="1809" max="1809" width="11.85546875" bestFit="1" customWidth="1"/>
    <col min="2042" max="2042" width="8.85546875" customWidth="1"/>
    <col min="2043" max="2043" width="0" hidden="1" customWidth="1"/>
    <col min="2044" max="2044" width="8.42578125" customWidth="1"/>
    <col min="2045" max="2046" width="4.140625" customWidth="1"/>
    <col min="2047" max="2047" width="20.42578125" customWidth="1"/>
    <col min="2048" max="2048" width="20.42578125" bestFit="1" customWidth="1"/>
    <col min="2049" max="2050" width="16.85546875" customWidth="1"/>
    <col min="2051" max="2051" width="17.5703125" customWidth="1"/>
    <col min="2052" max="2052" width="17.140625" customWidth="1"/>
    <col min="2053" max="2053" width="20.42578125" customWidth="1"/>
    <col min="2054" max="2054" width="16.85546875" customWidth="1"/>
    <col min="2055" max="2055" width="18.85546875" customWidth="1"/>
    <col min="2056" max="2056" width="15.140625" customWidth="1"/>
    <col min="2057" max="2059" width="18.85546875" customWidth="1"/>
    <col min="2060" max="2060" width="20.42578125" bestFit="1" customWidth="1"/>
    <col min="2061" max="2062" width="7.5703125" customWidth="1"/>
    <col min="2063" max="2063" width="8" customWidth="1"/>
    <col min="2065" max="2065" width="11.85546875" bestFit="1" customWidth="1"/>
    <col min="2298" max="2298" width="8.85546875" customWidth="1"/>
    <col min="2299" max="2299" width="0" hidden="1" customWidth="1"/>
    <col min="2300" max="2300" width="8.42578125" customWidth="1"/>
    <col min="2301" max="2302" width="4.140625" customWidth="1"/>
    <col min="2303" max="2303" width="20.42578125" customWidth="1"/>
    <col min="2304" max="2304" width="20.42578125" bestFit="1" customWidth="1"/>
    <col min="2305" max="2306" width="16.85546875" customWidth="1"/>
    <col min="2307" max="2307" width="17.5703125" customWidth="1"/>
    <col min="2308" max="2308" width="17.140625" customWidth="1"/>
    <col min="2309" max="2309" width="20.42578125" customWidth="1"/>
    <col min="2310" max="2310" width="16.85546875" customWidth="1"/>
    <col min="2311" max="2311" width="18.85546875" customWidth="1"/>
    <col min="2312" max="2312" width="15.140625" customWidth="1"/>
    <col min="2313" max="2315" width="18.85546875" customWidth="1"/>
    <col min="2316" max="2316" width="20.42578125" bestFit="1" customWidth="1"/>
    <col min="2317" max="2318" width="7.5703125" customWidth="1"/>
    <col min="2319" max="2319" width="8" customWidth="1"/>
    <col min="2321" max="2321" width="11.85546875" bestFit="1" customWidth="1"/>
    <col min="2554" max="2554" width="8.85546875" customWidth="1"/>
    <col min="2555" max="2555" width="0" hidden="1" customWidth="1"/>
    <col min="2556" max="2556" width="8.42578125" customWidth="1"/>
    <col min="2557" max="2558" width="4.140625" customWidth="1"/>
    <col min="2559" max="2559" width="20.42578125" customWidth="1"/>
    <col min="2560" max="2560" width="20.42578125" bestFit="1" customWidth="1"/>
    <col min="2561" max="2562" width="16.85546875" customWidth="1"/>
    <col min="2563" max="2563" width="17.5703125" customWidth="1"/>
    <col min="2564" max="2564" width="17.140625" customWidth="1"/>
    <col min="2565" max="2565" width="20.42578125" customWidth="1"/>
    <col min="2566" max="2566" width="16.85546875" customWidth="1"/>
    <col min="2567" max="2567" width="18.85546875" customWidth="1"/>
    <col min="2568" max="2568" width="15.140625" customWidth="1"/>
    <col min="2569" max="2571" width="18.85546875" customWidth="1"/>
    <col min="2572" max="2572" width="20.42578125" bestFit="1" customWidth="1"/>
    <col min="2573" max="2574" width="7.5703125" customWidth="1"/>
    <col min="2575" max="2575" width="8" customWidth="1"/>
    <col min="2577" max="2577" width="11.85546875" bestFit="1" customWidth="1"/>
    <col min="2810" max="2810" width="8.85546875" customWidth="1"/>
    <col min="2811" max="2811" width="0" hidden="1" customWidth="1"/>
    <col min="2812" max="2812" width="8.42578125" customWidth="1"/>
    <col min="2813" max="2814" width="4.140625" customWidth="1"/>
    <col min="2815" max="2815" width="20.42578125" customWidth="1"/>
    <col min="2816" max="2816" width="20.42578125" bestFit="1" customWidth="1"/>
    <col min="2817" max="2818" width="16.85546875" customWidth="1"/>
    <col min="2819" max="2819" width="17.5703125" customWidth="1"/>
    <col min="2820" max="2820" width="17.140625" customWidth="1"/>
    <col min="2821" max="2821" width="20.42578125" customWidth="1"/>
    <col min="2822" max="2822" width="16.85546875" customWidth="1"/>
    <col min="2823" max="2823" width="18.85546875" customWidth="1"/>
    <col min="2824" max="2824" width="15.140625" customWidth="1"/>
    <col min="2825" max="2827" width="18.85546875" customWidth="1"/>
    <col min="2828" max="2828" width="20.42578125" bestFit="1" customWidth="1"/>
    <col min="2829" max="2830" width="7.5703125" customWidth="1"/>
    <col min="2831" max="2831" width="8" customWidth="1"/>
    <col min="2833" max="2833" width="11.85546875" bestFit="1" customWidth="1"/>
    <col min="3066" max="3066" width="8.85546875" customWidth="1"/>
    <col min="3067" max="3067" width="0" hidden="1" customWidth="1"/>
    <col min="3068" max="3068" width="8.42578125" customWidth="1"/>
    <col min="3069" max="3070" width="4.140625" customWidth="1"/>
    <col min="3071" max="3071" width="20.42578125" customWidth="1"/>
    <col min="3072" max="3072" width="20.42578125" bestFit="1" customWidth="1"/>
    <col min="3073" max="3074" width="16.85546875" customWidth="1"/>
    <col min="3075" max="3075" width="17.5703125" customWidth="1"/>
    <col min="3076" max="3076" width="17.140625" customWidth="1"/>
    <col min="3077" max="3077" width="20.42578125" customWidth="1"/>
    <col min="3078" max="3078" width="16.85546875" customWidth="1"/>
    <col min="3079" max="3079" width="18.85546875" customWidth="1"/>
    <col min="3080" max="3080" width="15.140625" customWidth="1"/>
    <col min="3081" max="3083" width="18.85546875" customWidth="1"/>
    <col min="3084" max="3084" width="20.42578125" bestFit="1" customWidth="1"/>
    <col min="3085" max="3086" width="7.5703125" customWidth="1"/>
    <col min="3087" max="3087" width="8" customWidth="1"/>
    <col min="3089" max="3089" width="11.85546875" bestFit="1" customWidth="1"/>
    <col min="3322" max="3322" width="8.85546875" customWidth="1"/>
    <col min="3323" max="3323" width="0" hidden="1" customWidth="1"/>
    <col min="3324" max="3324" width="8.42578125" customWidth="1"/>
    <col min="3325" max="3326" width="4.140625" customWidth="1"/>
    <col min="3327" max="3327" width="20.42578125" customWidth="1"/>
    <col min="3328" max="3328" width="20.42578125" bestFit="1" customWidth="1"/>
    <col min="3329" max="3330" width="16.85546875" customWidth="1"/>
    <col min="3331" max="3331" width="17.5703125" customWidth="1"/>
    <col min="3332" max="3332" width="17.140625" customWidth="1"/>
    <col min="3333" max="3333" width="20.42578125" customWidth="1"/>
    <col min="3334" max="3334" width="16.85546875" customWidth="1"/>
    <col min="3335" max="3335" width="18.85546875" customWidth="1"/>
    <col min="3336" max="3336" width="15.140625" customWidth="1"/>
    <col min="3337" max="3339" width="18.85546875" customWidth="1"/>
    <col min="3340" max="3340" width="20.42578125" bestFit="1" customWidth="1"/>
    <col min="3341" max="3342" width="7.5703125" customWidth="1"/>
    <col min="3343" max="3343" width="8" customWidth="1"/>
    <col min="3345" max="3345" width="11.85546875" bestFit="1" customWidth="1"/>
    <col min="3578" max="3578" width="8.85546875" customWidth="1"/>
    <col min="3579" max="3579" width="0" hidden="1" customWidth="1"/>
    <col min="3580" max="3580" width="8.42578125" customWidth="1"/>
    <col min="3581" max="3582" width="4.140625" customWidth="1"/>
    <col min="3583" max="3583" width="20.42578125" customWidth="1"/>
    <col min="3584" max="3584" width="20.42578125" bestFit="1" customWidth="1"/>
    <col min="3585" max="3586" width="16.85546875" customWidth="1"/>
    <col min="3587" max="3587" width="17.5703125" customWidth="1"/>
    <col min="3588" max="3588" width="17.140625" customWidth="1"/>
    <col min="3589" max="3589" width="20.42578125" customWidth="1"/>
    <col min="3590" max="3590" width="16.85546875" customWidth="1"/>
    <col min="3591" max="3591" width="18.85546875" customWidth="1"/>
    <col min="3592" max="3592" width="15.140625" customWidth="1"/>
    <col min="3593" max="3595" width="18.85546875" customWidth="1"/>
    <col min="3596" max="3596" width="20.42578125" bestFit="1" customWidth="1"/>
    <col min="3597" max="3598" width="7.5703125" customWidth="1"/>
    <col min="3599" max="3599" width="8" customWidth="1"/>
    <col min="3601" max="3601" width="11.85546875" bestFit="1" customWidth="1"/>
    <col min="3834" max="3834" width="8.85546875" customWidth="1"/>
    <col min="3835" max="3835" width="0" hidden="1" customWidth="1"/>
    <col min="3836" max="3836" width="8.42578125" customWidth="1"/>
    <col min="3837" max="3838" width="4.140625" customWidth="1"/>
    <col min="3839" max="3839" width="20.42578125" customWidth="1"/>
    <col min="3840" max="3840" width="20.42578125" bestFit="1" customWidth="1"/>
    <col min="3841" max="3842" width="16.85546875" customWidth="1"/>
    <col min="3843" max="3843" width="17.5703125" customWidth="1"/>
    <col min="3844" max="3844" width="17.140625" customWidth="1"/>
    <col min="3845" max="3845" width="20.42578125" customWidth="1"/>
    <col min="3846" max="3846" width="16.85546875" customWidth="1"/>
    <col min="3847" max="3847" width="18.85546875" customWidth="1"/>
    <col min="3848" max="3848" width="15.140625" customWidth="1"/>
    <col min="3849" max="3851" width="18.85546875" customWidth="1"/>
    <col min="3852" max="3852" width="20.42578125" bestFit="1" customWidth="1"/>
    <col min="3853" max="3854" width="7.5703125" customWidth="1"/>
    <col min="3855" max="3855" width="8" customWidth="1"/>
    <col min="3857" max="3857" width="11.85546875" bestFit="1" customWidth="1"/>
    <col min="4090" max="4090" width="8.85546875" customWidth="1"/>
    <col min="4091" max="4091" width="0" hidden="1" customWidth="1"/>
    <col min="4092" max="4092" width="8.42578125" customWidth="1"/>
    <col min="4093" max="4094" width="4.140625" customWidth="1"/>
    <col min="4095" max="4095" width="20.42578125" customWidth="1"/>
    <col min="4096" max="4096" width="20.42578125" bestFit="1" customWidth="1"/>
    <col min="4097" max="4098" width="16.85546875" customWidth="1"/>
    <col min="4099" max="4099" width="17.5703125" customWidth="1"/>
    <col min="4100" max="4100" width="17.140625" customWidth="1"/>
    <col min="4101" max="4101" width="20.42578125" customWidth="1"/>
    <col min="4102" max="4102" width="16.85546875" customWidth="1"/>
    <col min="4103" max="4103" width="18.85546875" customWidth="1"/>
    <col min="4104" max="4104" width="15.140625" customWidth="1"/>
    <col min="4105" max="4107" width="18.85546875" customWidth="1"/>
    <col min="4108" max="4108" width="20.42578125" bestFit="1" customWidth="1"/>
    <col min="4109" max="4110" width="7.5703125" customWidth="1"/>
    <col min="4111" max="4111" width="8" customWidth="1"/>
    <col min="4113" max="4113" width="11.85546875" bestFit="1" customWidth="1"/>
    <col min="4346" max="4346" width="8.85546875" customWidth="1"/>
    <col min="4347" max="4347" width="0" hidden="1" customWidth="1"/>
    <col min="4348" max="4348" width="8.42578125" customWidth="1"/>
    <col min="4349" max="4350" width="4.140625" customWidth="1"/>
    <col min="4351" max="4351" width="20.42578125" customWidth="1"/>
    <col min="4352" max="4352" width="20.42578125" bestFit="1" customWidth="1"/>
    <col min="4353" max="4354" width="16.85546875" customWidth="1"/>
    <col min="4355" max="4355" width="17.5703125" customWidth="1"/>
    <col min="4356" max="4356" width="17.140625" customWidth="1"/>
    <col min="4357" max="4357" width="20.42578125" customWidth="1"/>
    <col min="4358" max="4358" width="16.85546875" customWidth="1"/>
    <col min="4359" max="4359" width="18.85546875" customWidth="1"/>
    <col min="4360" max="4360" width="15.140625" customWidth="1"/>
    <col min="4361" max="4363" width="18.85546875" customWidth="1"/>
    <col min="4364" max="4364" width="20.42578125" bestFit="1" customWidth="1"/>
    <col min="4365" max="4366" width="7.5703125" customWidth="1"/>
    <col min="4367" max="4367" width="8" customWidth="1"/>
    <col min="4369" max="4369" width="11.85546875" bestFit="1" customWidth="1"/>
    <col min="4602" max="4602" width="8.85546875" customWidth="1"/>
    <col min="4603" max="4603" width="0" hidden="1" customWidth="1"/>
    <col min="4604" max="4604" width="8.42578125" customWidth="1"/>
    <col min="4605" max="4606" width="4.140625" customWidth="1"/>
    <col min="4607" max="4607" width="20.42578125" customWidth="1"/>
    <col min="4608" max="4608" width="20.42578125" bestFit="1" customWidth="1"/>
    <col min="4609" max="4610" width="16.85546875" customWidth="1"/>
    <col min="4611" max="4611" width="17.5703125" customWidth="1"/>
    <col min="4612" max="4612" width="17.140625" customWidth="1"/>
    <col min="4613" max="4613" width="20.42578125" customWidth="1"/>
    <col min="4614" max="4614" width="16.85546875" customWidth="1"/>
    <col min="4615" max="4615" width="18.85546875" customWidth="1"/>
    <col min="4616" max="4616" width="15.140625" customWidth="1"/>
    <col min="4617" max="4619" width="18.85546875" customWidth="1"/>
    <col min="4620" max="4620" width="20.42578125" bestFit="1" customWidth="1"/>
    <col min="4621" max="4622" width="7.5703125" customWidth="1"/>
    <col min="4623" max="4623" width="8" customWidth="1"/>
    <col min="4625" max="4625" width="11.85546875" bestFit="1" customWidth="1"/>
    <col min="4858" max="4858" width="8.85546875" customWidth="1"/>
    <col min="4859" max="4859" width="0" hidden="1" customWidth="1"/>
    <col min="4860" max="4860" width="8.42578125" customWidth="1"/>
    <col min="4861" max="4862" width="4.140625" customWidth="1"/>
    <col min="4863" max="4863" width="20.42578125" customWidth="1"/>
    <col min="4864" max="4864" width="20.42578125" bestFit="1" customWidth="1"/>
    <col min="4865" max="4866" width="16.85546875" customWidth="1"/>
    <col min="4867" max="4867" width="17.5703125" customWidth="1"/>
    <col min="4868" max="4868" width="17.140625" customWidth="1"/>
    <col min="4869" max="4869" width="20.42578125" customWidth="1"/>
    <col min="4870" max="4870" width="16.85546875" customWidth="1"/>
    <col min="4871" max="4871" width="18.85546875" customWidth="1"/>
    <col min="4872" max="4872" width="15.140625" customWidth="1"/>
    <col min="4873" max="4875" width="18.85546875" customWidth="1"/>
    <col min="4876" max="4876" width="20.42578125" bestFit="1" customWidth="1"/>
    <col min="4877" max="4878" width="7.5703125" customWidth="1"/>
    <col min="4879" max="4879" width="8" customWidth="1"/>
    <col min="4881" max="4881" width="11.85546875" bestFit="1" customWidth="1"/>
    <col min="5114" max="5114" width="8.85546875" customWidth="1"/>
    <col min="5115" max="5115" width="0" hidden="1" customWidth="1"/>
    <col min="5116" max="5116" width="8.42578125" customWidth="1"/>
    <col min="5117" max="5118" width="4.140625" customWidth="1"/>
    <col min="5119" max="5119" width="20.42578125" customWidth="1"/>
    <col min="5120" max="5120" width="20.42578125" bestFit="1" customWidth="1"/>
    <col min="5121" max="5122" width="16.85546875" customWidth="1"/>
    <col min="5123" max="5123" width="17.5703125" customWidth="1"/>
    <col min="5124" max="5124" width="17.140625" customWidth="1"/>
    <col min="5125" max="5125" width="20.42578125" customWidth="1"/>
    <col min="5126" max="5126" width="16.85546875" customWidth="1"/>
    <col min="5127" max="5127" width="18.85546875" customWidth="1"/>
    <col min="5128" max="5128" width="15.140625" customWidth="1"/>
    <col min="5129" max="5131" width="18.85546875" customWidth="1"/>
    <col min="5132" max="5132" width="20.42578125" bestFit="1" customWidth="1"/>
    <col min="5133" max="5134" width="7.5703125" customWidth="1"/>
    <col min="5135" max="5135" width="8" customWidth="1"/>
    <col min="5137" max="5137" width="11.85546875" bestFit="1" customWidth="1"/>
    <col min="5370" max="5370" width="8.85546875" customWidth="1"/>
    <col min="5371" max="5371" width="0" hidden="1" customWidth="1"/>
    <col min="5372" max="5372" width="8.42578125" customWidth="1"/>
    <col min="5373" max="5374" width="4.140625" customWidth="1"/>
    <col min="5375" max="5375" width="20.42578125" customWidth="1"/>
    <col min="5376" max="5376" width="20.42578125" bestFit="1" customWidth="1"/>
    <col min="5377" max="5378" width="16.85546875" customWidth="1"/>
    <col min="5379" max="5379" width="17.5703125" customWidth="1"/>
    <col min="5380" max="5380" width="17.140625" customWidth="1"/>
    <col min="5381" max="5381" width="20.42578125" customWidth="1"/>
    <col min="5382" max="5382" width="16.85546875" customWidth="1"/>
    <col min="5383" max="5383" width="18.85546875" customWidth="1"/>
    <col min="5384" max="5384" width="15.140625" customWidth="1"/>
    <col min="5385" max="5387" width="18.85546875" customWidth="1"/>
    <col min="5388" max="5388" width="20.42578125" bestFit="1" customWidth="1"/>
    <col min="5389" max="5390" width="7.5703125" customWidth="1"/>
    <col min="5391" max="5391" width="8" customWidth="1"/>
    <col min="5393" max="5393" width="11.85546875" bestFit="1" customWidth="1"/>
    <col min="5626" max="5626" width="8.85546875" customWidth="1"/>
    <col min="5627" max="5627" width="0" hidden="1" customWidth="1"/>
    <col min="5628" max="5628" width="8.42578125" customWidth="1"/>
    <col min="5629" max="5630" width="4.140625" customWidth="1"/>
    <col min="5631" max="5631" width="20.42578125" customWidth="1"/>
    <col min="5632" max="5632" width="20.42578125" bestFit="1" customWidth="1"/>
    <col min="5633" max="5634" width="16.85546875" customWidth="1"/>
    <col min="5635" max="5635" width="17.5703125" customWidth="1"/>
    <col min="5636" max="5636" width="17.140625" customWidth="1"/>
    <col min="5637" max="5637" width="20.42578125" customWidth="1"/>
    <col min="5638" max="5638" width="16.85546875" customWidth="1"/>
    <col min="5639" max="5639" width="18.85546875" customWidth="1"/>
    <col min="5640" max="5640" width="15.140625" customWidth="1"/>
    <col min="5641" max="5643" width="18.85546875" customWidth="1"/>
    <col min="5644" max="5644" width="20.42578125" bestFit="1" customWidth="1"/>
    <col min="5645" max="5646" width="7.5703125" customWidth="1"/>
    <col min="5647" max="5647" width="8" customWidth="1"/>
    <col min="5649" max="5649" width="11.85546875" bestFit="1" customWidth="1"/>
    <col min="5882" max="5882" width="8.85546875" customWidth="1"/>
    <col min="5883" max="5883" width="0" hidden="1" customWidth="1"/>
    <col min="5884" max="5884" width="8.42578125" customWidth="1"/>
    <col min="5885" max="5886" width="4.140625" customWidth="1"/>
    <col min="5887" max="5887" width="20.42578125" customWidth="1"/>
    <col min="5888" max="5888" width="20.42578125" bestFit="1" customWidth="1"/>
    <col min="5889" max="5890" width="16.85546875" customWidth="1"/>
    <col min="5891" max="5891" width="17.5703125" customWidth="1"/>
    <col min="5892" max="5892" width="17.140625" customWidth="1"/>
    <col min="5893" max="5893" width="20.42578125" customWidth="1"/>
    <col min="5894" max="5894" width="16.85546875" customWidth="1"/>
    <col min="5895" max="5895" width="18.85546875" customWidth="1"/>
    <col min="5896" max="5896" width="15.140625" customWidth="1"/>
    <col min="5897" max="5899" width="18.85546875" customWidth="1"/>
    <col min="5900" max="5900" width="20.42578125" bestFit="1" customWidth="1"/>
    <col min="5901" max="5902" width="7.5703125" customWidth="1"/>
    <col min="5903" max="5903" width="8" customWidth="1"/>
    <col min="5905" max="5905" width="11.85546875" bestFit="1" customWidth="1"/>
    <col min="6138" max="6138" width="8.85546875" customWidth="1"/>
    <col min="6139" max="6139" width="0" hidden="1" customWidth="1"/>
    <col min="6140" max="6140" width="8.42578125" customWidth="1"/>
    <col min="6141" max="6142" width="4.140625" customWidth="1"/>
    <col min="6143" max="6143" width="20.42578125" customWidth="1"/>
    <col min="6144" max="6144" width="20.42578125" bestFit="1" customWidth="1"/>
    <col min="6145" max="6146" width="16.85546875" customWidth="1"/>
    <col min="6147" max="6147" width="17.5703125" customWidth="1"/>
    <col min="6148" max="6148" width="17.140625" customWidth="1"/>
    <col min="6149" max="6149" width="20.42578125" customWidth="1"/>
    <col min="6150" max="6150" width="16.85546875" customWidth="1"/>
    <col min="6151" max="6151" width="18.85546875" customWidth="1"/>
    <col min="6152" max="6152" width="15.140625" customWidth="1"/>
    <col min="6153" max="6155" width="18.85546875" customWidth="1"/>
    <col min="6156" max="6156" width="20.42578125" bestFit="1" customWidth="1"/>
    <col min="6157" max="6158" width="7.5703125" customWidth="1"/>
    <col min="6159" max="6159" width="8" customWidth="1"/>
    <col min="6161" max="6161" width="11.85546875" bestFit="1" customWidth="1"/>
    <col min="6394" max="6394" width="8.85546875" customWidth="1"/>
    <col min="6395" max="6395" width="0" hidden="1" customWidth="1"/>
    <col min="6396" max="6396" width="8.42578125" customWidth="1"/>
    <col min="6397" max="6398" width="4.140625" customWidth="1"/>
    <col min="6399" max="6399" width="20.42578125" customWidth="1"/>
    <col min="6400" max="6400" width="20.42578125" bestFit="1" customWidth="1"/>
    <col min="6401" max="6402" width="16.85546875" customWidth="1"/>
    <col min="6403" max="6403" width="17.5703125" customWidth="1"/>
    <col min="6404" max="6404" width="17.140625" customWidth="1"/>
    <col min="6405" max="6405" width="20.42578125" customWidth="1"/>
    <col min="6406" max="6406" width="16.85546875" customWidth="1"/>
    <col min="6407" max="6407" width="18.85546875" customWidth="1"/>
    <col min="6408" max="6408" width="15.140625" customWidth="1"/>
    <col min="6409" max="6411" width="18.85546875" customWidth="1"/>
    <col min="6412" max="6412" width="20.42578125" bestFit="1" customWidth="1"/>
    <col min="6413" max="6414" width="7.5703125" customWidth="1"/>
    <col min="6415" max="6415" width="8" customWidth="1"/>
    <col min="6417" max="6417" width="11.85546875" bestFit="1" customWidth="1"/>
    <col min="6650" max="6650" width="8.85546875" customWidth="1"/>
    <col min="6651" max="6651" width="0" hidden="1" customWidth="1"/>
    <col min="6652" max="6652" width="8.42578125" customWidth="1"/>
    <col min="6653" max="6654" width="4.140625" customWidth="1"/>
    <col min="6655" max="6655" width="20.42578125" customWidth="1"/>
    <col min="6656" max="6656" width="20.42578125" bestFit="1" customWidth="1"/>
    <col min="6657" max="6658" width="16.85546875" customWidth="1"/>
    <col min="6659" max="6659" width="17.5703125" customWidth="1"/>
    <col min="6660" max="6660" width="17.140625" customWidth="1"/>
    <col min="6661" max="6661" width="20.42578125" customWidth="1"/>
    <col min="6662" max="6662" width="16.85546875" customWidth="1"/>
    <col min="6663" max="6663" width="18.85546875" customWidth="1"/>
    <col min="6664" max="6664" width="15.140625" customWidth="1"/>
    <col min="6665" max="6667" width="18.85546875" customWidth="1"/>
    <col min="6668" max="6668" width="20.42578125" bestFit="1" customWidth="1"/>
    <col min="6669" max="6670" width="7.5703125" customWidth="1"/>
    <col min="6671" max="6671" width="8" customWidth="1"/>
    <col min="6673" max="6673" width="11.85546875" bestFit="1" customWidth="1"/>
    <col min="6906" max="6906" width="8.85546875" customWidth="1"/>
    <col min="6907" max="6907" width="0" hidden="1" customWidth="1"/>
    <col min="6908" max="6908" width="8.42578125" customWidth="1"/>
    <col min="6909" max="6910" width="4.140625" customWidth="1"/>
    <col min="6911" max="6911" width="20.42578125" customWidth="1"/>
    <col min="6912" max="6912" width="20.42578125" bestFit="1" customWidth="1"/>
    <col min="6913" max="6914" width="16.85546875" customWidth="1"/>
    <col min="6915" max="6915" width="17.5703125" customWidth="1"/>
    <col min="6916" max="6916" width="17.140625" customWidth="1"/>
    <col min="6917" max="6917" width="20.42578125" customWidth="1"/>
    <col min="6918" max="6918" width="16.85546875" customWidth="1"/>
    <col min="6919" max="6919" width="18.85546875" customWidth="1"/>
    <col min="6920" max="6920" width="15.140625" customWidth="1"/>
    <col min="6921" max="6923" width="18.85546875" customWidth="1"/>
    <col min="6924" max="6924" width="20.42578125" bestFit="1" customWidth="1"/>
    <col min="6925" max="6926" width="7.5703125" customWidth="1"/>
    <col min="6927" max="6927" width="8" customWidth="1"/>
    <col min="6929" max="6929" width="11.85546875" bestFit="1" customWidth="1"/>
    <col min="7162" max="7162" width="8.85546875" customWidth="1"/>
    <col min="7163" max="7163" width="0" hidden="1" customWidth="1"/>
    <col min="7164" max="7164" width="8.42578125" customWidth="1"/>
    <col min="7165" max="7166" width="4.140625" customWidth="1"/>
    <col min="7167" max="7167" width="20.42578125" customWidth="1"/>
    <col min="7168" max="7168" width="20.42578125" bestFit="1" customWidth="1"/>
    <col min="7169" max="7170" width="16.85546875" customWidth="1"/>
    <col min="7171" max="7171" width="17.5703125" customWidth="1"/>
    <col min="7172" max="7172" width="17.140625" customWidth="1"/>
    <col min="7173" max="7173" width="20.42578125" customWidth="1"/>
    <col min="7174" max="7174" width="16.85546875" customWidth="1"/>
    <col min="7175" max="7175" width="18.85546875" customWidth="1"/>
    <col min="7176" max="7176" width="15.140625" customWidth="1"/>
    <col min="7177" max="7179" width="18.85546875" customWidth="1"/>
    <col min="7180" max="7180" width="20.42578125" bestFit="1" customWidth="1"/>
    <col min="7181" max="7182" width="7.5703125" customWidth="1"/>
    <col min="7183" max="7183" width="8" customWidth="1"/>
    <col min="7185" max="7185" width="11.85546875" bestFit="1" customWidth="1"/>
    <col min="7418" max="7418" width="8.85546875" customWidth="1"/>
    <col min="7419" max="7419" width="0" hidden="1" customWidth="1"/>
    <col min="7420" max="7420" width="8.42578125" customWidth="1"/>
    <col min="7421" max="7422" width="4.140625" customWidth="1"/>
    <col min="7423" max="7423" width="20.42578125" customWidth="1"/>
    <col min="7424" max="7424" width="20.42578125" bestFit="1" customWidth="1"/>
    <col min="7425" max="7426" width="16.85546875" customWidth="1"/>
    <col min="7427" max="7427" width="17.5703125" customWidth="1"/>
    <col min="7428" max="7428" width="17.140625" customWidth="1"/>
    <col min="7429" max="7429" width="20.42578125" customWidth="1"/>
    <col min="7430" max="7430" width="16.85546875" customWidth="1"/>
    <col min="7431" max="7431" width="18.85546875" customWidth="1"/>
    <col min="7432" max="7432" width="15.140625" customWidth="1"/>
    <col min="7433" max="7435" width="18.85546875" customWidth="1"/>
    <col min="7436" max="7436" width="20.42578125" bestFit="1" customWidth="1"/>
    <col min="7437" max="7438" width="7.5703125" customWidth="1"/>
    <col min="7439" max="7439" width="8" customWidth="1"/>
    <col min="7441" max="7441" width="11.85546875" bestFit="1" customWidth="1"/>
    <col min="7674" max="7674" width="8.85546875" customWidth="1"/>
    <col min="7675" max="7675" width="0" hidden="1" customWidth="1"/>
    <col min="7676" max="7676" width="8.42578125" customWidth="1"/>
    <col min="7677" max="7678" width="4.140625" customWidth="1"/>
    <col min="7679" max="7679" width="20.42578125" customWidth="1"/>
    <col min="7680" max="7680" width="20.42578125" bestFit="1" customWidth="1"/>
    <col min="7681" max="7682" width="16.85546875" customWidth="1"/>
    <col min="7683" max="7683" width="17.5703125" customWidth="1"/>
    <col min="7684" max="7684" width="17.140625" customWidth="1"/>
    <col min="7685" max="7685" width="20.42578125" customWidth="1"/>
    <col min="7686" max="7686" width="16.85546875" customWidth="1"/>
    <col min="7687" max="7687" width="18.85546875" customWidth="1"/>
    <col min="7688" max="7688" width="15.140625" customWidth="1"/>
    <col min="7689" max="7691" width="18.85546875" customWidth="1"/>
    <col min="7692" max="7692" width="20.42578125" bestFit="1" customWidth="1"/>
    <col min="7693" max="7694" width="7.5703125" customWidth="1"/>
    <col min="7695" max="7695" width="8" customWidth="1"/>
    <col min="7697" max="7697" width="11.85546875" bestFit="1" customWidth="1"/>
    <col min="7930" max="7930" width="8.85546875" customWidth="1"/>
    <col min="7931" max="7931" width="0" hidden="1" customWidth="1"/>
    <col min="7932" max="7932" width="8.42578125" customWidth="1"/>
    <col min="7933" max="7934" width="4.140625" customWidth="1"/>
    <col min="7935" max="7935" width="20.42578125" customWidth="1"/>
    <col min="7936" max="7936" width="20.42578125" bestFit="1" customWidth="1"/>
    <col min="7937" max="7938" width="16.85546875" customWidth="1"/>
    <col min="7939" max="7939" width="17.5703125" customWidth="1"/>
    <col min="7940" max="7940" width="17.140625" customWidth="1"/>
    <col min="7941" max="7941" width="20.42578125" customWidth="1"/>
    <col min="7942" max="7942" width="16.85546875" customWidth="1"/>
    <col min="7943" max="7943" width="18.85546875" customWidth="1"/>
    <col min="7944" max="7944" width="15.140625" customWidth="1"/>
    <col min="7945" max="7947" width="18.85546875" customWidth="1"/>
    <col min="7948" max="7948" width="20.42578125" bestFit="1" customWidth="1"/>
    <col min="7949" max="7950" width="7.5703125" customWidth="1"/>
    <col min="7951" max="7951" width="8" customWidth="1"/>
    <col min="7953" max="7953" width="11.85546875" bestFit="1" customWidth="1"/>
    <col min="8186" max="8186" width="8.85546875" customWidth="1"/>
    <col min="8187" max="8187" width="0" hidden="1" customWidth="1"/>
    <col min="8188" max="8188" width="8.42578125" customWidth="1"/>
    <col min="8189" max="8190" width="4.140625" customWidth="1"/>
    <col min="8191" max="8191" width="20.42578125" customWidth="1"/>
    <col min="8192" max="8192" width="20.42578125" bestFit="1" customWidth="1"/>
    <col min="8193" max="8194" width="16.85546875" customWidth="1"/>
    <col min="8195" max="8195" width="17.5703125" customWidth="1"/>
    <col min="8196" max="8196" width="17.140625" customWidth="1"/>
    <col min="8197" max="8197" width="20.42578125" customWidth="1"/>
    <col min="8198" max="8198" width="16.85546875" customWidth="1"/>
    <col min="8199" max="8199" width="18.85546875" customWidth="1"/>
    <col min="8200" max="8200" width="15.140625" customWidth="1"/>
    <col min="8201" max="8203" width="18.85546875" customWidth="1"/>
    <col min="8204" max="8204" width="20.42578125" bestFit="1" customWidth="1"/>
    <col min="8205" max="8206" width="7.5703125" customWidth="1"/>
    <col min="8207" max="8207" width="8" customWidth="1"/>
    <col min="8209" max="8209" width="11.85546875" bestFit="1" customWidth="1"/>
    <col min="8442" max="8442" width="8.85546875" customWidth="1"/>
    <col min="8443" max="8443" width="0" hidden="1" customWidth="1"/>
    <col min="8444" max="8444" width="8.42578125" customWidth="1"/>
    <col min="8445" max="8446" width="4.140625" customWidth="1"/>
    <col min="8447" max="8447" width="20.42578125" customWidth="1"/>
    <col min="8448" max="8448" width="20.42578125" bestFit="1" customWidth="1"/>
    <col min="8449" max="8450" width="16.85546875" customWidth="1"/>
    <col min="8451" max="8451" width="17.5703125" customWidth="1"/>
    <col min="8452" max="8452" width="17.140625" customWidth="1"/>
    <col min="8453" max="8453" width="20.42578125" customWidth="1"/>
    <col min="8454" max="8454" width="16.85546875" customWidth="1"/>
    <col min="8455" max="8455" width="18.85546875" customWidth="1"/>
    <col min="8456" max="8456" width="15.140625" customWidth="1"/>
    <col min="8457" max="8459" width="18.85546875" customWidth="1"/>
    <col min="8460" max="8460" width="20.42578125" bestFit="1" customWidth="1"/>
    <col min="8461" max="8462" width="7.5703125" customWidth="1"/>
    <col min="8463" max="8463" width="8" customWidth="1"/>
    <col min="8465" max="8465" width="11.85546875" bestFit="1" customWidth="1"/>
    <col min="8698" max="8698" width="8.85546875" customWidth="1"/>
    <col min="8699" max="8699" width="0" hidden="1" customWidth="1"/>
    <col min="8700" max="8700" width="8.42578125" customWidth="1"/>
    <col min="8701" max="8702" width="4.140625" customWidth="1"/>
    <col min="8703" max="8703" width="20.42578125" customWidth="1"/>
    <col min="8704" max="8704" width="20.42578125" bestFit="1" customWidth="1"/>
    <col min="8705" max="8706" width="16.85546875" customWidth="1"/>
    <col min="8707" max="8707" width="17.5703125" customWidth="1"/>
    <col min="8708" max="8708" width="17.140625" customWidth="1"/>
    <col min="8709" max="8709" width="20.42578125" customWidth="1"/>
    <col min="8710" max="8710" width="16.85546875" customWidth="1"/>
    <col min="8711" max="8711" width="18.85546875" customWidth="1"/>
    <col min="8712" max="8712" width="15.140625" customWidth="1"/>
    <col min="8713" max="8715" width="18.85546875" customWidth="1"/>
    <col min="8716" max="8716" width="20.42578125" bestFit="1" customWidth="1"/>
    <col min="8717" max="8718" width="7.5703125" customWidth="1"/>
    <col min="8719" max="8719" width="8" customWidth="1"/>
    <col min="8721" max="8721" width="11.85546875" bestFit="1" customWidth="1"/>
    <col min="8954" max="8954" width="8.85546875" customWidth="1"/>
    <col min="8955" max="8955" width="0" hidden="1" customWidth="1"/>
    <col min="8956" max="8956" width="8.42578125" customWidth="1"/>
    <col min="8957" max="8958" width="4.140625" customWidth="1"/>
    <col min="8959" max="8959" width="20.42578125" customWidth="1"/>
    <col min="8960" max="8960" width="20.42578125" bestFit="1" customWidth="1"/>
    <col min="8961" max="8962" width="16.85546875" customWidth="1"/>
    <col min="8963" max="8963" width="17.5703125" customWidth="1"/>
    <col min="8964" max="8964" width="17.140625" customWidth="1"/>
    <col min="8965" max="8965" width="20.42578125" customWidth="1"/>
    <col min="8966" max="8966" width="16.85546875" customWidth="1"/>
    <col min="8967" max="8967" width="18.85546875" customWidth="1"/>
    <col min="8968" max="8968" width="15.140625" customWidth="1"/>
    <col min="8969" max="8971" width="18.85546875" customWidth="1"/>
    <col min="8972" max="8972" width="20.42578125" bestFit="1" customWidth="1"/>
    <col min="8973" max="8974" width="7.5703125" customWidth="1"/>
    <col min="8975" max="8975" width="8" customWidth="1"/>
    <col min="8977" max="8977" width="11.85546875" bestFit="1" customWidth="1"/>
    <col min="9210" max="9210" width="8.85546875" customWidth="1"/>
    <col min="9211" max="9211" width="0" hidden="1" customWidth="1"/>
    <col min="9212" max="9212" width="8.42578125" customWidth="1"/>
    <col min="9213" max="9214" width="4.140625" customWidth="1"/>
    <col min="9215" max="9215" width="20.42578125" customWidth="1"/>
    <col min="9216" max="9216" width="20.42578125" bestFit="1" customWidth="1"/>
    <col min="9217" max="9218" width="16.85546875" customWidth="1"/>
    <col min="9219" max="9219" width="17.5703125" customWidth="1"/>
    <col min="9220" max="9220" width="17.140625" customWidth="1"/>
    <col min="9221" max="9221" width="20.42578125" customWidth="1"/>
    <col min="9222" max="9222" width="16.85546875" customWidth="1"/>
    <col min="9223" max="9223" width="18.85546875" customWidth="1"/>
    <col min="9224" max="9224" width="15.140625" customWidth="1"/>
    <col min="9225" max="9227" width="18.85546875" customWidth="1"/>
    <col min="9228" max="9228" width="20.42578125" bestFit="1" customWidth="1"/>
    <col min="9229" max="9230" width="7.5703125" customWidth="1"/>
    <col min="9231" max="9231" width="8" customWidth="1"/>
    <col min="9233" max="9233" width="11.85546875" bestFit="1" customWidth="1"/>
    <col min="9466" max="9466" width="8.85546875" customWidth="1"/>
    <col min="9467" max="9467" width="0" hidden="1" customWidth="1"/>
    <col min="9468" max="9468" width="8.42578125" customWidth="1"/>
    <col min="9469" max="9470" width="4.140625" customWidth="1"/>
    <col min="9471" max="9471" width="20.42578125" customWidth="1"/>
    <col min="9472" max="9472" width="20.42578125" bestFit="1" customWidth="1"/>
    <col min="9473" max="9474" width="16.85546875" customWidth="1"/>
    <col min="9475" max="9475" width="17.5703125" customWidth="1"/>
    <col min="9476" max="9476" width="17.140625" customWidth="1"/>
    <col min="9477" max="9477" width="20.42578125" customWidth="1"/>
    <col min="9478" max="9478" width="16.85546875" customWidth="1"/>
    <col min="9479" max="9479" width="18.85546875" customWidth="1"/>
    <col min="9480" max="9480" width="15.140625" customWidth="1"/>
    <col min="9481" max="9483" width="18.85546875" customWidth="1"/>
    <col min="9484" max="9484" width="20.42578125" bestFit="1" customWidth="1"/>
    <col min="9485" max="9486" width="7.5703125" customWidth="1"/>
    <col min="9487" max="9487" width="8" customWidth="1"/>
    <col min="9489" max="9489" width="11.85546875" bestFit="1" customWidth="1"/>
    <col min="9722" max="9722" width="8.85546875" customWidth="1"/>
    <col min="9723" max="9723" width="0" hidden="1" customWidth="1"/>
    <col min="9724" max="9724" width="8.42578125" customWidth="1"/>
    <col min="9725" max="9726" width="4.140625" customWidth="1"/>
    <col min="9727" max="9727" width="20.42578125" customWidth="1"/>
    <col min="9728" max="9728" width="20.42578125" bestFit="1" customWidth="1"/>
    <col min="9729" max="9730" width="16.85546875" customWidth="1"/>
    <col min="9731" max="9731" width="17.5703125" customWidth="1"/>
    <col min="9732" max="9732" width="17.140625" customWidth="1"/>
    <col min="9733" max="9733" width="20.42578125" customWidth="1"/>
    <col min="9734" max="9734" width="16.85546875" customWidth="1"/>
    <col min="9735" max="9735" width="18.85546875" customWidth="1"/>
    <col min="9736" max="9736" width="15.140625" customWidth="1"/>
    <col min="9737" max="9739" width="18.85546875" customWidth="1"/>
    <col min="9740" max="9740" width="20.42578125" bestFit="1" customWidth="1"/>
    <col min="9741" max="9742" width="7.5703125" customWidth="1"/>
    <col min="9743" max="9743" width="8" customWidth="1"/>
    <col min="9745" max="9745" width="11.85546875" bestFit="1" customWidth="1"/>
    <col min="9978" max="9978" width="8.85546875" customWidth="1"/>
    <col min="9979" max="9979" width="0" hidden="1" customWidth="1"/>
    <col min="9980" max="9980" width="8.42578125" customWidth="1"/>
    <col min="9981" max="9982" width="4.140625" customWidth="1"/>
    <col min="9983" max="9983" width="20.42578125" customWidth="1"/>
    <col min="9984" max="9984" width="20.42578125" bestFit="1" customWidth="1"/>
    <col min="9985" max="9986" width="16.85546875" customWidth="1"/>
    <col min="9987" max="9987" width="17.5703125" customWidth="1"/>
    <col min="9988" max="9988" width="17.140625" customWidth="1"/>
    <col min="9989" max="9989" width="20.42578125" customWidth="1"/>
    <col min="9990" max="9990" width="16.85546875" customWidth="1"/>
    <col min="9991" max="9991" width="18.85546875" customWidth="1"/>
    <col min="9992" max="9992" width="15.140625" customWidth="1"/>
    <col min="9993" max="9995" width="18.85546875" customWidth="1"/>
    <col min="9996" max="9996" width="20.42578125" bestFit="1" customWidth="1"/>
    <col min="9997" max="9998" width="7.5703125" customWidth="1"/>
    <col min="9999" max="9999" width="8" customWidth="1"/>
    <col min="10001" max="10001" width="11.85546875" bestFit="1" customWidth="1"/>
    <col min="10234" max="10234" width="8.85546875" customWidth="1"/>
    <col min="10235" max="10235" width="0" hidden="1" customWidth="1"/>
    <col min="10236" max="10236" width="8.42578125" customWidth="1"/>
    <col min="10237" max="10238" width="4.140625" customWidth="1"/>
    <col min="10239" max="10239" width="20.42578125" customWidth="1"/>
    <col min="10240" max="10240" width="20.42578125" bestFit="1" customWidth="1"/>
    <col min="10241" max="10242" width="16.85546875" customWidth="1"/>
    <col min="10243" max="10243" width="17.5703125" customWidth="1"/>
    <col min="10244" max="10244" width="17.140625" customWidth="1"/>
    <col min="10245" max="10245" width="20.42578125" customWidth="1"/>
    <col min="10246" max="10246" width="16.85546875" customWidth="1"/>
    <col min="10247" max="10247" width="18.85546875" customWidth="1"/>
    <col min="10248" max="10248" width="15.140625" customWidth="1"/>
    <col min="10249" max="10251" width="18.85546875" customWidth="1"/>
    <col min="10252" max="10252" width="20.42578125" bestFit="1" customWidth="1"/>
    <col min="10253" max="10254" width="7.5703125" customWidth="1"/>
    <col min="10255" max="10255" width="8" customWidth="1"/>
    <col min="10257" max="10257" width="11.85546875" bestFit="1" customWidth="1"/>
    <col min="10490" max="10490" width="8.85546875" customWidth="1"/>
    <col min="10491" max="10491" width="0" hidden="1" customWidth="1"/>
    <col min="10492" max="10492" width="8.42578125" customWidth="1"/>
    <col min="10493" max="10494" width="4.140625" customWidth="1"/>
    <col min="10495" max="10495" width="20.42578125" customWidth="1"/>
    <col min="10496" max="10496" width="20.42578125" bestFit="1" customWidth="1"/>
    <col min="10497" max="10498" width="16.85546875" customWidth="1"/>
    <col min="10499" max="10499" width="17.5703125" customWidth="1"/>
    <col min="10500" max="10500" width="17.140625" customWidth="1"/>
    <col min="10501" max="10501" width="20.42578125" customWidth="1"/>
    <col min="10502" max="10502" width="16.85546875" customWidth="1"/>
    <col min="10503" max="10503" width="18.85546875" customWidth="1"/>
    <col min="10504" max="10504" width="15.140625" customWidth="1"/>
    <col min="10505" max="10507" width="18.85546875" customWidth="1"/>
    <col min="10508" max="10508" width="20.42578125" bestFit="1" customWidth="1"/>
    <col min="10509" max="10510" width="7.5703125" customWidth="1"/>
    <col min="10511" max="10511" width="8" customWidth="1"/>
    <col min="10513" max="10513" width="11.85546875" bestFit="1" customWidth="1"/>
    <col min="10746" max="10746" width="8.85546875" customWidth="1"/>
    <col min="10747" max="10747" width="0" hidden="1" customWidth="1"/>
    <col min="10748" max="10748" width="8.42578125" customWidth="1"/>
    <col min="10749" max="10750" width="4.140625" customWidth="1"/>
    <col min="10751" max="10751" width="20.42578125" customWidth="1"/>
    <col min="10752" max="10752" width="20.42578125" bestFit="1" customWidth="1"/>
    <col min="10753" max="10754" width="16.85546875" customWidth="1"/>
    <col min="10755" max="10755" width="17.5703125" customWidth="1"/>
    <col min="10756" max="10756" width="17.140625" customWidth="1"/>
    <col min="10757" max="10757" width="20.42578125" customWidth="1"/>
    <col min="10758" max="10758" width="16.85546875" customWidth="1"/>
    <col min="10759" max="10759" width="18.85546875" customWidth="1"/>
    <col min="10760" max="10760" width="15.140625" customWidth="1"/>
    <col min="10761" max="10763" width="18.85546875" customWidth="1"/>
    <col min="10764" max="10764" width="20.42578125" bestFit="1" customWidth="1"/>
    <col min="10765" max="10766" width="7.5703125" customWidth="1"/>
    <col min="10767" max="10767" width="8" customWidth="1"/>
    <col min="10769" max="10769" width="11.85546875" bestFit="1" customWidth="1"/>
    <col min="11002" max="11002" width="8.85546875" customWidth="1"/>
    <col min="11003" max="11003" width="0" hidden="1" customWidth="1"/>
    <col min="11004" max="11004" width="8.42578125" customWidth="1"/>
    <col min="11005" max="11006" width="4.140625" customWidth="1"/>
    <col min="11007" max="11007" width="20.42578125" customWidth="1"/>
    <col min="11008" max="11008" width="20.42578125" bestFit="1" customWidth="1"/>
    <col min="11009" max="11010" width="16.85546875" customWidth="1"/>
    <col min="11011" max="11011" width="17.5703125" customWidth="1"/>
    <col min="11012" max="11012" width="17.140625" customWidth="1"/>
    <col min="11013" max="11013" width="20.42578125" customWidth="1"/>
    <col min="11014" max="11014" width="16.85546875" customWidth="1"/>
    <col min="11015" max="11015" width="18.85546875" customWidth="1"/>
    <col min="11016" max="11016" width="15.140625" customWidth="1"/>
    <col min="11017" max="11019" width="18.85546875" customWidth="1"/>
    <col min="11020" max="11020" width="20.42578125" bestFit="1" customWidth="1"/>
    <col min="11021" max="11022" width="7.5703125" customWidth="1"/>
    <col min="11023" max="11023" width="8" customWidth="1"/>
    <col min="11025" max="11025" width="11.85546875" bestFit="1" customWidth="1"/>
    <col min="11258" max="11258" width="8.85546875" customWidth="1"/>
    <col min="11259" max="11259" width="0" hidden="1" customWidth="1"/>
    <col min="11260" max="11260" width="8.42578125" customWidth="1"/>
    <col min="11261" max="11262" width="4.140625" customWidth="1"/>
    <col min="11263" max="11263" width="20.42578125" customWidth="1"/>
    <col min="11264" max="11264" width="20.42578125" bestFit="1" customWidth="1"/>
    <col min="11265" max="11266" width="16.85546875" customWidth="1"/>
    <col min="11267" max="11267" width="17.5703125" customWidth="1"/>
    <col min="11268" max="11268" width="17.140625" customWidth="1"/>
    <col min="11269" max="11269" width="20.42578125" customWidth="1"/>
    <col min="11270" max="11270" width="16.85546875" customWidth="1"/>
    <col min="11271" max="11271" width="18.85546875" customWidth="1"/>
    <col min="11272" max="11272" width="15.140625" customWidth="1"/>
    <col min="11273" max="11275" width="18.85546875" customWidth="1"/>
    <col min="11276" max="11276" width="20.42578125" bestFit="1" customWidth="1"/>
    <col min="11277" max="11278" width="7.5703125" customWidth="1"/>
    <col min="11279" max="11279" width="8" customWidth="1"/>
    <col min="11281" max="11281" width="11.85546875" bestFit="1" customWidth="1"/>
    <col min="11514" max="11514" width="8.85546875" customWidth="1"/>
    <col min="11515" max="11515" width="0" hidden="1" customWidth="1"/>
    <col min="11516" max="11516" width="8.42578125" customWidth="1"/>
    <col min="11517" max="11518" width="4.140625" customWidth="1"/>
    <col min="11519" max="11519" width="20.42578125" customWidth="1"/>
    <col min="11520" max="11520" width="20.42578125" bestFit="1" customWidth="1"/>
    <col min="11521" max="11522" width="16.85546875" customWidth="1"/>
    <col min="11523" max="11523" width="17.5703125" customWidth="1"/>
    <col min="11524" max="11524" width="17.140625" customWidth="1"/>
    <col min="11525" max="11525" width="20.42578125" customWidth="1"/>
    <col min="11526" max="11526" width="16.85546875" customWidth="1"/>
    <col min="11527" max="11527" width="18.85546875" customWidth="1"/>
    <col min="11528" max="11528" width="15.140625" customWidth="1"/>
    <col min="11529" max="11531" width="18.85546875" customWidth="1"/>
    <col min="11532" max="11532" width="20.42578125" bestFit="1" customWidth="1"/>
    <col min="11533" max="11534" width="7.5703125" customWidth="1"/>
    <col min="11535" max="11535" width="8" customWidth="1"/>
    <col min="11537" max="11537" width="11.85546875" bestFit="1" customWidth="1"/>
    <col min="11770" max="11770" width="8.85546875" customWidth="1"/>
    <col min="11771" max="11771" width="0" hidden="1" customWidth="1"/>
    <col min="11772" max="11772" width="8.42578125" customWidth="1"/>
    <col min="11773" max="11774" width="4.140625" customWidth="1"/>
    <col min="11775" max="11775" width="20.42578125" customWidth="1"/>
    <col min="11776" max="11776" width="20.42578125" bestFit="1" customWidth="1"/>
    <col min="11777" max="11778" width="16.85546875" customWidth="1"/>
    <col min="11779" max="11779" width="17.5703125" customWidth="1"/>
    <col min="11780" max="11780" width="17.140625" customWidth="1"/>
    <col min="11781" max="11781" width="20.42578125" customWidth="1"/>
    <col min="11782" max="11782" width="16.85546875" customWidth="1"/>
    <col min="11783" max="11783" width="18.85546875" customWidth="1"/>
    <col min="11784" max="11784" width="15.140625" customWidth="1"/>
    <col min="11785" max="11787" width="18.85546875" customWidth="1"/>
    <col min="11788" max="11788" width="20.42578125" bestFit="1" customWidth="1"/>
    <col min="11789" max="11790" width="7.5703125" customWidth="1"/>
    <col min="11791" max="11791" width="8" customWidth="1"/>
    <col min="11793" max="11793" width="11.85546875" bestFit="1" customWidth="1"/>
    <col min="12026" max="12026" width="8.85546875" customWidth="1"/>
    <col min="12027" max="12027" width="0" hidden="1" customWidth="1"/>
    <col min="12028" max="12028" width="8.42578125" customWidth="1"/>
    <col min="12029" max="12030" width="4.140625" customWidth="1"/>
    <col min="12031" max="12031" width="20.42578125" customWidth="1"/>
    <col min="12032" max="12032" width="20.42578125" bestFit="1" customWidth="1"/>
    <col min="12033" max="12034" width="16.85546875" customWidth="1"/>
    <col min="12035" max="12035" width="17.5703125" customWidth="1"/>
    <col min="12036" max="12036" width="17.140625" customWidth="1"/>
    <col min="12037" max="12037" width="20.42578125" customWidth="1"/>
    <col min="12038" max="12038" width="16.85546875" customWidth="1"/>
    <col min="12039" max="12039" width="18.85546875" customWidth="1"/>
    <col min="12040" max="12040" width="15.140625" customWidth="1"/>
    <col min="12041" max="12043" width="18.85546875" customWidth="1"/>
    <col min="12044" max="12044" width="20.42578125" bestFit="1" customWidth="1"/>
    <col min="12045" max="12046" width="7.5703125" customWidth="1"/>
    <col min="12047" max="12047" width="8" customWidth="1"/>
    <col min="12049" max="12049" width="11.85546875" bestFit="1" customWidth="1"/>
    <col min="12282" max="12282" width="8.85546875" customWidth="1"/>
    <col min="12283" max="12283" width="0" hidden="1" customWidth="1"/>
    <col min="12284" max="12284" width="8.42578125" customWidth="1"/>
    <col min="12285" max="12286" width="4.140625" customWidth="1"/>
    <col min="12287" max="12287" width="20.42578125" customWidth="1"/>
    <col min="12288" max="12288" width="20.42578125" bestFit="1" customWidth="1"/>
    <col min="12289" max="12290" width="16.85546875" customWidth="1"/>
    <col min="12291" max="12291" width="17.5703125" customWidth="1"/>
    <col min="12292" max="12292" width="17.140625" customWidth="1"/>
    <col min="12293" max="12293" width="20.42578125" customWidth="1"/>
    <col min="12294" max="12294" width="16.85546875" customWidth="1"/>
    <col min="12295" max="12295" width="18.85546875" customWidth="1"/>
    <col min="12296" max="12296" width="15.140625" customWidth="1"/>
    <col min="12297" max="12299" width="18.85546875" customWidth="1"/>
    <col min="12300" max="12300" width="20.42578125" bestFit="1" customWidth="1"/>
    <col min="12301" max="12302" width="7.5703125" customWidth="1"/>
    <col min="12303" max="12303" width="8" customWidth="1"/>
    <col min="12305" max="12305" width="11.85546875" bestFit="1" customWidth="1"/>
    <col min="12538" max="12538" width="8.85546875" customWidth="1"/>
    <col min="12539" max="12539" width="0" hidden="1" customWidth="1"/>
    <col min="12540" max="12540" width="8.42578125" customWidth="1"/>
    <col min="12541" max="12542" width="4.140625" customWidth="1"/>
    <col min="12543" max="12543" width="20.42578125" customWidth="1"/>
    <col min="12544" max="12544" width="20.42578125" bestFit="1" customWidth="1"/>
    <col min="12545" max="12546" width="16.85546875" customWidth="1"/>
    <col min="12547" max="12547" width="17.5703125" customWidth="1"/>
    <col min="12548" max="12548" width="17.140625" customWidth="1"/>
    <col min="12549" max="12549" width="20.42578125" customWidth="1"/>
    <col min="12550" max="12550" width="16.85546875" customWidth="1"/>
    <col min="12551" max="12551" width="18.85546875" customWidth="1"/>
    <col min="12552" max="12552" width="15.140625" customWidth="1"/>
    <col min="12553" max="12555" width="18.85546875" customWidth="1"/>
    <col min="12556" max="12556" width="20.42578125" bestFit="1" customWidth="1"/>
    <col min="12557" max="12558" width="7.5703125" customWidth="1"/>
    <col min="12559" max="12559" width="8" customWidth="1"/>
    <col min="12561" max="12561" width="11.85546875" bestFit="1" customWidth="1"/>
    <col min="12794" max="12794" width="8.85546875" customWidth="1"/>
    <col min="12795" max="12795" width="0" hidden="1" customWidth="1"/>
    <col min="12796" max="12796" width="8.42578125" customWidth="1"/>
    <col min="12797" max="12798" width="4.140625" customWidth="1"/>
    <col min="12799" max="12799" width="20.42578125" customWidth="1"/>
    <col min="12800" max="12800" width="20.42578125" bestFit="1" customWidth="1"/>
    <col min="12801" max="12802" width="16.85546875" customWidth="1"/>
    <col min="12803" max="12803" width="17.5703125" customWidth="1"/>
    <col min="12804" max="12804" width="17.140625" customWidth="1"/>
    <col min="12805" max="12805" width="20.42578125" customWidth="1"/>
    <col min="12806" max="12806" width="16.85546875" customWidth="1"/>
    <col min="12807" max="12807" width="18.85546875" customWidth="1"/>
    <col min="12808" max="12808" width="15.140625" customWidth="1"/>
    <col min="12809" max="12811" width="18.85546875" customWidth="1"/>
    <col min="12812" max="12812" width="20.42578125" bestFit="1" customWidth="1"/>
    <col min="12813" max="12814" width="7.5703125" customWidth="1"/>
    <col min="12815" max="12815" width="8" customWidth="1"/>
    <col min="12817" max="12817" width="11.85546875" bestFit="1" customWidth="1"/>
    <col min="13050" max="13050" width="8.85546875" customWidth="1"/>
    <col min="13051" max="13051" width="0" hidden="1" customWidth="1"/>
    <col min="13052" max="13052" width="8.42578125" customWidth="1"/>
    <col min="13053" max="13054" width="4.140625" customWidth="1"/>
    <col min="13055" max="13055" width="20.42578125" customWidth="1"/>
    <col min="13056" max="13056" width="20.42578125" bestFit="1" customWidth="1"/>
    <col min="13057" max="13058" width="16.85546875" customWidth="1"/>
    <col min="13059" max="13059" width="17.5703125" customWidth="1"/>
    <col min="13060" max="13060" width="17.140625" customWidth="1"/>
    <col min="13061" max="13061" width="20.42578125" customWidth="1"/>
    <col min="13062" max="13062" width="16.85546875" customWidth="1"/>
    <col min="13063" max="13063" width="18.85546875" customWidth="1"/>
    <col min="13064" max="13064" width="15.140625" customWidth="1"/>
    <col min="13065" max="13067" width="18.85546875" customWidth="1"/>
    <col min="13068" max="13068" width="20.42578125" bestFit="1" customWidth="1"/>
    <col min="13069" max="13070" width="7.5703125" customWidth="1"/>
    <col min="13071" max="13071" width="8" customWidth="1"/>
    <col min="13073" max="13073" width="11.85546875" bestFit="1" customWidth="1"/>
    <col min="13306" max="13306" width="8.85546875" customWidth="1"/>
    <col min="13307" max="13307" width="0" hidden="1" customWidth="1"/>
    <col min="13308" max="13308" width="8.42578125" customWidth="1"/>
    <col min="13309" max="13310" width="4.140625" customWidth="1"/>
    <col min="13311" max="13311" width="20.42578125" customWidth="1"/>
    <col min="13312" max="13312" width="20.42578125" bestFit="1" customWidth="1"/>
    <col min="13313" max="13314" width="16.85546875" customWidth="1"/>
    <col min="13315" max="13315" width="17.5703125" customWidth="1"/>
    <col min="13316" max="13316" width="17.140625" customWidth="1"/>
    <col min="13317" max="13317" width="20.42578125" customWidth="1"/>
    <col min="13318" max="13318" width="16.85546875" customWidth="1"/>
    <col min="13319" max="13319" width="18.85546875" customWidth="1"/>
    <col min="13320" max="13320" width="15.140625" customWidth="1"/>
    <col min="13321" max="13323" width="18.85546875" customWidth="1"/>
    <col min="13324" max="13324" width="20.42578125" bestFit="1" customWidth="1"/>
    <col min="13325" max="13326" width="7.5703125" customWidth="1"/>
    <col min="13327" max="13327" width="8" customWidth="1"/>
    <col min="13329" max="13329" width="11.85546875" bestFit="1" customWidth="1"/>
    <col min="13562" max="13562" width="8.85546875" customWidth="1"/>
    <col min="13563" max="13563" width="0" hidden="1" customWidth="1"/>
    <col min="13564" max="13564" width="8.42578125" customWidth="1"/>
    <col min="13565" max="13566" width="4.140625" customWidth="1"/>
    <col min="13567" max="13567" width="20.42578125" customWidth="1"/>
    <col min="13568" max="13568" width="20.42578125" bestFit="1" customWidth="1"/>
    <col min="13569" max="13570" width="16.85546875" customWidth="1"/>
    <col min="13571" max="13571" width="17.5703125" customWidth="1"/>
    <col min="13572" max="13572" width="17.140625" customWidth="1"/>
    <col min="13573" max="13573" width="20.42578125" customWidth="1"/>
    <col min="13574" max="13574" width="16.85546875" customWidth="1"/>
    <col min="13575" max="13575" width="18.85546875" customWidth="1"/>
    <col min="13576" max="13576" width="15.140625" customWidth="1"/>
    <col min="13577" max="13579" width="18.85546875" customWidth="1"/>
    <col min="13580" max="13580" width="20.42578125" bestFit="1" customWidth="1"/>
    <col min="13581" max="13582" width="7.5703125" customWidth="1"/>
    <col min="13583" max="13583" width="8" customWidth="1"/>
    <col min="13585" max="13585" width="11.85546875" bestFit="1" customWidth="1"/>
    <col min="13818" max="13818" width="8.85546875" customWidth="1"/>
    <col min="13819" max="13819" width="0" hidden="1" customWidth="1"/>
    <col min="13820" max="13820" width="8.42578125" customWidth="1"/>
    <col min="13821" max="13822" width="4.140625" customWidth="1"/>
    <col min="13823" max="13823" width="20.42578125" customWidth="1"/>
    <col min="13824" max="13824" width="20.42578125" bestFit="1" customWidth="1"/>
    <col min="13825" max="13826" width="16.85546875" customWidth="1"/>
    <col min="13827" max="13827" width="17.5703125" customWidth="1"/>
    <col min="13828" max="13828" width="17.140625" customWidth="1"/>
    <col min="13829" max="13829" width="20.42578125" customWidth="1"/>
    <col min="13830" max="13830" width="16.85546875" customWidth="1"/>
    <col min="13831" max="13831" width="18.85546875" customWidth="1"/>
    <col min="13832" max="13832" width="15.140625" customWidth="1"/>
    <col min="13833" max="13835" width="18.85546875" customWidth="1"/>
    <col min="13836" max="13836" width="20.42578125" bestFit="1" customWidth="1"/>
    <col min="13837" max="13838" width="7.5703125" customWidth="1"/>
    <col min="13839" max="13839" width="8" customWidth="1"/>
    <col min="13841" max="13841" width="11.85546875" bestFit="1" customWidth="1"/>
    <col min="14074" max="14074" width="8.85546875" customWidth="1"/>
    <col min="14075" max="14075" width="0" hidden="1" customWidth="1"/>
    <col min="14076" max="14076" width="8.42578125" customWidth="1"/>
    <col min="14077" max="14078" width="4.140625" customWidth="1"/>
    <col min="14079" max="14079" width="20.42578125" customWidth="1"/>
    <col min="14080" max="14080" width="20.42578125" bestFit="1" customWidth="1"/>
    <col min="14081" max="14082" width="16.85546875" customWidth="1"/>
    <col min="14083" max="14083" width="17.5703125" customWidth="1"/>
    <col min="14084" max="14084" width="17.140625" customWidth="1"/>
    <col min="14085" max="14085" width="20.42578125" customWidth="1"/>
    <col min="14086" max="14086" width="16.85546875" customWidth="1"/>
    <col min="14087" max="14087" width="18.85546875" customWidth="1"/>
    <col min="14088" max="14088" width="15.140625" customWidth="1"/>
    <col min="14089" max="14091" width="18.85546875" customWidth="1"/>
    <col min="14092" max="14092" width="20.42578125" bestFit="1" customWidth="1"/>
    <col min="14093" max="14094" width="7.5703125" customWidth="1"/>
    <col min="14095" max="14095" width="8" customWidth="1"/>
    <col min="14097" max="14097" width="11.85546875" bestFit="1" customWidth="1"/>
    <col min="14330" max="14330" width="8.85546875" customWidth="1"/>
    <col min="14331" max="14331" width="0" hidden="1" customWidth="1"/>
    <col min="14332" max="14332" width="8.42578125" customWidth="1"/>
    <col min="14333" max="14334" width="4.140625" customWidth="1"/>
    <col min="14335" max="14335" width="20.42578125" customWidth="1"/>
    <col min="14336" max="14336" width="20.42578125" bestFit="1" customWidth="1"/>
    <col min="14337" max="14338" width="16.85546875" customWidth="1"/>
    <col min="14339" max="14339" width="17.5703125" customWidth="1"/>
    <col min="14340" max="14340" width="17.140625" customWidth="1"/>
    <col min="14341" max="14341" width="20.42578125" customWidth="1"/>
    <col min="14342" max="14342" width="16.85546875" customWidth="1"/>
    <col min="14343" max="14343" width="18.85546875" customWidth="1"/>
    <col min="14344" max="14344" width="15.140625" customWidth="1"/>
    <col min="14345" max="14347" width="18.85546875" customWidth="1"/>
    <col min="14348" max="14348" width="20.42578125" bestFit="1" customWidth="1"/>
    <col min="14349" max="14350" width="7.5703125" customWidth="1"/>
    <col min="14351" max="14351" width="8" customWidth="1"/>
    <col min="14353" max="14353" width="11.85546875" bestFit="1" customWidth="1"/>
    <col min="14586" max="14586" width="8.85546875" customWidth="1"/>
    <col min="14587" max="14587" width="0" hidden="1" customWidth="1"/>
    <col min="14588" max="14588" width="8.42578125" customWidth="1"/>
    <col min="14589" max="14590" width="4.140625" customWidth="1"/>
    <col min="14591" max="14591" width="20.42578125" customWidth="1"/>
    <col min="14592" max="14592" width="20.42578125" bestFit="1" customWidth="1"/>
    <col min="14593" max="14594" width="16.85546875" customWidth="1"/>
    <col min="14595" max="14595" width="17.5703125" customWidth="1"/>
    <col min="14596" max="14596" width="17.140625" customWidth="1"/>
    <col min="14597" max="14597" width="20.42578125" customWidth="1"/>
    <col min="14598" max="14598" width="16.85546875" customWidth="1"/>
    <col min="14599" max="14599" width="18.85546875" customWidth="1"/>
    <col min="14600" max="14600" width="15.140625" customWidth="1"/>
    <col min="14601" max="14603" width="18.85546875" customWidth="1"/>
    <col min="14604" max="14604" width="20.42578125" bestFit="1" customWidth="1"/>
    <col min="14605" max="14606" width="7.5703125" customWidth="1"/>
    <col min="14607" max="14607" width="8" customWidth="1"/>
    <col min="14609" max="14609" width="11.85546875" bestFit="1" customWidth="1"/>
    <col min="14842" max="14842" width="8.85546875" customWidth="1"/>
    <col min="14843" max="14843" width="0" hidden="1" customWidth="1"/>
    <col min="14844" max="14844" width="8.42578125" customWidth="1"/>
    <col min="14845" max="14846" width="4.140625" customWidth="1"/>
    <col min="14847" max="14847" width="20.42578125" customWidth="1"/>
    <col min="14848" max="14848" width="20.42578125" bestFit="1" customWidth="1"/>
    <col min="14849" max="14850" width="16.85546875" customWidth="1"/>
    <col min="14851" max="14851" width="17.5703125" customWidth="1"/>
    <col min="14852" max="14852" width="17.140625" customWidth="1"/>
    <col min="14853" max="14853" width="20.42578125" customWidth="1"/>
    <col min="14854" max="14854" width="16.85546875" customWidth="1"/>
    <col min="14855" max="14855" width="18.85546875" customWidth="1"/>
    <col min="14856" max="14856" width="15.140625" customWidth="1"/>
    <col min="14857" max="14859" width="18.85546875" customWidth="1"/>
    <col min="14860" max="14860" width="20.42578125" bestFit="1" customWidth="1"/>
    <col min="14861" max="14862" width="7.5703125" customWidth="1"/>
    <col min="14863" max="14863" width="8" customWidth="1"/>
    <col min="14865" max="14865" width="11.85546875" bestFit="1" customWidth="1"/>
    <col min="15098" max="15098" width="8.85546875" customWidth="1"/>
    <col min="15099" max="15099" width="0" hidden="1" customWidth="1"/>
    <col min="15100" max="15100" width="8.42578125" customWidth="1"/>
    <col min="15101" max="15102" width="4.140625" customWidth="1"/>
    <col min="15103" max="15103" width="20.42578125" customWidth="1"/>
    <col min="15104" max="15104" width="20.42578125" bestFit="1" customWidth="1"/>
    <col min="15105" max="15106" width="16.85546875" customWidth="1"/>
    <col min="15107" max="15107" width="17.5703125" customWidth="1"/>
    <col min="15108" max="15108" width="17.140625" customWidth="1"/>
    <col min="15109" max="15109" width="20.42578125" customWidth="1"/>
    <col min="15110" max="15110" width="16.85546875" customWidth="1"/>
    <col min="15111" max="15111" width="18.85546875" customWidth="1"/>
    <col min="15112" max="15112" width="15.140625" customWidth="1"/>
    <col min="15113" max="15115" width="18.85546875" customWidth="1"/>
    <col min="15116" max="15116" width="20.42578125" bestFit="1" customWidth="1"/>
    <col min="15117" max="15118" width="7.5703125" customWidth="1"/>
    <col min="15119" max="15119" width="8" customWidth="1"/>
    <col min="15121" max="15121" width="11.85546875" bestFit="1" customWidth="1"/>
    <col min="15354" max="15354" width="8.85546875" customWidth="1"/>
    <col min="15355" max="15355" width="0" hidden="1" customWidth="1"/>
    <col min="15356" max="15356" width="8.42578125" customWidth="1"/>
    <col min="15357" max="15358" width="4.140625" customWidth="1"/>
    <col min="15359" max="15359" width="20.42578125" customWidth="1"/>
    <col min="15360" max="15360" width="20.42578125" bestFit="1" customWidth="1"/>
    <col min="15361" max="15362" width="16.85546875" customWidth="1"/>
    <col min="15363" max="15363" width="17.5703125" customWidth="1"/>
    <col min="15364" max="15364" width="17.140625" customWidth="1"/>
    <col min="15365" max="15365" width="20.42578125" customWidth="1"/>
    <col min="15366" max="15366" width="16.85546875" customWidth="1"/>
    <col min="15367" max="15367" width="18.85546875" customWidth="1"/>
    <col min="15368" max="15368" width="15.140625" customWidth="1"/>
    <col min="15369" max="15371" width="18.85546875" customWidth="1"/>
    <col min="15372" max="15372" width="20.42578125" bestFit="1" customWidth="1"/>
    <col min="15373" max="15374" width="7.5703125" customWidth="1"/>
    <col min="15375" max="15375" width="8" customWidth="1"/>
    <col min="15377" max="15377" width="11.85546875" bestFit="1" customWidth="1"/>
    <col min="15610" max="15610" width="8.85546875" customWidth="1"/>
    <col min="15611" max="15611" width="0" hidden="1" customWidth="1"/>
    <col min="15612" max="15612" width="8.42578125" customWidth="1"/>
    <col min="15613" max="15614" width="4.140625" customWidth="1"/>
    <col min="15615" max="15615" width="20.42578125" customWidth="1"/>
    <col min="15616" max="15616" width="20.42578125" bestFit="1" customWidth="1"/>
    <col min="15617" max="15618" width="16.85546875" customWidth="1"/>
    <col min="15619" max="15619" width="17.5703125" customWidth="1"/>
    <col min="15620" max="15620" width="17.140625" customWidth="1"/>
    <col min="15621" max="15621" width="20.42578125" customWidth="1"/>
    <col min="15622" max="15622" width="16.85546875" customWidth="1"/>
    <col min="15623" max="15623" width="18.85546875" customWidth="1"/>
    <col min="15624" max="15624" width="15.140625" customWidth="1"/>
    <col min="15625" max="15627" width="18.85546875" customWidth="1"/>
    <col min="15628" max="15628" width="20.42578125" bestFit="1" customWidth="1"/>
    <col min="15629" max="15630" width="7.5703125" customWidth="1"/>
    <col min="15631" max="15631" width="8" customWidth="1"/>
    <col min="15633" max="15633" width="11.85546875" bestFit="1" customWidth="1"/>
    <col min="15866" max="15866" width="8.85546875" customWidth="1"/>
    <col min="15867" max="15867" width="0" hidden="1" customWidth="1"/>
    <col min="15868" max="15868" width="8.42578125" customWidth="1"/>
    <col min="15869" max="15870" width="4.140625" customWidth="1"/>
    <col min="15871" max="15871" width="20.42578125" customWidth="1"/>
    <col min="15872" max="15872" width="20.42578125" bestFit="1" customWidth="1"/>
    <col min="15873" max="15874" width="16.85546875" customWidth="1"/>
    <col min="15875" max="15875" width="17.5703125" customWidth="1"/>
    <col min="15876" max="15876" width="17.140625" customWidth="1"/>
    <col min="15877" max="15877" width="20.42578125" customWidth="1"/>
    <col min="15878" max="15878" width="16.85546875" customWidth="1"/>
    <col min="15879" max="15879" width="18.85546875" customWidth="1"/>
    <col min="15880" max="15880" width="15.140625" customWidth="1"/>
    <col min="15881" max="15883" width="18.85546875" customWidth="1"/>
    <col min="15884" max="15884" width="20.42578125" bestFit="1" customWidth="1"/>
    <col min="15885" max="15886" width="7.5703125" customWidth="1"/>
    <col min="15887" max="15887" width="8" customWidth="1"/>
    <col min="15889" max="15889" width="11.85546875" bestFit="1" customWidth="1"/>
    <col min="16122" max="16122" width="8.85546875" customWidth="1"/>
    <col min="16123" max="16123" width="0" hidden="1" customWidth="1"/>
    <col min="16124" max="16124" width="8.42578125" customWidth="1"/>
    <col min="16125" max="16126" width="4.140625" customWidth="1"/>
    <col min="16127" max="16127" width="20.42578125" customWidth="1"/>
    <col min="16128" max="16128" width="20.42578125" bestFit="1" customWidth="1"/>
    <col min="16129" max="16130" width="16.85546875" customWidth="1"/>
    <col min="16131" max="16131" width="17.5703125" customWidth="1"/>
    <col min="16132" max="16132" width="17.140625" customWidth="1"/>
    <col min="16133" max="16133" width="20.42578125" customWidth="1"/>
    <col min="16134" max="16134" width="16.85546875" customWidth="1"/>
    <col min="16135" max="16135" width="18.85546875" customWidth="1"/>
    <col min="16136" max="16136" width="15.140625" customWidth="1"/>
    <col min="16137" max="16139" width="18.85546875" customWidth="1"/>
    <col min="16140" max="16140" width="20.42578125" bestFit="1" customWidth="1"/>
    <col min="16141" max="16142" width="7.5703125" customWidth="1"/>
    <col min="16143" max="16143" width="8" customWidth="1"/>
    <col min="16145" max="16145" width="11.85546875" bestFit="1" customWidth="1"/>
  </cols>
  <sheetData>
    <row r="1" spans="1:31" x14ac:dyDescent="0.25">
      <c r="B1" s="1" t="s">
        <v>0</v>
      </c>
      <c r="D1" s="1"/>
      <c r="E1" s="1"/>
      <c r="J1" s="3"/>
      <c r="K1" s="3"/>
      <c r="L1" s="3"/>
    </row>
    <row r="2" spans="1:31" x14ac:dyDescent="0.25">
      <c r="B2" s="1" t="s">
        <v>1</v>
      </c>
      <c r="D2" s="1"/>
      <c r="E2" s="1"/>
      <c r="J2"/>
      <c r="T2" s="7"/>
      <c r="U2" s="8"/>
      <c r="V2" s="8"/>
    </row>
    <row r="3" spans="1:31" x14ac:dyDescent="0.25">
      <c r="B3" s="1" t="s">
        <v>2</v>
      </c>
      <c r="D3" s="1"/>
      <c r="E3" s="1"/>
      <c r="J3"/>
    </row>
    <row r="4" spans="1:31" x14ac:dyDescent="0.25">
      <c r="B4" s="1" t="s">
        <v>3</v>
      </c>
      <c r="J4"/>
    </row>
    <row r="5" spans="1:31" ht="18.75" x14ac:dyDescent="0.3">
      <c r="A5" s="42" t="s">
        <v>605</v>
      </c>
      <c r="B5" s="42"/>
      <c r="C5" s="42"/>
      <c r="D5" s="42"/>
      <c r="E5" s="42"/>
      <c r="F5" s="42"/>
      <c r="G5" s="42"/>
      <c r="H5" s="42"/>
      <c r="I5" s="42"/>
      <c r="J5" s="42"/>
      <c r="K5" s="42"/>
      <c r="L5" s="42"/>
      <c r="M5" s="42"/>
      <c r="N5" s="42"/>
      <c r="O5" s="42"/>
      <c r="P5" s="42"/>
      <c r="Q5" s="42"/>
      <c r="R5" s="42"/>
      <c r="S5" s="42"/>
      <c r="T5" s="42"/>
      <c r="U5" s="42"/>
      <c r="V5" s="42"/>
      <c r="W5" s="42"/>
    </row>
    <row r="6" spans="1:31" ht="15.75" x14ac:dyDescent="0.25">
      <c r="A6" s="43" t="s">
        <v>4</v>
      </c>
      <c r="B6" s="43"/>
      <c r="C6" s="43"/>
      <c r="D6" s="43"/>
      <c r="E6" s="43"/>
      <c r="F6" s="43"/>
      <c r="G6" s="43"/>
      <c r="H6" s="43"/>
      <c r="I6" s="43"/>
      <c r="J6" s="43"/>
      <c r="K6" s="43"/>
      <c r="L6" s="43"/>
      <c r="M6" s="43"/>
      <c r="N6" s="43"/>
      <c r="O6" s="43"/>
      <c r="P6" s="43"/>
      <c r="Q6" s="43"/>
      <c r="R6" s="43"/>
      <c r="S6" s="43"/>
      <c r="T6" s="43"/>
      <c r="U6" s="43"/>
      <c r="V6" s="43"/>
      <c r="W6" s="43"/>
    </row>
    <row r="7" spans="1:31" x14ac:dyDescent="0.25">
      <c r="A7" s="44" t="s">
        <v>5</v>
      </c>
      <c r="B7" s="44"/>
      <c r="C7" s="44"/>
      <c r="D7" s="44"/>
      <c r="E7" s="44"/>
      <c r="F7" s="44"/>
      <c r="G7" s="44"/>
      <c r="H7" s="44"/>
      <c r="I7" s="44"/>
      <c r="J7" s="44"/>
      <c r="K7" s="44"/>
      <c r="L7" s="44"/>
      <c r="M7" s="44"/>
      <c r="N7" s="44"/>
      <c r="O7" s="44"/>
      <c r="P7" s="44"/>
      <c r="Q7" s="44"/>
      <c r="R7" s="44"/>
      <c r="S7" s="44"/>
      <c r="T7" s="44"/>
      <c r="U7" s="44"/>
      <c r="V7" s="44"/>
      <c r="W7" s="44"/>
    </row>
    <row r="8" spans="1:31" ht="15.75" thickBot="1" x14ac:dyDescent="0.3">
      <c r="A8" t="s">
        <v>6</v>
      </c>
      <c r="J8"/>
    </row>
    <row r="9" spans="1:31" ht="90" x14ac:dyDescent="0.25">
      <c r="A9" s="9" t="s">
        <v>7</v>
      </c>
      <c r="B9" s="10" t="s">
        <v>8</v>
      </c>
      <c r="C9" s="10" t="s">
        <v>9</v>
      </c>
      <c r="D9" s="10" t="s">
        <v>10</v>
      </c>
      <c r="E9" s="10" t="s">
        <v>11</v>
      </c>
      <c r="F9" s="10" t="s">
        <v>12</v>
      </c>
      <c r="G9" s="10" t="s">
        <v>13</v>
      </c>
      <c r="H9" s="10" t="s">
        <v>14</v>
      </c>
      <c r="I9" s="10" t="s">
        <v>15</v>
      </c>
      <c r="J9" s="10" t="s">
        <v>16</v>
      </c>
      <c r="K9" s="10" t="s">
        <v>17</v>
      </c>
      <c r="L9" s="10" t="s">
        <v>18</v>
      </c>
      <c r="M9" s="10" t="s">
        <v>19</v>
      </c>
      <c r="N9" s="10" t="s">
        <v>20</v>
      </c>
      <c r="O9" s="10" t="s">
        <v>21</v>
      </c>
      <c r="P9" s="10" t="s">
        <v>603</v>
      </c>
      <c r="Q9" s="10" t="s">
        <v>604</v>
      </c>
      <c r="R9" s="10" t="s">
        <v>22</v>
      </c>
      <c r="S9" s="11" t="s">
        <v>23</v>
      </c>
      <c r="T9" s="10" t="s">
        <v>24</v>
      </c>
      <c r="U9" s="10" t="s">
        <v>25</v>
      </c>
      <c r="V9" s="10" t="s">
        <v>26</v>
      </c>
      <c r="W9" s="10" t="s">
        <v>27</v>
      </c>
      <c r="X9" s="10" t="s">
        <v>28</v>
      </c>
      <c r="Y9" s="10" t="s">
        <v>29</v>
      </c>
      <c r="Z9" s="10" t="s">
        <v>30</v>
      </c>
      <c r="AA9" s="11" t="s">
        <v>31</v>
      </c>
      <c r="AB9" s="12" t="s">
        <v>32</v>
      </c>
      <c r="AC9" s="12" t="s">
        <v>33</v>
      </c>
      <c r="AD9" s="13" t="s">
        <v>34</v>
      </c>
      <c r="AE9" s="14"/>
    </row>
    <row r="10" spans="1:31" outlineLevel="4" x14ac:dyDescent="0.25">
      <c r="A10" s="15" t="s">
        <v>35</v>
      </c>
      <c r="B10" s="16" t="s">
        <v>36</v>
      </c>
      <c r="C10" s="16" t="s">
        <v>37</v>
      </c>
      <c r="D10" s="16" t="s">
        <v>38</v>
      </c>
      <c r="E10" s="16"/>
      <c r="F10" s="16" t="s">
        <v>39</v>
      </c>
      <c r="G10" s="16">
        <v>1111</v>
      </c>
      <c r="H10" s="16">
        <v>3480</v>
      </c>
      <c r="I10" s="17" t="s">
        <v>40</v>
      </c>
      <c r="J10" s="18">
        <v>3080171133</v>
      </c>
      <c r="K10" s="19">
        <v>3080171133</v>
      </c>
      <c r="L10" s="19">
        <v>61056250</v>
      </c>
      <c r="M10" s="19"/>
      <c r="N10" s="19"/>
      <c r="O10" s="19"/>
      <c r="P10" s="19">
        <v>-26959254</v>
      </c>
      <c r="Q10" s="19">
        <v>-9177617</v>
      </c>
      <c r="R10" s="19">
        <v>3105090512</v>
      </c>
      <c r="S10" s="19">
        <v>0</v>
      </c>
      <c r="T10" s="19">
        <v>284013.33</v>
      </c>
      <c r="U10" s="19">
        <v>0</v>
      </c>
      <c r="V10" s="19">
        <v>1916725220.1199999</v>
      </c>
      <c r="W10" s="19">
        <v>1916725220.1199999</v>
      </c>
      <c r="X10" s="19">
        <v>1136202645.55</v>
      </c>
      <c r="Y10" s="19">
        <v>1163161899.55</v>
      </c>
      <c r="Z10" s="19">
        <v>0</v>
      </c>
      <c r="AA10" s="19">
        <f>R10-S10-T10-U10-V10</f>
        <v>1188081278.5500002</v>
      </c>
      <c r="AB10" s="20">
        <f t="shared" ref="AB10:AB25" si="0">V10/R10</f>
        <v>0.61728481431139681</v>
      </c>
      <c r="AC10" s="20">
        <f t="shared" ref="AC10:AC25" si="1">(S10+T10+U10)/R10</f>
        <v>9.1467005197560573E-5</v>
      </c>
      <c r="AD10" s="21">
        <f t="shared" ref="AD10:AD25" si="2">AB10+AC10</f>
        <v>0.61737628131659439</v>
      </c>
    </row>
    <row r="11" spans="1:31" outlineLevel="4" x14ac:dyDescent="0.25">
      <c r="A11" s="15" t="s">
        <v>35</v>
      </c>
      <c r="B11" s="16" t="s">
        <v>36</v>
      </c>
      <c r="C11" s="16" t="s">
        <v>37</v>
      </c>
      <c r="D11" s="16" t="s">
        <v>41</v>
      </c>
      <c r="E11" s="16"/>
      <c r="F11" s="16" t="s">
        <v>39</v>
      </c>
      <c r="G11" s="16">
        <v>1111</v>
      </c>
      <c r="H11" s="16">
        <v>3480</v>
      </c>
      <c r="I11" s="17" t="s">
        <v>42</v>
      </c>
      <c r="J11" s="18">
        <v>20001524</v>
      </c>
      <c r="K11" s="19">
        <v>20001524</v>
      </c>
      <c r="L11" s="19">
        <v>710172</v>
      </c>
      <c r="M11" s="19"/>
      <c r="N11" s="19"/>
      <c r="O11" s="19"/>
      <c r="P11" s="19">
        <v>0</v>
      </c>
      <c r="Q11" s="19">
        <v>0</v>
      </c>
      <c r="R11" s="19">
        <v>20711696</v>
      </c>
      <c r="S11" s="19">
        <v>0</v>
      </c>
      <c r="T11" s="19">
        <v>116583.33</v>
      </c>
      <c r="U11" s="19">
        <v>0</v>
      </c>
      <c r="V11" s="19">
        <v>10914640.01</v>
      </c>
      <c r="W11" s="19">
        <v>10914640.01</v>
      </c>
      <c r="X11" s="19">
        <v>8970300.6600000001</v>
      </c>
      <c r="Y11" s="19">
        <v>8970300.6600000001</v>
      </c>
      <c r="Z11" s="19">
        <v>0</v>
      </c>
      <c r="AA11" s="19">
        <f t="shared" ref="AA11:AA74" si="3">R11-S11-T11-U11-V11</f>
        <v>9680472.660000002</v>
      </c>
      <c r="AB11" s="20">
        <f t="shared" si="0"/>
        <v>0.52697953900057237</v>
      </c>
      <c r="AC11" s="20">
        <f t="shared" si="1"/>
        <v>5.6288644831403471E-3</v>
      </c>
      <c r="AD11" s="21">
        <f t="shared" si="2"/>
        <v>0.53260840348371274</v>
      </c>
    </row>
    <row r="12" spans="1:31" outlineLevel="4" x14ac:dyDescent="0.25">
      <c r="A12" s="15" t="s">
        <v>35</v>
      </c>
      <c r="B12" s="16" t="s">
        <v>36</v>
      </c>
      <c r="C12" s="16" t="s">
        <v>37</v>
      </c>
      <c r="D12" s="16" t="s">
        <v>43</v>
      </c>
      <c r="E12" s="16"/>
      <c r="F12" s="16" t="s">
        <v>39</v>
      </c>
      <c r="G12" s="16">
        <v>1111</v>
      </c>
      <c r="H12" s="16">
        <v>3480</v>
      </c>
      <c r="I12" s="17" t="s">
        <v>44</v>
      </c>
      <c r="J12" s="18">
        <v>34339716</v>
      </c>
      <c r="K12" s="19">
        <v>34339716</v>
      </c>
      <c r="L12" s="19">
        <v>0</v>
      </c>
      <c r="M12" s="19">
        <v>0</v>
      </c>
      <c r="N12" s="19">
        <v>0</v>
      </c>
      <c r="O12" s="19">
        <v>0</v>
      </c>
      <c r="P12" s="19">
        <v>0</v>
      </c>
      <c r="Q12" s="19">
        <v>0</v>
      </c>
      <c r="R12" s="19">
        <v>34339716</v>
      </c>
      <c r="S12" s="19">
        <v>0</v>
      </c>
      <c r="T12" s="19">
        <v>0</v>
      </c>
      <c r="U12" s="19">
        <v>0</v>
      </c>
      <c r="V12" s="19">
        <v>15213643</v>
      </c>
      <c r="W12" s="19">
        <v>15213643</v>
      </c>
      <c r="X12" s="19">
        <v>19126073</v>
      </c>
      <c r="Y12" s="19">
        <v>19126073</v>
      </c>
      <c r="Z12" s="19">
        <v>0</v>
      </c>
      <c r="AA12" s="19">
        <f t="shared" si="3"/>
        <v>19126073</v>
      </c>
      <c r="AB12" s="20">
        <f t="shared" si="0"/>
        <v>0.44303345432443297</v>
      </c>
      <c r="AC12" s="20">
        <f t="shared" si="1"/>
        <v>0</v>
      </c>
      <c r="AD12" s="21">
        <f t="shared" si="2"/>
        <v>0.44303345432443297</v>
      </c>
    </row>
    <row r="13" spans="1:31" outlineLevel="4" x14ac:dyDescent="0.25">
      <c r="A13" s="15" t="s">
        <v>35</v>
      </c>
      <c r="B13" s="16" t="s">
        <v>36</v>
      </c>
      <c r="C13" s="16" t="s">
        <v>37</v>
      </c>
      <c r="D13" s="16" t="s">
        <v>45</v>
      </c>
      <c r="E13" s="16"/>
      <c r="F13" s="16" t="s">
        <v>39</v>
      </c>
      <c r="G13" s="16">
        <v>1111</v>
      </c>
      <c r="H13" s="16">
        <v>3480</v>
      </c>
      <c r="I13" s="17" t="s">
        <v>46</v>
      </c>
      <c r="J13" s="18">
        <v>53478720</v>
      </c>
      <c r="K13" s="19">
        <v>53478720</v>
      </c>
      <c r="L13" s="19"/>
      <c r="M13" s="19"/>
      <c r="N13" s="19"/>
      <c r="O13" s="19"/>
      <c r="P13" s="19"/>
      <c r="Q13" s="19">
        <v>-26285597.940000001</v>
      </c>
      <c r="R13" s="19">
        <v>27193122.059999999</v>
      </c>
      <c r="S13" s="19">
        <v>0</v>
      </c>
      <c r="T13" s="19">
        <v>11041308.220000001</v>
      </c>
      <c r="U13" s="19">
        <v>0</v>
      </c>
      <c r="V13" s="19">
        <v>16151813.84</v>
      </c>
      <c r="W13" s="19">
        <v>16151813.84</v>
      </c>
      <c r="X13" s="19">
        <v>0</v>
      </c>
      <c r="Y13" s="19">
        <v>26285597.940000001</v>
      </c>
      <c r="Z13" s="19">
        <v>0</v>
      </c>
      <c r="AA13" s="19">
        <f t="shared" si="3"/>
        <v>0</v>
      </c>
      <c r="AB13" s="20">
        <f t="shared" si="0"/>
        <v>0.59396687899101797</v>
      </c>
      <c r="AC13" s="20">
        <f t="shared" si="1"/>
        <v>0.40603312100898215</v>
      </c>
      <c r="AD13" s="21">
        <f t="shared" si="2"/>
        <v>1</v>
      </c>
    </row>
    <row r="14" spans="1:31" outlineLevel="4" x14ac:dyDescent="0.25">
      <c r="A14" s="15" t="s">
        <v>35</v>
      </c>
      <c r="B14" s="16" t="s">
        <v>36</v>
      </c>
      <c r="C14" s="16" t="s">
        <v>37</v>
      </c>
      <c r="D14" s="16" t="s">
        <v>47</v>
      </c>
      <c r="E14" s="16"/>
      <c r="F14" s="16" t="s">
        <v>39</v>
      </c>
      <c r="G14" s="16">
        <v>1111</v>
      </c>
      <c r="H14" s="16">
        <v>3480</v>
      </c>
      <c r="I14" s="17" t="s">
        <v>48</v>
      </c>
      <c r="J14" s="18">
        <v>907483148</v>
      </c>
      <c r="K14" s="19">
        <v>907483148</v>
      </c>
      <c r="L14" s="19">
        <v>16262006</v>
      </c>
      <c r="M14" s="19"/>
      <c r="N14" s="19"/>
      <c r="O14" s="19"/>
      <c r="P14" s="19">
        <v>0</v>
      </c>
      <c r="Q14" s="19">
        <v>-4172940</v>
      </c>
      <c r="R14" s="19">
        <v>919572214</v>
      </c>
      <c r="S14" s="19">
        <v>0</v>
      </c>
      <c r="T14" s="19">
        <v>81162.600000000006</v>
      </c>
      <c r="U14" s="19">
        <v>0</v>
      </c>
      <c r="V14" s="19">
        <v>570887805.01999998</v>
      </c>
      <c r="W14" s="19">
        <v>570887805.01999998</v>
      </c>
      <c r="X14" s="19">
        <v>336514180.38</v>
      </c>
      <c r="Y14" s="19">
        <v>336514180.38</v>
      </c>
      <c r="Z14" s="19">
        <v>0</v>
      </c>
      <c r="AA14" s="19">
        <f t="shared" si="3"/>
        <v>348603246.38</v>
      </c>
      <c r="AB14" s="20">
        <f t="shared" si="0"/>
        <v>0.6208188941863787</v>
      </c>
      <c r="AC14" s="20">
        <f t="shared" si="1"/>
        <v>8.8261257532951088E-5</v>
      </c>
      <c r="AD14" s="21">
        <f t="shared" si="2"/>
        <v>0.62090715544391162</v>
      </c>
    </row>
    <row r="15" spans="1:31" ht="30" outlineLevel="4" x14ac:dyDescent="0.25">
      <c r="A15" s="15" t="s">
        <v>35</v>
      </c>
      <c r="B15" s="16" t="s">
        <v>36</v>
      </c>
      <c r="C15" s="16" t="s">
        <v>37</v>
      </c>
      <c r="D15" s="16" t="s">
        <v>49</v>
      </c>
      <c r="E15" s="16"/>
      <c r="F15" s="16" t="s">
        <v>39</v>
      </c>
      <c r="G15" s="16">
        <v>1111</v>
      </c>
      <c r="H15" s="16">
        <v>3480</v>
      </c>
      <c r="I15" s="17" t="s">
        <v>50</v>
      </c>
      <c r="J15" s="18">
        <v>1701405320</v>
      </c>
      <c r="K15" s="19">
        <v>1701405320</v>
      </c>
      <c r="L15" s="19">
        <v>30586574</v>
      </c>
      <c r="M15" s="19"/>
      <c r="N15" s="19"/>
      <c r="O15" s="19"/>
      <c r="P15" s="19">
        <v>0</v>
      </c>
      <c r="Q15" s="19">
        <v>-38139492</v>
      </c>
      <c r="R15" s="19">
        <v>1693852402</v>
      </c>
      <c r="S15" s="19">
        <v>0</v>
      </c>
      <c r="T15" s="19">
        <v>75779.17</v>
      </c>
      <c r="U15" s="19">
        <v>0</v>
      </c>
      <c r="V15" s="19">
        <v>956572482.04999995</v>
      </c>
      <c r="W15" s="19">
        <v>956572482.04999995</v>
      </c>
      <c r="X15" s="19">
        <v>744757058.77999997</v>
      </c>
      <c r="Y15" s="19">
        <v>744757058.77999997</v>
      </c>
      <c r="Z15" s="19">
        <v>0</v>
      </c>
      <c r="AA15" s="19">
        <f t="shared" si="3"/>
        <v>737204140.77999997</v>
      </c>
      <c r="AB15" s="20">
        <f t="shared" si="0"/>
        <v>0.56473189808069235</v>
      </c>
      <c r="AC15" s="20">
        <f t="shared" si="1"/>
        <v>4.4737764583575565E-5</v>
      </c>
      <c r="AD15" s="21">
        <f t="shared" si="2"/>
        <v>0.56477663584527593</v>
      </c>
    </row>
    <row r="16" spans="1:31" outlineLevel="4" x14ac:dyDescent="0.25">
      <c r="A16" s="15" t="s">
        <v>35</v>
      </c>
      <c r="B16" s="16" t="s">
        <v>36</v>
      </c>
      <c r="C16" s="16" t="s">
        <v>37</v>
      </c>
      <c r="D16" s="16" t="s">
        <v>51</v>
      </c>
      <c r="E16" s="16"/>
      <c r="F16" s="16">
        <v>280</v>
      </c>
      <c r="G16" s="16">
        <v>1111</v>
      </c>
      <c r="H16" s="16">
        <v>3480</v>
      </c>
      <c r="I16" s="17" t="s">
        <v>52</v>
      </c>
      <c r="J16" s="18">
        <v>561166727</v>
      </c>
      <c r="K16" s="19">
        <v>561166727</v>
      </c>
      <c r="L16" s="19">
        <v>13714035</v>
      </c>
      <c r="M16" s="19"/>
      <c r="N16" s="19"/>
      <c r="O16" s="19"/>
      <c r="P16" s="19">
        <v>-2245706</v>
      </c>
      <c r="Q16" s="19">
        <v>0</v>
      </c>
      <c r="R16" s="19">
        <v>572635056</v>
      </c>
      <c r="S16" s="19">
        <v>0</v>
      </c>
      <c r="T16" s="19">
        <v>0</v>
      </c>
      <c r="U16" s="19">
        <v>0</v>
      </c>
      <c r="V16" s="19">
        <v>136269.04</v>
      </c>
      <c r="W16" s="19">
        <v>136269.04</v>
      </c>
      <c r="X16" s="19">
        <v>558784751.96000004</v>
      </c>
      <c r="Y16" s="19">
        <v>561030457.96000004</v>
      </c>
      <c r="Z16" s="19">
        <v>0</v>
      </c>
      <c r="AA16" s="19">
        <f t="shared" si="3"/>
        <v>572498786.96000004</v>
      </c>
      <c r="AB16" s="20">
        <f t="shared" si="0"/>
        <v>2.3796838592431548E-4</v>
      </c>
      <c r="AC16" s="20">
        <f t="shared" si="1"/>
        <v>0</v>
      </c>
      <c r="AD16" s="21">
        <f t="shared" si="2"/>
        <v>2.3796838592431548E-4</v>
      </c>
    </row>
    <row r="17" spans="1:30" outlineLevel="4" x14ac:dyDescent="0.25">
      <c r="A17" s="15" t="s">
        <v>35</v>
      </c>
      <c r="B17" s="16" t="s">
        <v>36</v>
      </c>
      <c r="C17" s="16" t="s">
        <v>37</v>
      </c>
      <c r="D17" s="16" t="s">
        <v>53</v>
      </c>
      <c r="E17" s="16"/>
      <c r="F17" s="16" t="s">
        <v>39</v>
      </c>
      <c r="G17" s="16">
        <v>1111</v>
      </c>
      <c r="H17" s="16">
        <v>3480</v>
      </c>
      <c r="I17" s="17" t="s">
        <v>54</v>
      </c>
      <c r="J17" s="18">
        <v>506209327</v>
      </c>
      <c r="K17" s="19">
        <v>506209327</v>
      </c>
      <c r="L17" s="19"/>
      <c r="M17" s="19"/>
      <c r="N17" s="19"/>
      <c r="O17" s="19"/>
      <c r="P17" s="19"/>
      <c r="Q17" s="19">
        <v>-6990947</v>
      </c>
      <c r="R17" s="19">
        <v>499218380</v>
      </c>
      <c r="S17" s="19">
        <v>0</v>
      </c>
      <c r="T17" s="19">
        <v>3400710.88</v>
      </c>
      <c r="U17" s="19">
        <v>0</v>
      </c>
      <c r="V17" s="19">
        <v>461095411.02999997</v>
      </c>
      <c r="W17" s="19">
        <v>461095411.02999997</v>
      </c>
      <c r="X17" s="19">
        <v>41713205.090000004</v>
      </c>
      <c r="Y17" s="19">
        <v>41713205.090000004</v>
      </c>
      <c r="Z17" s="19">
        <v>0</v>
      </c>
      <c r="AA17" s="19">
        <f t="shared" si="3"/>
        <v>34722258.090000033</v>
      </c>
      <c r="AB17" s="20">
        <f t="shared" si="0"/>
        <v>0.9236346847445801</v>
      </c>
      <c r="AC17" s="20">
        <f t="shared" si="1"/>
        <v>6.8120706613406341E-3</v>
      </c>
      <c r="AD17" s="21">
        <f t="shared" si="2"/>
        <v>0.9304467554059207</v>
      </c>
    </row>
    <row r="18" spans="1:30" outlineLevel="4" x14ac:dyDescent="0.25">
      <c r="A18" s="15" t="s">
        <v>35</v>
      </c>
      <c r="B18" s="16" t="s">
        <v>36</v>
      </c>
      <c r="C18" s="16" t="s">
        <v>37</v>
      </c>
      <c r="D18" s="16" t="s">
        <v>55</v>
      </c>
      <c r="E18" s="16"/>
      <c r="F18" s="16" t="s">
        <v>39</v>
      </c>
      <c r="G18" s="16">
        <v>1111</v>
      </c>
      <c r="H18" s="16">
        <v>3480</v>
      </c>
      <c r="I18" s="17" t="s">
        <v>56</v>
      </c>
      <c r="J18" s="18">
        <v>393468018</v>
      </c>
      <c r="K18" s="19">
        <v>393468018</v>
      </c>
      <c r="L18" s="19">
        <v>5280905</v>
      </c>
      <c r="M18" s="19"/>
      <c r="N18" s="19"/>
      <c r="O18" s="19"/>
      <c r="P18" s="19">
        <v>0</v>
      </c>
      <c r="Q18" s="19">
        <v>-9976428</v>
      </c>
      <c r="R18" s="19">
        <v>388772495</v>
      </c>
      <c r="S18" s="19">
        <v>0</v>
      </c>
      <c r="T18" s="19">
        <v>6819</v>
      </c>
      <c r="U18" s="19">
        <v>0</v>
      </c>
      <c r="V18" s="19">
        <v>206510113.49000001</v>
      </c>
      <c r="W18" s="19">
        <v>206510113.49000001</v>
      </c>
      <c r="X18" s="19">
        <v>186951085.50999999</v>
      </c>
      <c r="Y18" s="19">
        <v>186951085.50999999</v>
      </c>
      <c r="Z18" s="19">
        <v>0</v>
      </c>
      <c r="AA18" s="19">
        <f t="shared" si="3"/>
        <v>182255562.50999999</v>
      </c>
      <c r="AB18" s="20">
        <f t="shared" si="0"/>
        <v>0.53118498902552247</v>
      </c>
      <c r="AC18" s="20">
        <f t="shared" si="1"/>
        <v>1.753982107196138E-5</v>
      </c>
      <c r="AD18" s="21">
        <f t="shared" si="2"/>
        <v>0.53120252884659447</v>
      </c>
    </row>
    <row r="19" spans="1:30" ht="120" outlineLevel="4" x14ac:dyDescent="0.25">
      <c r="A19" s="15" t="s">
        <v>35</v>
      </c>
      <c r="B19" s="16" t="s">
        <v>36</v>
      </c>
      <c r="C19" s="16" t="s">
        <v>37</v>
      </c>
      <c r="D19" s="16" t="s">
        <v>57</v>
      </c>
      <c r="E19" s="16" t="s">
        <v>58</v>
      </c>
      <c r="F19" s="16" t="s">
        <v>39</v>
      </c>
      <c r="G19" s="16">
        <v>1112</v>
      </c>
      <c r="H19" s="16">
        <v>3480</v>
      </c>
      <c r="I19" s="17" t="s">
        <v>59</v>
      </c>
      <c r="J19" s="18">
        <v>622686278</v>
      </c>
      <c r="K19" s="19">
        <v>622686278</v>
      </c>
      <c r="L19" s="19">
        <v>10624102</v>
      </c>
      <c r="M19" s="19"/>
      <c r="N19" s="19"/>
      <c r="O19" s="19"/>
      <c r="P19" s="19">
        <v>-2493731</v>
      </c>
      <c r="Q19" s="19">
        <v>-5785141</v>
      </c>
      <c r="R19" s="19">
        <v>625031508</v>
      </c>
      <c r="S19" s="19">
        <v>0</v>
      </c>
      <c r="T19" s="19">
        <v>233072461</v>
      </c>
      <c r="U19" s="19">
        <v>0</v>
      </c>
      <c r="V19" s="19">
        <v>387120086</v>
      </c>
      <c r="W19" s="19">
        <v>387120086</v>
      </c>
      <c r="X19" s="19">
        <v>0</v>
      </c>
      <c r="Y19" s="19">
        <v>2493731</v>
      </c>
      <c r="Z19" s="19">
        <v>0</v>
      </c>
      <c r="AA19" s="19">
        <f t="shared" si="3"/>
        <v>4838961</v>
      </c>
      <c r="AB19" s="20">
        <f t="shared" si="0"/>
        <v>0.61936091388212067</v>
      </c>
      <c r="AC19" s="20">
        <f t="shared" si="1"/>
        <v>0.37289713881112052</v>
      </c>
      <c r="AD19" s="21">
        <f t="shared" si="2"/>
        <v>0.99225805269324119</v>
      </c>
    </row>
    <row r="20" spans="1:30" ht="60" outlineLevel="4" x14ac:dyDescent="0.25">
      <c r="A20" s="15" t="s">
        <v>35</v>
      </c>
      <c r="B20" s="16" t="s">
        <v>36</v>
      </c>
      <c r="C20" s="16" t="s">
        <v>37</v>
      </c>
      <c r="D20" s="16" t="s">
        <v>60</v>
      </c>
      <c r="E20" s="16" t="s">
        <v>58</v>
      </c>
      <c r="F20" s="16" t="s">
        <v>39</v>
      </c>
      <c r="G20" s="16">
        <v>1112</v>
      </c>
      <c r="H20" s="16">
        <v>3480</v>
      </c>
      <c r="I20" s="17" t="s">
        <v>61</v>
      </c>
      <c r="J20" s="18">
        <v>33658718</v>
      </c>
      <c r="K20" s="19">
        <v>33658718</v>
      </c>
      <c r="L20" s="19">
        <v>574276</v>
      </c>
      <c r="M20" s="19"/>
      <c r="N20" s="19"/>
      <c r="O20" s="19"/>
      <c r="P20" s="19">
        <v>-134796</v>
      </c>
      <c r="Q20" s="19">
        <v>0</v>
      </c>
      <c r="R20" s="19">
        <v>34098198</v>
      </c>
      <c r="S20" s="19">
        <v>0</v>
      </c>
      <c r="T20" s="19">
        <v>12584664</v>
      </c>
      <c r="U20" s="19">
        <v>0</v>
      </c>
      <c r="V20" s="19">
        <v>20939258</v>
      </c>
      <c r="W20" s="19">
        <v>20939258</v>
      </c>
      <c r="X20" s="19">
        <v>0</v>
      </c>
      <c r="Y20" s="19">
        <v>134796</v>
      </c>
      <c r="Z20" s="19">
        <v>0</v>
      </c>
      <c r="AA20" s="19">
        <f t="shared" si="3"/>
        <v>574276</v>
      </c>
      <c r="AB20" s="20">
        <f t="shared" si="0"/>
        <v>0.61408693796663394</v>
      </c>
      <c r="AC20" s="20">
        <f t="shared" si="1"/>
        <v>0.36907123361768268</v>
      </c>
      <c r="AD20" s="21">
        <f t="shared" si="2"/>
        <v>0.98315817158431662</v>
      </c>
    </row>
    <row r="21" spans="1:30" ht="120" outlineLevel="4" x14ac:dyDescent="0.25">
      <c r="A21" s="15" t="s">
        <v>35</v>
      </c>
      <c r="B21" s="16" t="s">
        <v>36</v>
      </c>
      <c r="C21" s="16" t="s">
        <v>37</v>
      </c>
      <c r="D21" s="16" t="s">
        <v>62</v>
      </c>
      <c r="E21" s="16" t="s">
        <v>58</v>
      </c>
      <c r="F21" s="16" t="s">
        <v>39</v>
      </c>
      <c r="G21" s="16">
        <v>1112</v>
      </c>
      <c r="H21" s="16">
        <v>3480</v>
      </c>
      <c r="I21" s="17" t="s">
        <v>63</v>
      </c>
      <c r="J21" s="18">
        <v>126637208</v>
      </c>
      <c r="K21" s="19">
        <v>126637208</v>
      </c>
      <c r="L21" s="19"/>
      <c r="M21" s="19"/>
      <c r="N21" s="19"/>
      <c r="O21" s="19"/>
      <c r="P21" s="19">
        <v>-506187</v>
      </c>
      <c r="Q21" s="19">
        <v>0</v>
      </c>
      <c r="R21" s="19">
        <v>126131021</v>
      </c>
      <c r="S21" s="19">
        <v>0</v>
      </c>
      <c r="T21" s="19">
        <v>50636976</v>
      </c>
      <c r="U21" s="19">
        <v>0</v>
      </c>
      <c r="V21" s="19">
        <v>75494045</v>
      </c>
      <c r="W21" s="19">
        <v>75494045</v>
      </c>
      <c r="X21" s="19">
        <v>0</v>
      </c>
      <c r="Y21" s="19">
        <v>506187</v>
      </c>
      <c r="Z21" s="19">
        <v>0</v>
      </c>
      <c r="AA21" s="19">
        <f t="shared" si="3"/>
        <v>0</v>
      </c>
      <c r="AB21" s="20">
        <f t="shared" si="0"/>
        <v>0.59853669938975596</v>
      </c>
      <c r="AC21" s="20">
        <f t="shared" si="1"/>
        <v>0.40146330061024399</v>
      </c>
      <c r="AD21" s="21">
        <f t="shared" si="2"/>
        <v>1</v>
      </c>
    </row>
    <row r="22" spans="1:30" ht="90" outlineLevel="4" x14ac:dyDescent="0.25">
      <c r="A22" s="15" t="s">
        <v>35</v>
      </c>
      <c r="B22" s="16" t="s">
        <v>36</v>
      </c>
      <c r="C22" s="16" t="s">
        <v>37</v>
      </c>
      <c r="D22" s="16" t="s">
        <v>64</v>
      </c>
      <c r="E22" s="16" t="s">
        <v>58</v>
      </c>
      <c r="F22" s="16" t="s">
        <v>39</v>
      </c>
      <c r="G22" s="16">
        <v>1112</v>
      </c>
      <c r="H22" s="16">
        <v>3480</v>
      </c>
      <c r="I22" s="17" t="s">
        <v>65</v>
      </c>
      <c r="J22" s="18">
        <v>100976152</v>
      </c>
      <c r="K22" s="19">
        <v>198976152</v>
      </c>
      <c r="L22" s="19">
        <v>1445655</v>
      </c>
      <c r="M22" s="19"/>
      <c r="N22" s="19"/>
      <c r="O22" s="19"/>
      <c r="P22" s="19">
        <v>-808778</v>
      </c>
      <c r="Q22" s="19">
        <v>0</v>
      </c>
      <c r="R22" s="19">
        <v>199613029</v>
      </c>
      <c r="S22" s="19">
        <v>0</v>
      </c>
      <c r="T22" s="19">
        <v>72933926</v>
      </c>
      <c r="U22" s="19">
        <v>0</v>
      </c>
      <c r="V22" s="19">
        <v>125233448</v>
      </c>
      <c r="W22" s="19">
        <v>125233448</v>
      </c>
      <c r="X22" s="19">
        <v>0</v>
      </c>
      <c r="Y22" s="19">
        <v>808778</v>
      </c>
      <c r="Z22" s="19">
        <v>0</v>
      </c>
      <c r="AA22" s="19">
        <f t="shared" si="3"/>
        <v>1445655</v>
      </c>
      <c r="AB22" s="20">
        <f t="shared" si="0"/>
        <v>0.62738113151922559</v>
      </c>
      <c r="AC22" s="20">
        <f t="shared" si="1"/>
        <v>0.36537658070405815</v>
      </c>
      <c r="AD22" s="21">
        <f t="shared" si="2"/>
        <v>0.99275771222328379</v>
      </c>
    </row>
    <row r="23" spans="1:30" ht="90" outlineLevel="4" x14ac:dyDescent="0.25">
      <c r="A23" s="15" t="s">
        <v>35</v>
      </c>
      <c r="B23" s="16" t="s">
        <v>36</v>
      </c>
      <c r="C23" s="16" t="s">
        <v>37</v>
      </c>
      <c r="D23" s="16" t="s">
        <v>66</v>
      </c>
      <c r="E23" s="16" t="s">
        <v>58</v>
      </c>
      <c r="F23" s="16" t="s">
        <v>39</v>
      </c>
      <c r="G23" s="16">
        <v>1112</v>
      </c>
      <c r="H23" s="16">
        <v>3480</v>
      </c>
      <c r="I23" s="17" t="s">
        <v>67</v>
      </c>
      <c r="J23" s="18">
        <v>201952306</v>
      </c>
      <c r="K23" s="19">
        <v>103952306</v>
      </c>
      <c r="L23" s="19">
        <v>1722827</v>
      </c>
      <c r="M23" s="19"/>
      <c r="N23" s="19"/>
      <c r="O23" s="19"/>
      <c r="P23" s="19">
        <v>-404389</v>
      </c>
      <c r="Q23" s="19">
        <v>0</v>
      </c>
      <c r="R23" s="19">
        <v>105270744</v>
      </c>
      <c r="S23" s="19">
        <v>0</v>
      </c>
      <c r="T23" s="19">
        <v>40800986</v>
      </c>
      <c r="U23" s="19">
        <v>0</v>
      </c>
      <c r="V23" s="19">
        <v>62746931</v>
      </c>
      <c r="W23" s="19">
        <v>62746931</v>
      </c>
      <c r="X23" s="19">
        <v>0</v>
      </c>
      <c r="Y23" s="19">
        <v>404389</v>
      </c>
      <c r="Z23" s="19">
        <v>0</v>
      </c>
      <c r="AA23" s="19">
        <f t="shared" si="3"/>
        <v>1722827</v>
      </c>
      <c r="AB23" s="20">
        <f t="shared" si="0"/>
        <v>0.5960528881604561</v>
      </c>
      <c r="AC23" s="20">
        <f t="shared" si="1"/>
        <v>0.3875814347811582</v>
      </c>
      <c r="AD23" s="21">
        <f t="shared" si="2"/>
        <v>0.98363432294161424</v>
      </c>
    </row>
    <row r="24" spans="1:30" ht="60" outlineLevel="4" x14ac:dyDescent="0.25">
      <c r="A24" s="15" t="s">
        <v>35</v>
      </c>
      <c r="B24" s="16" t="s">
        <v>36</v>
      </c>
      <c r="C24" s="16" t="s">
        <v>37</v>
      </c>
      <c r="D24" s="16" t="s">
        <v>68</v>
      </c>
      <c r="E24" s="16" t="s">
        <v>58</v>
      </c>
      <c r="F24" s="16" t="s">
        <v>39</v>
      </c>
      <c r="G24" s="16">
        <v>1112</v>
      </c>
      <c r="H24" s="16">
        <v>3480</v>
      </c>
      <c r="I24" s="17" t="s">
        <v>69</v>
      </c>
      <c r="J24" s="18">
        <v>291573420</v>
      </c>
      <c r="K24" s="19">
        <v>291573420</v>
      </c>
      <c r="L24" s="19">
        <v>6029896</v>
      </c>
      <c r="M24" s="19"/>
      <c r="N24" s="19"/>
      <c r="O24" s="19"/>
      <c r="P24" s="19">
        <v>-1168926</v>
      </c>
      <c r="Q24" s="19">
        <v>-4057481</v>
      </c>
      <c r="R24" s="19">
        <v>292376909</v>
      </c>
      <c r="S24" s="19">
        <v>0</v>
      </c>
      <c r="T24" s="19">
        <v>116468698.73999999</v>
      </c>
      <c r="U24" s="19">
        <v>0</v>
      </c>
      <c r="V24" s="19">
        <v>173935795.25999999</v>
      </c>
      <c r="W24" s="19">
        <v>173935795.25999999</v>
      </c>
      <c r="X24" s="19">
        <v>0</v>
      </c>
      <c r="Y24" s="19">
        <v>1168926</v>
      </c>
      <c r="Z24" s="19">
        <v>0</v>
      </c>
      <c r="AA24" s="19">
        <f t="shared" si="3"/>
        <v>1972415</v>
      </c>
      <c r="AB24" s="20">
        <f t="shared" si="0"/>
        <v>0.59490264075539556</v>
      </c>
      <c r="AC24" s="20">
        <f t="shared" si="1"/>
        <v>0.39835122116295441</v>
      </c>
      <c r="AD24" s="21">
        <f t="shared" si="2"/>
        <v>0.99325386191834997</v>
      </c>
    </row>
    <row r="25" spans="1:30" outlineLevel="3" x14ac:dyDescent="0.25">
      <c r="A25" s="22"/>
      <c r="B25" s="23"/>
      <c r="C25" s="23" t="s">
        <v>70</v>
      </c>
      <c r="D25" s="23"/>
      <c r="E25" s="23"/>
      <c r="F25" s="23"/>
      <c r="G25" s="23"/>
      <c r="H25" s="23"/>
      <c r="I25" s="24"/>
      <c r="J25" s="25">
        <f t="shared" ref="J25:AA25" si="4">SUBTOTAL(9,J10:J24)</f>
        <v>8635207715</v>
      </c>
      <c r="K25" s="26">
        <f t="shared" si="4"/>
        <v>8635207715</v>
      </c>
      <c r="L25" s="26">
        <f t="shared" si="4"/>
        <v>148006698</v>
      </c>
      <c r="M25" s="26">
        <f t="shared" si="4"/>
        <v>0</v>
      </c>
      <c r="N25" s="26">
        <f t="shared" si="4"/>
        <v>0</v>
      </c>
      <c r="O25" s="26">
        <f t="shared" si="4"/>
        <v>0</v>
      </c>
      <c r="P25" s="26">
        <f t="shared" si="4"/>
        <v>-34721767</v>
      </c>
      <c r="Q25" s="26">
        <f t="shared" si="4"/>
        <v>-104585643.94</v>
      </c>
      <c r="R25" s="26">
        <f t="shared" si="4"/>
        <v>8643907002.0599995</v>
      </c>
      <c r="S25" s="26">
        <f t="shared" si="4"/>
        <v>0</v>
      </c>
      <c r="T25" s="26">
        <f t="shared" si="4"/>
        <v>541504088.26999998</v>
      </c>
      <c r="U25" s="26">
        <f t="shared" si="4"/>
        <v>0</v>
      </c>
      <c r="V25" s="26">
        <f t="shared" si="4"/>
        <v>4999676960.8599997</v>
      </c>
      <c r="W25" s="26">
        <f t="shared" si="4"/>
        <v>4999676960.8599997</v>
      </c>
      <c r="X25" s="26">
        <f t="shared" si="4"/>
        <v>3033019300.9300003</v>
      </c>
      <c r="Y25" s="26">
        <f t="shared" si="4"/>
        <v>3094026665.8700008</v>
      </c>
      <c r="Z25" s="26">
        <f t="shared" si="4"/>
        <v>0</v>
      </c>
      <c r="AA25" s="26">
        <f t="shared" si="4"/>
        <v>3102725952.9300003</v>
      </c>
      <c r="AB25" s="27">
        <f t="shared" si="0"/>
        <v>0.57840476067922597</v>
      </c>
      <c r="AC25" s="27">
        <f t="shared" si="1"/>
        <v>6.2645755922749957E-2</v>
      </c>
      <c r="AD25" s="28">
        <f t="shared" si="2"/>
        <v>0.64105051660197598</v>
      </c>
    </row>
    <row r="26" spans="1:30" outlineLevel="4" x14ac:dyDescent="0.25">
      <c r="A26" s="15" t="s">
        <v>35</v>
      </c>
      <c r="B26" s="16" t="s">
        <v>36</v>
      </c>
      <c r="C26" s="16" t="s">
        <v>71</v>
      </c>
      <c r="D26" s="16" t="s">
        <v>72</v>
      </c>
      <c r="E26" s="16"/>
      <c r="F26" s="16" t="s">
        <v>39</v>
      </c>
      <c r="G26" s="16">
        <v>1120</v>
      </c>
      <c r="H26" s="16">
        <v>3480</v>
      </c>
      <c r="I26" s="17" t="s">
        <v>73</v>
      </c>
      <c r="J26" s="18">
        <v>22032000</v>
      </c>
      <c r="K26" s="19">
        <v>22032000</v>
      </c>
      <c r="L26" s="19">
        <v>-22032000</v>
      </c>
      <c r="M26" s="19"/>
      <c r="N26" s="19"/>
      <c r="O26" s="19"/>
      <c r="P26" s="19">
        <v>0</v>
      </c>
      <c r="Q26" s="19">
        <v>0</v>
      </c>
      <c r="R26" s="19">
        <v>0</v>
      </c>
      <c r="S26" s="19">
        <v>0</v>
      </c>
      <c r="T26" s="19">
        <v>0</v>
      </c>
      <c r="U26" s="19">
        <v>0</v>
      </c>
      <c r="V26" s="19">
        <v>0</v>
      </c>
      <c r="W26" s="19">
        <v>0</v>
      </c>
      <c r="X26" s="19">
        <v>0</v>
      </c>
      <c r="Y26" s="19">
        <v>22032000</v>
      </c>
      <c r="Z26" s="19">
        <v>0</v>
      </c>
      <c r="AA26" s="19">
        <f t="shared" si="3"/>
        <v>0</v>
      </c>
      <c r="AB26" s="20">
        <v>0</v>
      </c>
      <c r="AC26" s="20">
        <v>0</v>
      </c>
      <c r="AD26" s="21">
        <v>0</v>
      </c>
    </row>
    <row r="27" spans="1:30" outlineLevel="4" x14ac:dyDescent="0.25">
      <c r="A27" s="15" t="s">
        <v>35</v>
      </c>
      <c r="B27" s="16" t="s">
        <v>36</v>
      </c>
      <c r="C27" s="16" t="s">
        <v>71</v>
      </c>
      <c r="D27" s="16" t="s">
        <v>74</v>
      </c>
      <c r="E27" s="16"/>
      <c r="F27" s="16" t="s">
        <v>39</v>
      </c>
      <c r="G27" s="16">
        <v>1120</v>
      </c>
      <c r="H27" s="16">
        <v>3480</v>
      </c>
      <c r="I27" s="17" t="s">
        <v>75</v>
      </c>
      <c r="J27" s="18">
        <v>32789247</v>
      </c>
      <c r="K27" s="19">
        <v>58789247</v>
      </c>
      <c r="L27" s="19"/>
      <c r="M27" s="19"/>
      <c r="N27" s="19"/>
      <c r="O27" s="19"/>
      <c r="P27" s="19"/>
      <c r="Q27" s="19">
        <v>-20000000</v>
      </c>
      <c r="R27" s="19">
        <v>38789247</v>
      </c>
      <c r="S27" s="19">
        <v>0</v>
      </c>
      <c r="T27" s="19">
        <v>17814988.989999998</v>
      </c>
      <c r="U27" s="19">
        <v>48000</v>
      </c>
      <c r="V27" s="19">
        <v>1837278.3</v>
      </c>
      <c r="W27" s="19">
        <v>1837278.3</v>
      </c>
      <c r="X27" s="19">
        <v>11725786.710000001</v>
      </c>
      <c r="Y27" s="19">
        <v>39088979.710000001</v>
      </c>
      <c r="Z27" s="19">
        <v>0</v>
      </c>
      <c r="AA27" s="19">
        <f t="shared" si="3"/>
        <v>19088979.710000001</v>
      </c>
      <c r="AB27" s="20">
        <f>V27/R27</f>
        <v>4.7365660385209334E-2</v>
      </c>
      <c r="AC27" s="20">
        <f>(S27+T27+U27)/R27</f>
        <v>0.46051394062895828</v>
      </c>
      <c r="AD27" s="21">
        <f>AB27+AC27</f>
        <v>0.50787960101416763</v>
      </c>
    </row>
    <row r="28" spans="1:30" outlineLevel="4" x14ac:dyDescent="0.25">
      <c r="A28" s="15" t="s">
        <v>35</v>
      </c>
      <c r="B28" s="16" t="s">
        <v>36</v>
      </c>
      <c r="C28" s="16" t="s">
        <v>71</v>
      </c>
      <c r="D28" s="16" t="s">
        <v>76</v>
      </c>
      <c r="E28" s="16"/>
      <c r="F28" s="16" t="s">
        <v>39</v>
      </c>
      <c r="G28" s="16">
        <v>1120</v>
      </c>
      <c r="H28" s="16">
        <v>3480</v>
      </c>
      <c r="I28" s="17" t="s">
        <v>77</v>
      </c>
      <c r="J28" s="18">
        <v>300000</v>
      </c>
      <c r="K28" s="19">
        <v>300000</v>
      </c>
      <c r="L28" s="19">
        <v>0</v>
      </c>
      <c r="M28" s="19">
        <v>0</v>
      </c>
      <c r="N28" s="19">
        <v>0</v>
      </c>
      <c r="O28" s="19">
        <v>0</v>
      </c>
      <c r="P28" s="19">
        <v>0</v>
      </c>
      <c r="Q28" s="19">
        <v>-146320</v>
      </c>
      <c r="R28" s="19">
        <v>153680</v>
      </c>
      <c r="S28" s="19">
        <v>0</v>
      </c>
      <c r="T28" s="19">
        <v>0</v>
      </c>
      <c r="U28" s="19">
        <v>0</v>
      </c>
      <c r="V28" s="19">
        <v>153680</v>
      </c>
      <c r="W28" s="19">
        <v>153680</v>
      </c>
      <c r="X28" s="19">
        <v>0</v>
      </c>
      <c r="Y28" s="19">
        <v>146320</v>
      </c>
      <c r="Z28" s="19">
        <v>0</v>
      </c>
      <c r="AA28" s="19">
        <f t="shared" si="3"/>
        <v>0</v>
      </c>
      <c r="AB28" s="20">
        <f>V28/R28</f>
        <v>1</v>
      </c>
      <c r="AC28" s="20">
        <f>(S28+T28+U28)/R28</f>
        <v>0</v>
      </c>
      <c r="AD28" s="21">
        <f>AB28+AC28</f>
        <v>1</v>
      </c>
    </row>
    <row r="29" spans="1:30" outlineLevel="4" x14ac:dyDescent="0.25">
      <c r="A29" s="15" t="s">
        <v>35</v>
      </c>
      <c r="B29" s="16" t="s">
        <v>36</v>
      </c>
      <c r="C29" s="16" t="s">
        <v>71</v>
      </c>
      <c r="D29" s="16" t="s">
        <v>78</v>
      </c>
      <c r="E29" s="16"/>
      <c r="F29" s="16" t="s">
        <v>39</v>
      </c>
      <c r="G29" s="16">
        <v>1120</v>
      </c>
      <c r="H29" s="16">
        <v>3480</v>
      </c>
      <c r="I29" s="17" t="s">
        <v>79</v>
      </c>
      <c r="J29" s="18">
        <v>14009400</v>
      </c>
      <c r="K29" s="19">
        <v>21009400</v>
      </c>
      <c r="L29" s="19">
        <v>0</v>
      </c>
      <c r="M29" s="19">
        <v>0</v>
      </c>
      <c r="N29" s="19">
        <v>0</v>
      </c>
      <c r="O29" s="19">
        <v>0</v>
      </c>
      <c r="P29" s="19">
        <v>0</v>
      </c>
      <c r="Q29" s="19">
        <v>-13772735.26</v>
      </c>
      <c r="R29" s="19">
        <v>7236664.7400000002</v>
      </c>
      <c r="S29" s="19">
        <v>0</v>
      </c>
      <c r="T29" s="19">
        <v>1835264.64</v>
      </c>
      <c r="U29" s="19">
        <v>0</v>
      </c>
      <c r="V29" s="19">
        <v>5401400</v>
      </c>
      <c r="W29" s="19">
        <v>5401400</v>
      </c>
      <c r="X29" s="19">
        <v>116625.36</v>
      </c>
      <c r="Y29" s="19">
        <v>13772735.359999999</v>
      </c>
      <c r="Z29" s="19">
        <v>0</v>
      </c>
      <c r="AA29" s="19">
        <f t="shared" si="3"/>
        <v>0.10000000055879354</v>
      </c>
      <c r="AB29" s="20">
        <f>V29/R29</f>
        <v>0.74639356582933258</v>
      </c>
      <c r="AC29" s="20">
        <f>(S29+T29+U29)/R29</f>
        <v>0.25360642035214692</v>
      </c>
      <c r="AD29" s="21">
        <f>AB29+AC29</f>
        <v>0.99999998618147945</v>
      </c>
    </row>
    <row r="30" spans="1:30" ht="30" outlineLevel="4" x14ac:dyDescent="0.25">
      <c r="A30" s="15" t="s">
        <v>35</v>
      </c>
      <c r="B30" s="16" t="s">
        <v>36</v>
      </c>
      <c r="C30" s="16" t="s">
        <v>71</v>
      </c>
      <c r="D30" s="16" t="s">
        <v>80</v>
      </c>
      <c r="E30" s="16"/>
      <c r="F30" s="16" t="s">
        <v>39</v>
      </c>
      <c r="G30" s="16">
        <v>1120</v>
      </c>
      <c r="H30" s="16">
        <v>3480</v>
      </c>
      <c r="I30" s="17" t="s">
        <v>81</v>
      </c>
      <c r="J30" s="18">
        <v>2349000</v>
      </c>
      <c r="K30" s="19">
        <v>2349000</v>
      </c>
      <c r="L30" s="19">
        <v>0</v>
      </c>
      <c r="M30" s="19">
        <v>0</v>
      </c>
      <c r="N30" s="19">
        <v>0</v>
      </c>
      <c r="O30" s="19">
        <v>0</v>
      </c>
      <c r="P30" s="19">
        <v>0</v>
      </c>
      <c r="Q30" s="19">
        <v>-747</v>
      </c>
      <c r="R30" s="19">
        <v>2348253</v>
      </c>
      <c r="S30" s="19">
        <v>0</v>
      </c>
      <c r="T30" s="19">
        <v>0</v>
      </c>
      <c r="U30" s="19">
        <v>0</v>
      </c>
      <c r="V30" s="19">
        <v>2348253</v>
      </c>
      <c r="W30" s="19">
        <v>2348253</v>
      </c>
      <c r="X30" s="19">
        <v>747</v>
      </c>
      <c r="Y30" s="19">
        <v>747</v>
      </c>
      <c r="Z30" s="19">
        <v>0</v>
      </c>
      <c r="AA30" s="19">
        <f t="shared" si="3"/>
        <v>0</v>
      </c>
      <c r="AB30" s="20">
        <f>V30/R30</f>
        <v>1</v>
      </c>
      <c r="AC30" s="20">
        <f>(S30+T30+U30)/R30</f>
        <v>0</v>
      </c>
      <c r="AD30" s="21">
        <f>AB30+AC30</f>
        <v>1</v>
      </c>
    </row>
    <row r="31" spans="1:30" ht="75" outlineLevel="4" x14ac:dyDescent="0.25">
      <c r="A31" s="15" t="s">
        <v>35</v>
      </c>
      <c r="B31" s="16" t="s">
        <v>36</v>
      </c>
      <c r="C31" s="16" t="s">
        <v>71</v>
      </c>
      <c r="D31" s="16" t="s">
        <v>82</v>
      </c>
      <c r="E31" s="16"/>
      <c r="F31" s="16" t="s">
        <v>39</v>
      </c>
      <c r="G31" s="16">
        <v>1120</v>
      </c>
      <c r="H31" s="16">
        <v>3480</v>
      </c>
      <c r="I31" s="17" t="s">
        <v>83</v>
      </c>
      <c r="J31" s="18">
        <v>5000000</v>
      </c>
      <c r="K31" s="19">
        <v>5000000</v>
      </c>
      <c r="L31" s="19">
        <v>0</v>
      </c>
      <c r="M31" s="19">
        <v>0</v>
      </c>
      <c r="N31" s="19">
        <v>0</v>
      </c>
      <c r="O31" s="19">
        <v>0</v>
      </c>
      <c r="P31" s="19">
        <v>0</v>
      </c>
      <c r="Q31" s="19">
        <v>0</v>
      </c>
      <c r="R31" s="19">
        <v>5000000</v>
      </c>
      <c r="S31" s="19">
        <v>0</v>
      </c>
      <c r="T31" s="19">
        <v>0</v>
      </c>
      <c r="U31" s="19">
        <v>0</v>
      </c>
      <c r="V31" s="19">
        <v>0</v>
      </c>
      <c r="W31" s="19">
        <v>0</v>
      </c>
      <c r="X31" s="19">
        <v>5000000</v>
      </c>
      <c r="Y31" s="19">
        <v>5000000</v>
      </c>
      <c r="Z31" s="19">
        <v>0</v>
      </c>
      <c r="AA31" s="19">
        <f t="shared" si="3"/>
        <v>5000000</v>
      </c>
      <c r="AB31" s="20">
        <f>V31/R31</f>
        <v>0</v>
      </c>
      <c r="AC31" s="20">
        <f>(S31+T31+U31)/R31</f>
        <v>0</v>
      </c>
      <c r="AD31" s="21">
        <f>AB31+AC31</f>
        <v>0</v>
      </c>
    </row>
    <row r="32" spans="1:30" ht="105" outlineLevel="4" x14ac:dyDescent="0.25">
      <c r="A32" s="15" t="s">
        <v>35</v>
      </c>
      <c r="B32" s="16" t="s">
        <v>36</v>
      </c>
      <c r="C32" s="16" t="s">
        <v>71</v>
      </c>
      <c r="D32" s="16" t="s">
        <v>84</v>
      </c>
      <c r="E32" s="16"/>
      <c r="F32" s="16" t="s">
        <v>39</v>
      </c>
      <c r="G32" s="16">
        <v>1120</v>
      </c>
      <c r="H32" s="16">
        <v>3480</v>
      </c>
      <c r="I32" s="17" t="s">
        <v>85</v>
      </c>
      <c r="J32" s="18">
        <v>33750000</v>
      </c>
      <c r="K32" s="19">
        <v>33750000</v>
      </c>
      <c r="L32" s="19">
        <v>0</v>
      </c>
      <c r="M32" s="19">
        <v>0</v>
      </c>
      <c r="N32" s="19">
        <v>0</v>
      </c>
      <c r="O32" s="19">
        <v>0</v>
      </c>
      <c r="P32" s="19">
        <v>0</v>
      </c>
      <c r="Q32" s="19">
        <v>-33750000</v>
      </c>
      <c r="R32" s="19">
        <v>0</v>
      </c>
      <c r="S32" s="19">
        <v>0</v>
      </c>
      <c r="T32" s="19">
        <v>0</v>
      </c>
      <c r="U32" s="19">
        <v>0</v>
      </c>
      <c r="V32" s="19">
        <v>0</v>
      </c>
      <c r="W32" s="19">
        <v>0</v>
      </c>
      <c r="X32" s="19">
        <v>0</v>
      </c>
      <c r="Y32" s="19">
        <v>33750000</v>
      </c>
      <c r="Z32" s="19">
        <v>0</v>
      </c>
      <c r="AA32" s="19">
        <f t="shared" si="3"/>
        <v>0</v>
      </c>
      <c r="AB32" s="20">
        <v>0</v>
      </c>
      <c r="AC32" s="20">
        <v>0</v>
      </c>
      <c r="AD32" s="21">
        <v>0</v>
      </c>
    </row>
    <row r="33" spans="1:30" ht="45" outlineLevel="4" x14ac:dyDescent="0.25">
      <c r="A33" s="15" t="s">
        <v>35</v>
      </c>
      <c r="B33" s="16" t="s">
        <v>36</v>
      </c>
      <c r="C33" s="16" t="s">
        <v>71</v>
      </c>
      <c r="D33" s="16" t="s">
        <v>86</v>
      </c>
      <c r="E33" s="16"/>
      <c r="F33" s="16" t="s">
        <v>39</v>
      </c>
      <c r="G33" s="16">
        <v>1120</v>
      </c>
      <c r="H33" s="16">
        <v>3480</v>
      </c>
      <c r="I33" s="17" t="s">
        <v>87</v>
      </c>
      <c r="J33" s="18">
        <v>328500</v>
      </c>
      <c r="K33" s="19">
        <v>328500</v>
      </c>
      <c r="L33" s="19">
        <v>0</v>
      </c>
      <c r="M33" s="19">
        <v>0</v>
      </c>
      <c r="N33" s="19">
        <v>0</v>
      </c>
      <c r="O33" s="19">
        <v>0</v>
      </c>
      <c r="P33" s="19">
        <v>0</v>
      </c>
      <c r="Q33" s="19">
        <v>-328500</v>
      </c>
      <c r="R33" s="19">
        <v>0</v>
      </c>
      <c r="S33" s="19">
        <v>0</v>
      </c>
      <c r="T33" s="19">
        <v>0</v>
      </c>
      <c r="U33" s="19">
        <v>0</v>
      </c>
      <c r="V33" s="19">
        <v>0</v>
      </c>
      <c r="W33" s="19">
        <v>0</v>
      </c>
      <c r="X33" s="19">
        <v>0</v>
      </c>
      <c r="Y33" s="19">
        <v>328500</v>
      </c>
      <c r="Z33" s="19">
        <v>0</v>
      </c>
      <c r="AA33" s="19">
        <f t="shared" si="3"/>
        <v>0</v>
      </c>
      <c r="AB33" s="20">
        <v>0</v>
      </c>
      <c r="AC33" s="20">
        <v>0</v>
      </c>
      <c r="AD33" s="21">
        <v>0</v>
      </c>
    </row>
    <row r="34" spans="1:30" outlineLevel="4" x14ac:dyDescent="0.25">
      <c r="A34" s="15" t="s">
        <v>35</v>
      </c>
      <c r="B34" s="16" t="s">
        <v>36</v>
      </c>
      <c r="C34" s="16" t="s">
        <v>71</v>
      </c>
      <c r="D34" s="16" t="s">
        <v>88</v>
      </c>
      <c r="E34" s="16"/>
      <c r="F34" s="16" t="s">
        <v>39</v>
      </c>
      <c r="G34" s="16">
        <v>1120</v>
      </c>
      <c r="H34" s="16">
        <v>3480</v>
      </c>
      <c r="I34" s="17" t="s">
        <v>89</v>
      </c>
      <c r="J34" s="18">
        <v>0</v>
      </c>
      <c r="K34" s="19">
        <v>2544716</v>
      </c>
      <c r="L34" s="19"/>
      <c r="M34" s="19">
        <v>4000000</v>
      </c>
      <c r="N34" s="19"/>
      <c r="O34" s="19"/>
      <c r="P34" s="19">
        <v>0</v>
      </c>
      <c r="Q34" s="19">
        <v>-5000000</v>
      </c>
      <c r="R34" s="19">
        <v>1544716</v>
      </c>
      <c r="S34" s="19">
        <v>0</v>
      </c>
      <c r="T34" s="19">
        <v>369037</v>
      </c>
      <c r="U34" s="19">
        <v>0</v>
      </c>
      <c r="V34" s="19">
        <v>0</v>
      </c>
      <c r="W34" s="19">
        <v>0</v>
      </c>
      <c r="X34" s="19">
        <v>0</v>
      </c>
      <c r="Y34" s="19">
        <v>2175679</v>
      </c>
      <c r="Z34" s="19">
        <v>0</v>
      </c>
      <c r="AA34" s="19">
        <f t="shared" si="3"/>
        <v>1175679</v>
      </c>
      <c r="AB34" s="20">
        <f t="shared" ref="AB34:AB45" si="5">V34/R34</f>
        <v>0</v>
      </c>
      <c r="AC34" s="20">
        <f t="shared" ref="AC34:AC45" si="6">(S34+T34+U34)/R34</f>
        <v>0.23890281449794007</v>
      </c>
      <c r="AD34" s="21">
        <f t="shared" ref="AD34:AD45" si="7">AB34+AC34</f>
        <v>0.23890281449794007</v>
      </c>
    </row>
    <row r="35" spans="1:30" outlineLevel="4" x14ac:dyDescent="0.25">
      <c r="A35" s="15" t="s">
        <v>35</v>
      </c>
      <c r="B35" s="16" t="s">
        <v>36</v>
      </c>
      <c r="C35" s="16" t="s">
        <v>71</v>
      </c>
      <c r="D35" s="16" t="s">
        <v>90</v>
      </c>
      <c r="E35" s="16"/>
      <c r="F35" s="16" t="s">
        <v>39</v>
      </c>
      <c r="G35" s="16">
        <v>1120</v>
      </c>
      <c r="H35" s="16">
        <v>3480</v>
      </c>
      <c r="I35" s="17" t="s">
        <v>91</v>
      </c>
      <c r="J35" s="18">
        <v>66460145</v>
      </c>
      <c r="K35" s="19">
        <v>30915429</v>
      </c>
      <c r="L35" s="19"/>
      <c r="M35" s="19">
        <v>15000000</v>
      </c>
      <c r="N35" s="19"/>
      <c r="O35" s="19"/>
      <c r="P35" s="19">
        <v>0</v>
      </c>
      <c r="Q35" s="19">
        <v>-15000000</v>
      </c>
      <c r="R35" s="19">
        <v>30915429</v>
      </c>
      <c r="S35" s="19">
        <v>0</v>
      </c>
      <c r="T35" s="19">
        <v>20113741</v>
      </c>
      <c r="U35" s="19">
        <v>0</v>
      </c>
      <c r="V35" s="19">
        <v>7500900</v>
      </c>
      <c r="W35" s="19">
        <v>7500900</v>
      </c>
      <c r="X35" s="19">
        <v>746700</v>
      </c>
      <c r="Y35" s="19">
        <v>3300788</v>
      </c>
      <c r="Z35" s="19">
        <v>0</v>
      </c>
      <c r="AA35" s="19">
        <f t="shared" si="3"/>
        <v>3300788</v>
      </c>
      <c r="AB35" s="20">
        <f t="shared" si="5"/>
        <v>0.24262642449503127</v>
      </c>
      <c r="AC35" s="20">
        <f t="shared" si="6"/>
        <v>0.65060526897427173</v>
      </c>
      <c r="AD35" s="21">
        <f t="shared" si="7"/>
        <v>0.89323169346930298</v>
      </c>
    </row>
    <row r="36" spans="1:30" ht="90" outlineLevel="4" x14ac:dyDescent="0.25">
      <c r="A36" s="15" t="s">
        <v>35</v>
      </c>
      <c r="B36" s="16" t="s">
        <v>36</v>
      </c>
      <c r="C36" s="16" t="s">
        <v>71</v>
      </c>
      <c r="D36" s="16" t="s">
        <v>92</v>
      </c>
      <c r="E36" s="16"/>
      <c r="F36" s="16" t="s">
        <v>39</v>
      </c>
      <c r="G36" s="16">
        <v>1120</v>
      </c>
      <c r="H36" s="16">
        <v>3480</v>
      </c>
      <c r="I36" s="17" t="s">
        <v>93</v>
      </c>
      <c r="J36" s="18">
        <v>900000</v>
      </c>
      <c r="K36" s="19">
        <v>900000</v>
      </c>
      <c r="L36" s="19">
        <v>0</v>
      </c>
      <c r="M36" s="19">
        <v>0</v>
      </c>
      <c r="N36" s="19">
        <v>0</v>
      </c>
      <c r="O36" s="19">
        <v>0</v>
      </c>
      <c r="P36" s="19">
        <v>0</v>
      </c>
      <c r="Q36" s="19">
        <v>-585000</v>
      </c>
      <c r="R36" s="19">
        <v>315000</v>
      </c>
      <c r="S36" s="19">
        <v>0</v>
      </c>
      <c r="T36" s="19">
        <v>0</v>
      </c>
      <c r="U36" s="19">
        <v>0</v>
      </c>
      <c r="V36" s="19">
        <v>0</v>
      </c>
      <c r="W36" s="19">
        <v>0</v>
      </c>
      <c r="X36" s="19">
        <v>315000</v>
      </c>
      <c r="Y36" s="19">
        <v>900000</v>
      </c>
      <c r="Z36" s="19">
        <v>0</v>
      </c>
      <c r="AA36" s="19">
        <f t="shared" si="3"/>
        <v>315000</v>
      </c>
      <c r="AB36" s="20">
        <f t="shared" si="5"/>
        <v>0</v>
      </c>
      <c r="AC36" s="20">
        <f t="shared" si="6"/>
        <v>0</v>
      </c>
      <c r="AD36" s="21">
        <f t="shared" si="7"/>
        <v>0</v>
      </c>
    </row>
    <row r="37" spans="1:30" ht="45" outlineLevel="4" x14ac:dyDescent="0.25">
      <c r="A37" s="15" t="s">
        <v>35</v>
      </c>
      <c r="B37" s="16" t="s">
        <v>36</v>
      </c>
      <c r="C37" s="16" t="s">
        <v>71</v>
      </c>
      <c r="D37" s="16" t="s">
        <v>94</v>
      </c>
      <c r="E37" s="16"/>
      <c r="F37" s="16" t="s">
        <v>39</v>
      </c>
      <c r="G37" s="16">
        <v>1120</v>
      </c>
      <c r="H37" s="16">
        <v>3480</v>
      </c>
      <c r="I37" s="17" t="s">
        <v>95</v>
      </c>
      <c r="J37" s="18">
        <v>57053700</v>
      </c>
      <c r="K37" s="19">
        <v>57053700</v>
      </c>
      <c r="L37" s="19">
        <v>0</v>
      </c>
      <c r="M37" s="19">
        <v>0</v>
      </c>
      <c r="N37" s="19">
        <v>0</v>
      </c>
      <c r="O37" s="19">
        <v>0</v>
      </c>
      <c r="P37" s="19">
        <v>0</v>
      </c>
      <c r="Q37" s="19">
        <v>0</v>
      </c>
      <c r="R37" s="19">
        <v>57053700</v>
      </c>
      <c r="S37" s="19">
        <v>0</v>
      </c>
      <c r="T37" s="19">
        <v>0</v>
      </c>
      <c r="U37" s="19">
        <v>0</v>
      </c>
      <c r="V37" s="19">
        <v>17807112.68</v>
      </c>
      <c r="W37" s="19">
        <v>17807112.68</v>
      </c>
      <c r="X37" s="19">
        <v>36999999.32</v>
      </c>
      <c r="Y37" s="19">
        <v>39246587.32</v>
      </c>
      <c r="Z37" s="19">
        <v>0</v>
      </c>
      <c r="AA37" s="19">
        <f t="shared" si="3"/>
        <v>39246587.32</v>
      </c>
      <c r="AB37" s="20">
        <f t="shared" si="5"/>
        <v>0.31211144378015798</v>
      </c>
      <c r="AC37" s="20">
        <f t="shared" si="6"/>
        <v>0</v>
      </c>
      <c r="AD37" s="21">
        <f t="shared" si="7"/>
        <v>0.31211144378015798</v>
      </c>
    </row>
    <row r="38" spans="1:30" outlineLevel="3" x14ac:dyDescent="0.25">
      <c r="A38" s="22"/>
      <c r="B38" s="23"/>
      <c r="C38" s="23" t="s">
        <v>96</v>
      </c>
      <c r="D38" s="23"/>
      <c r="E38" s="23"/>
      <c r="F38" s="23"/>
      <c r="G38" s="23"/>
      <c r="H38" s="23"/>
      <c r="I38" s="24"/>
      <c r="J38" s="25">
        <f t="shared" ref="J38:AA38" si="8">SUBTOTAL(9,J26:J37)</f>
        <v>234971992</v>
      </c>
      <c r="K38" s="26">
        <f t="shared" si="8"/>
        <v>234971992</v>
      </c>
      <c r="L38" s="26">
        <f t="shared" si="8"/>
        <v>-22032000</v>
      </c>
      <c r="M38" s="26">
        <f t="shared" si="8"/>
        <v>19000000</v>
      </c>
      <c r="N38" s="26">
        <f t="shared" si="8"/>
        <v>0</v>
      </c>
      <c r="O38" s="26">
        <f t="shared" si="8"/>
        <v>0</v>
      </c>
      <c r="P38" s="26">
        <f t="shared" si="8"/>
        <v>0</v>
      </c>
      <c r="Q38" s="26">
        <f t="shared" si="8"/>
        <v>-88583302.25999999</v>
      </c>
      <c r="R38" s="26">
        <f t="shared" si="8"/>
        <v>143356689.74000001</v>
      </c>
      <c r="S38" s="26">
        <f t="shared" si="8"/>
        <v>0</v>
      </c>
      <c r="T38" s="26">
        <f t="shared" si="8"/>
        <v>40133031.629999995</v>
      </c>
      <c r="U38" s="26">
        <f t="shared" si="8"/>
        <v>48000</v>
      </c>
      <c r="V38" s="26">
        <f t="shared" si="8"/>
        <v>35048623.980000004</v>
      </c>
      <c r="W38" s="26">
        <f t="shared" si="8"/>
        <v>35048623.980000004</v>
      </c>
      <c r="X38" s="26">
        <f t="shared" si="8"/>
        <v>54904858.390000001</v>
      </c>
      <c r="Y38" s="26">
        <f t="shared" si="8"/>
        <v>159742336.38999999</v>
      </c>
      <c r="Z38" s="26">
        <f t="shared" si="8"/>
        <v>0</v>
      </c>
      <c r="AA38" s="26">
        <f t="shared" si="8"/>
        <v>68127034.129999995</v>
      </c>
      <c r="AB38" s="27">
        <f t="shared" si="5"/>
        <v>0.24448544426888077</v>
      </c>
      <c r="AC38" s="27">
        <f t="shared" si="6"/>
        <v>0.28028710556078434</v>
      </c>
      <c r="AD38" s="28">
        <f t="shared" si="7"/>
        <v>0.52477254982966515</v>
      </c>
    </row>
    <row r="39" spans="1:30" ht="30" outlineLevel="4" x14ac:dyDescent="0.25">
      <c r="A39" s="15" t="s">
        <v>35</v>
      </c>
      <c r="B39" s="16" t="s">
        <v>36</v>
      </c>
      <c r="C39" s="16" t="s">
        <v>97</v>
      </c>
      <c r="D39" s="16" t="s">
        <v>98</v>
      </c>
      <c r="E39" s="16"/>
      <c r="F39" s="16" t="s">
        <v>39</v>
      </c>
      <c r="G39" s="16">
        <v>1120</v>
      </c>
      <c r="H39" s="16">
        <v>3480</v>
      </c>
      <c r="I39" s="17" t="s">
        <v>99</v>
      </c>
      <c r="J39" s="18">
        <v>722660</v>
      </c>
      <c r="K39" s="19">
        <v>722660</v>
      </c>
      <c r="L39" s="19">
        <v>0</v>
      </c>
      <c r="M39" s="19">
        <v>0</v>
      </c>
      <c r="N39" s="19">
        <v>0</v>
      </c>
      <c r="O39" s="19">
        <v>0</v>
      </c>
      <c r="P39" s="19">
        <v>0</v>
      </c>
      <c r="Q39" s="19">
        <v>-469729</v>
      </c>
      <c r="R39" s="19">
        <v>252931</v>
      </c>
      <c r="S39" s="19">
        <v>0</v>
      </c>
      <c r="T39" s="19">
        <v>0</v>
      </c>
      <c r="U39" s="19">
        <v>0</v>
      </c>
      <c r="V39" s="19">
        <v>0</v>
      </c>
      <c r="W39" s="19">
        <v>0</v>
      </c>
      <c r="X39" s="19">
        <v>252931</v>
      </c>
      <c r="Y39" s="19">
        <v>722660</v>
      </c>
      <c r="Z39" s="19">
        <v>0</v>
      </c>
      <c r="AA39" s="19">
        <f t="shared" si="3"/>
        <v>252931</v>
      </c>
      <c r="AB39" s="20">
        <f t="shared" si="5"/>
        <v>0</v>
      </c>
      <c r="AC39" s="20">
        <f t="shared" si="6"/>
        <v>0</v>
      </c>
      <c r="AD39" s="21">
        <f t="shared" si="7"/>
        <v>0</v>
      </c>
    </row>
    <row r="40" spans="1:30" outlineLevel="4" x14ac:dyDescent="0.25">
      <c r="A40" s="15" t="s">
        <v>35</v>
      </c>
      <c r="B40" s="16" t="s">
        <v>36</v>
      </c>
      <c r="C40" s="16" t="s">
        <v>97</v>
      </c>
      <c r="D40" s="16" t="s">
        <v>100</v>
      </c>
      <c r="E40" s="16"/>
      <c r="F40" s="16" t="s">
        <v>39</v>
      </c>
      <c r="G40" s="16">
        <v>1120</v>
      </c>
      <c r="H40" s="16">
        <v>3480</v>
      </c>
      <c r="I40" s="17" t="s">
        <v>101</v>
      </c>
      <c r="J40" s="18">
        <v>162550</v>
      </c>
      <c r="K40" s="19">
        <v>162550</v>
      </c>
      <c r="L40" s="19"/>
      <c r="M40" s="19">
        <v>1000000</v>
      </c>
      <c r="N40" s="19"/>
      <c r="O40" s="19"/>
      <c r="P40" s="19">
        <v>0</v>
      </c>
      <c r="Q40" s="19">
        <v>-662550</v>
      </c>
      <c r="R40" s="19">
        <v>500000</v>
      </c>
      <c r="S40" s="19">
        <v>0</v>
      </c>
      <c r="T40" s="19">
        <v>0</v>
      </c>
      <c r="U40" s="19">
        <v>0</v>
      </c>
      <c r="V40" s="19">
        <v>0</v>
      </c>
      <c r="W40" s="19">
        <v>0</v>
      </c>
      <c r="X40" s="19">
        <v>0</v>
      </c>
      <c r="Y40" s="19">
        <v>162550</v>
      </c>
      <c r="Z40" s="19">
        <v>0</v>
      </c>
      <c r="AA40" s="19">
        <f t="shared" si="3"/>
        <v>500000</v>
      </c>
      <c r="AB40" s="20">
        <f t="shared" si="5"/>
        <v>0</v>
      </c>
      <c r="AC40" s="20">
        <f t="shared" si="6"/>
        <v>0</v>
      </c>
      <c r="AD40" s="21">
        <f t="shared" si="7"/>
        <v>0</v>
      </c>
    </row>
    <row r="41" spans="1:30" outlineLevel="4" x14ac:dyDescent="0.25">
      <c r="A41" s="15" t="s">
        <v>35</v>
      </c>
      <c r="B41" s="16" t="s">
        <v>36</v>
      </c>
      <c r="C41" s="16" t="s">
        <v>97</v>
      </c>
      <c r="D41" s="16" t="s">
        <v>102</v>
      </c>
      <c r="E41" s="16"/>
      <c r="F41" s="16" t="s">
        <v>39</v>
      </c>
      <c r="G41" s="16">
        <v>1120</v>
      </c>
      <c r="H41" s="16">
        <v>3480</v>
      </c>
      <c r="I41" s="17" t="s">
        <v>103</v>
      </c>
      <c r="J41" s="18">
        <v>0</v>
      </c>
      <c r="K41" s="19">
        <v>275000</v>
      </c>
      <c r="L41" s="19">
        <v>0</v>
      </c>
      <c r="M41" s="19">
        <v>0</v>
      </c>
      <c r="N41" s="19">
        <v>0</v>
      </c>
      <c r="O41" s="19">
        <v>0</v>
      </c>
      <c r="P41" s="19">
        <v>0</v>
      </c>
      <c r="Q41" s="19">
        <v>0</v>
      </c>
      <c r="R41" s="19">
        <v>275000</v>
      </c>
      <c r="S41" s="19">
        <v>0</v>
      </c>
      <c r="T41" s="19">
        <v>275000</v>
      </c>
      <c r="U41" s="19">
        <v>0</v>
      </c>
      <c r="V41" s="19">
        <v>0</v>
      </c>
      <c r="W41" s="19">
        <v>0</v>
      </c>
      <c r="X41" s="19">
        <v>0</v>
      </c>
      <c r="Y41" s="19">
        <v>0</v>
      </c>
      <c r="Z41" s="19">
        <v>0</v>
      </c>
      <c r="AA41" s="19">
        <f t="shared" si="3"/>
        <v>0</v>
      </c>
      <c r="AB41" s="20">
        <f t="shared" si="5"/>
        <v>0</v>
      </c>
      <c r="AC41" s="20">
        <f t="shared" si="6"/>
        <v>1</v>
      </c>
      <c r="AD41" s="21">
        <f t="shared" si="7"/>
        <v>1</v>
      </c>
    </row>
    <row r="42" spans="1:30" ht="30" outlineLevel="4" x14ac:dyDescent="0.25">
      <c r="A42" s="15" t="s">
        <v>35</v>
      </c>
      <c r="B42" s="16" t="s">
        <v>36</v>
      </c>
      <c r="C42" s="16" t="s">
        <v>97</v>
      </c>
      <c r="D42" s="16" t="s">
        <v>104</v>
      </c>
      <c r="E42" s="16"/>
      <c r="F42" s="16" t="s">
        <v>39</v>
      </c>
      <c r="G42" s="16">
        <v>1120</v>
      </c>
      <c r="H42" s="16">
        <v>3480</v>
      </c>
      <c r="I42" s="17" t="s">
        <v>105</v>
      </c>
      <c r="J42" s="18">
        <v>4143310</v>
      </c>
      <c r="K42" s="19">
        <v>4143310</v>
      </c>
      <c r="L42" s="19">
        <v>0</v>
      </c>
      <c r="M42" s="19">
        <v>0</v>
      </c>
      <c r="N42" s="19">
        <v>0</v>
      </c>
      <c r="O42" s="19">
        <v>0</v>
      </c>
      <c r="P42" s="19">
        <v>0</v>
      </c>
      <c r="Q42" s="19">
        <v>-2693151.5</v>
      </c>
      <c r="R42" s="19">
        <v>1450158.5</v>
      </c>
      <c r="S42" s="19">
        <v>0</v>
      </c>
      <c r="T42" s="19">
        <v>0</v>
      </c>
      <c r="U42" s="19">
        <v>0</v>
      </c>
      <c r="V42" s="19">
        <v>0</v>
      </c>
      <c r="W42" s="19">
        <v>0</v>
      </c>
      <c r="X42" s="19">
        <v>1450158.5</v>
      </c>
      <c r="Y42" s="19">
        <v>4143310</v>
      </c>
      <c r="Z42" s="19">
        <v>0</v>
      </c>
      <c r="AA42" s="19">
        <f t="shared" si="3"/>
        <v>1450158.5</v>
      </c>
      <c r="AB42" s="20">
        <f t="shared" si="5"/>
        <v>0</v>
      </c>
      <c r="AC42" s="20">
        <f t="shared" si="6"/>
        <v>0</v>
      </c>
      <c r="AD42" s="21">
        <f t="shared" si="7"/>
        <v>0</v>
      </c>
    </row>
    <row r="43" spans="1:30" ht="30" outlineLevel="4" x14ac:dyDescent="0.25">
      <c r="A43" s="15" t="s">
        <v>35</v>
      </c>
      <c r="B43" s="16" t="s">
        <v>36</v>
      </c>
      <c r="C43" s="16" t="s">
        <v>97</v>
      </c>
      <c r="D43" s="16" t="s">
        <v>106</v>
      </c>
      <c r="E43" s="16"/>
      <c r="F43" s="16" t="s">
        <v>39</v>
      </c>
      <c r="G43" s="16">
        <v>1120</v>
      </c>
      <c r="H43" s="16">
        <v>3480</v>
      </c>
      <c r="I43" s="17" t="s">
        <v>107</v>
      </c>
      <c r="J43" s="18">
        <v>3117432</v>
      </c>
      <c r="K43" s="19">
        <v>3117432</v>
      </c>
      <c r="L43" s="19">
        <v>0</v>
      </c>
      <c r="M43" s="19">
        <v>0</v>
      </c>
      <c r="N43" s="19">
        <v>0</v>
      </c>
      <c r="O43" s="19">
        <v>0</v>
      </c>
      <c r="P43" s="19">
        <v>0</v>
      </c>
      <c r="Q43" s="19">
        <v>-928300.41</v>
      </c>
      <c r="R43" s="19">
        <v>2189131.59</v>
      </c>
      <c r="S43" s="19">
        <v>928124.65</v>
      </c>
      <c r="T43" s="19">
        <v>719902.74</v>
      </c>
      <c r="U43" s="19">
        <v>0</v>
      </c>
      <c r="V43" s="19">
        <v>346419.85</v>
      </c>
      <c r="W43" s="19">
        <v>346419.85</v>
      </c>
      <c r="X43" s="19">
        <v>1122984.76</v>
      </c>
      <c r="Y43" s="19">
        <v>1122984.76</v>
      </c>
      <c r="Z43" s="19">
        <v>0</v>
      </c>
      <c r="AA43" s="19">
        <f t="shared" si="3"/>
        <v>194684.34999999998</v>
      </c>
      <c r="AB43" s="20">
        <f t="shared" si="5"/>
        <v>0.15824532960122328</v>
      </c>
      <c r="AC43" s="20">
        <f t="shared" si="6"/>
        <v>0.75282244225437367</v>
      </c>
      <c r="AD43" s="21">
        <f t="shared" si="7"/>
        <v>0.91106777185559695</v>
      </c>
    </row>
    <row r="44" spans="1:30" ht="30" outlineLevel="4" x14ac:dyDescent="0.25">
      <c r="A44" s="15" t="s">
        <v>35</v>
      </c>
      <c r="B44" s="16" t="s">
        <v>36</v>
      </c>
      <c r="C44" s="16" t="s">
        <v>97</v>
      </c>
      <c r="D44" s="16" t="s">
        <v>108</v>
      </c>
      <c r="E44" s="16"/>
      <c r="F44" s="16" t="s">
        <v>39</v>
      </c>
      <c r="G44" s="16">
        <v>1120</v>
      </c>
      <c r="H44" s="16">
        <v>3480</v>
      </c>
      <c r="I44" s="17" t="s">
        <v>109</v>
      </c>
      <c r="J44" s="18">
        <v>222000</v>
      </c>
      <c r="K44" s="19">
        <v>222000</v>
      </c>
      <c r="L44" s="19">
        <v>0</v>
      </c>
      <c r="M44" s="19">
        <v>0</v>
      </c>
      <c r="N44" s="19">
        <v>0</v>
      </c>
      <c r="O44" s="19">
        <v>0</v>
      </c>
      <c r="P44" s="19">
        <v>0</v>
      </c>
      <c r="Q44" s="19">
        <v>-144300</v>
      </c>
      <c r="R44" s="19">
        <v>77700</v>
      </c>
      <c r="S44" s="19">
        <v>0</v>
      </c>
      <c r="T44" s="19">
        <v>0</v>
      </c>
      <c r="U44" s="19">
        <v>0</v>
      </c>
      <c r="V44" s="19">
        <v>0</v>
      </c>
      <c r="W44" s="19">
        <v>0</v>
      </c>
      <c r="X44" s="19">
        <v>77700</v>
      </c>
      <c r="Y44" s="19">
        <v>222000</v>
      </c>
      <c r="Z44" s="19">
        <v>0</v>
      </c>
      <c r="AA44" s="19">
        <f t="shared" si="3"/>
        <v>77700</v>
      </c>
      <c r="AB44" s="20">
        <f t="shared" si="5"/>
        <v>0</v>
      </c>
      <c r="AC44" s="20">
        <f t="shared" si="6"/>
        <v>0</v>
      </c>
      <c r="AD44" s="21">
        <f t="shared" si="7"/>
        <v>0</v>
      </c>
    </row>
    <row r="45" spans="1:30" ht="30" outlineLevel="4" x14ac:dyDescent="0.25">
      <c r="A45" s="15" t="s">
        <v>35</v>
      </c>
      <c r="B45" s="16" t="s">
        <v>36</v>
      </c>
      <c r="C45" s="16" t="s">
        <v>97</v>
      </c>
      <c r="D45" s="16" t="s">
        <v>110</v>
      </c>
      <c r="E45" s="16"/>
      <c r="F45" s="16" t="s">
        <v>39</v>
      </c>
      <c r="G45" s="16">
        <v>1120</v>
      </c>
      <c r="H45" s="16">
        <v>3480</v>
      </c>
      <c r="I45" s="17" t="s">
        <v>111</v>
      </c>
      <c r="J45" s="18">
        <v>16285474</v>
      </c>
      <c r="K45" s="19">
        <v>16010474</v>
      </c>
      <c r="L45" s="19">
        <v>0</v>
      </c>
      <c r="M45" s="19">
        <v>0</v>
      </c>
      <c r="N45" s="19">
        <v>0</v>
      </c>
      <c r="O45" s="19">
        <v>0</v>
      </c>
      <c r="P45" s="19">
        <v>0</v>
      </c>
      <c r="Q45" s="19">
        <v>-5208554.55</v>
      </c>
      <c r="R45" s="19">
        <v>10801919.449999999</v>
      </c>
      <c r="S45" s="19">
        <v>0</v>
      </c>
      <c r="T45" s="19">
        <v>2767493.36</v>
      </c>
      <c r="U45" s="19">
        <v>0</v>
      </c>
      <c r="V45" s="19">
        <v>7711754.5</v>
      </c>
      <c r="W45" s="19">
        <v>7711754.5</v>
      </c>
      <c r="X45" s="19">
        <v>12.14</v>
      </c>
      <c r="Y45" s="19">
        <v>5531226.1399999997</v>
      </c>
      <c r="Z45" s="19">
        <v>0</v>
      </c>
      <c r="AA45" s="19">
        <f t="shared" si="3"/>
        <v>322671.58999999985</v>
      </c>
      <c r="AB45" s="20">
        <f t="shared" si="5"/>
        <v>0.71392445904602631</v>
      </c>
      <c r="AC45" s="20">
        <f t="shared" si="6"/>
        <v>0.25620385088133574</v>
      </c>
      <c r="AD45" s="21">
        <f t="shared" si="7"/>
        <v>0.9701283099273621</v>
      </c>
    </row>
    <row r="46" spans="1:30" outlineLevel="4" x14ac:dyDescent="0.25">
      <c r="A46" s="15" t="s">
        <v>35</v>
      </c>
      <c r="B46" s="16" t="s">
        <v>36</v>
      </c>
      <c r="C46" s="16" t="s">
        <v>97</v>
      </c>
      <c r="D46" s="16" t="s">
        <v>112</v>
      </c>
      <c r="E46" s="16"/>
      <c r="F46" s="16" t="s">
        <v>39</v>
      </c>
      <c r="G46" s="16">
        <v>1120</v>
      </c>
      <c r="H46" s="16">
        <v>3480</v>
      </c>
      <c r="I46" s="17" t="s">
        <v>113</v>
      </c>
      <c r="J46" s="18">
        <v>4154668</v>
      </c>
      <c r="K46" s="19">
        <v>4154668</v>
      </c>
      <c r="L46" s="19">
        <v>0</v>
      </c>
      <c r="M46" s="19">
        <v>0</v>
      </c>
      <c r="N46" s="19">
        <v>0</v>
      </c>
      <c r="O46" s="19">
        <v>0</v>
      </c>
      <c r="P46" s="19">
        <v>0</v>
      </c>
      <c r="Q46" s="19">
        <v>-4154668</v>
      </c>
      <c r="R46" s="19">
        <v>0</v>
      </c>
      <c r="S46" s="19">
        <v>0</v>
      </c>
      <c r="T46" s="19">
        <v>0</v>
      </c>
      <c r="U46" s="19">
        <v>0</v>
      </c>
      <c r="V46" s="19">
        <v>0</v>
      </c>
      <c r="W46" s="19">
        <v>0</v>
      </c>
      <c r="X46" s="19">
        <v>0</v>
      </c>
      <c r="Y46" s="19">
        <v>4154668</v>
      </c>
      <c r="Z46" s="19">
        <v>0</v>
      </c>
      <c r="AA46" s="19">
        <f t="shared" si="3"/>
        <v>0</v>
      </c>
      <c r="AB46" s="20">
        <v>0</v>
      </c>
      <c r="AC46" s="20">
        <v>0</v>
      </c>
      <c r="AD46" s="21">
        <v>0</v>
      </c>
    </row>
    <row r="47" spans="1:30" outlineLevel="3" x14ac:dyDescent="0.25">
      <c r="A47" s="22"/>
      <c r="B47" s="23"/>
      <c r="C47" s="23" t="s">
        <v>114</v>
      </c>
      <c r="D47" s="23"/>
      <c r="E47" s="23"/>
      <c r="F47" s="23"/>
      <c r="G47" s="23"/>
      <c r="H47" s="23"/>
      <c r="I47" s="24"/>
      <c r="J47" s="25">
        <f t="shared" ref="J47:AA47" si="9">SUBTOTAL(9,J39:J46)</f>
        <v>28808094</v>
      </c>
      <c r="K47" s="26">
        <f t="shared" si="9"/>
        <v>28808094</v>
      </c>
      <c r="L47" s="26">
        <f t="shared" si="9"/>
        <v>0</v>
      </c>
      <c r="M47" s="26">
        <f t="shared" si="9"/>
        <v>1000000</v>
      </c>
      <c r="N47" s="26">
        <f t="shared" si="9"/>
        <v>0</v>
      </c>
      <c r="O47" s="26">
        <f t="shared" si="9"/>
        <v>0</v>
      </c>
      <c r="P47" s="26">
        <f t="shared" si="9"/>
        <v>0</v>
      </c>
      <c r="Q47" s="26">
        <f t="shared" si="9"/>
        <v>-14261253.460000001</v>
      </c>
      <c r="R47" s="26">
        <f t="shared" si="9"/>
        <v>15546840.539999999</v>
      </c>
      <c r="S47" s="26">
        <f t="shared" si="9"/>
        <v>928124.65</v>
      </c>
      <c r="T47" s="26">
        <f t="shared" si="9"/>
        <v>3762396.0999999996</v>
      </c>
      <c r="U47" s="26">
        <f t="shared" si="9"/>
        <v>0</v>
      </c>
      <c r="V47" s="26">
        <f t="shared" si="9"/>
        <v>8058174.3499999996</v>
      </c>
      <c r="W47" s="26">
        <f t="shared" si="9"/>
        <v>8058174.3499999996</v>
      </c>
      <c r="X47" s="26">
        <f t="shared" si="9"/>
        <v>2903786.4</v>
      </c>
      <c r="Y47" s="26">
        <f t="shared" si="9"/>
        <v>16059398.899999999</v>
      </c>
      <c r="Z47" s="26">
        <f t="shared" si="9"/>
        <v>0</v>
      </c>
      <c r="AA47" s="26">
        <f t="shared" si="9"/>
        <v>2798145.44</v>
      </c>
      <c r="AB47" s="27">
        <f>V47/R47</f>
        <v>0.51831588091917224</v>
      </c>
      <c r="AC47" s="27">
        <f>(S47+T47+U47)/R47</f>
        <v>0.30170250591635644</v>
      </c>
      <c r="AD47" s="28">
        <f>AB47+AC47</f>
        <v>0.82001838683552863</v>
      </c>
    </row>
    <row r="48" spans="1:30" outlineLevel="4" x14ac:dyDescent="0.25">
      <c r="A48" s="15" t="s">
        <v>35</v>
      </c>
      <c r="B48" s="16" t="s">
        <v>36</v>
      </c>
      <c r="C48" s="16" t="s">
        <v>115</v>
      </c>
      <c r="D48" s="16" t="s">
        <v>116</v>
      </c>
      <c r="E48" s="16"/>
      <c r="F48" s="16">
        <v>280</v>
      </c>
      <c r="G48" s="16">
        <v>2210</v>
      </c>
      <c r="H48" s="16">
        <v>3480</v>
      </c>
      <c r="I48" s="17" t="s">
        <v>117</v>
      </c>
      <c r="J48" s="18">
        <v>5417406</v>
      </c>
      <c r="K48" s="19">
        <v>5417406</v>
      </c>
      <c r="L48" s="19">
        <v>0</v>
      </c>
      <c r="M48" s="19">
        <v>0</v>
      </c>
      <c r="N48" s="19">
        <v>0</v>
      </c>
      <c r="O48" s="19">
        <v>0</v>
      </c>
      <c r="P48" s="19">
        <v>0</v>
      </c>
      <c r="Q48" s="19">
        <v>-5417406</v>
      </c>
      <c r="R48" s="19">
        <v>0</v>
      </c>
      <c r="S48" s="19">
        <v>0</v>
      </c>
      <c r="T48" s="19">
        <v>0</v>
      </c>
      <c r="U48" s="19">
        <v>0</v>
      </c>
      <c r="V48" s="19">
        <v>0</v>
      </c>
      <c r="W48" s="19">
        <v>0</v>
      </c>
      <c r="X48" s="19">
        <v>0</v>
      </c>
      <c r="Y48" s="19">
        <v>5417406</v>
      </c>
      <c r="Z48" s="19">
        <v>0</v>
      </c>
      <c r="AA48" s="19">
        <f t="shared" si="3"/>
        <v>0</v>
      </c>
      <c r="AB48" s="20">
        <v>0</v>
      </c>
      <c r="AC48" s="20">
        <v>0</v>
      </c>
      <c r="AD48" s="21">
        <v>0</v>
      </c>
    </row>
    <row r="49" spans="1:30" outlineLevel="4" x14ac:dyDescent="0.25">
      <c r="A49" s="15" t="s">
        <v>35</v>
      </c>
      <c r="B49" s="16" t="s">
        <v>36</v>
      </c>
      <c r="C49" s="16" t="s">
        <v>115</v>
      </c>
      <c r="D49" s="16" t="s">
        <v>118</v>
      </c>
      <c r="E49" s="16"/>
      <c r="F49" s="16">
        <v>280</v>
      </c>
      <c r="G49" s="16">
        <v>2210</v>
      </c>
      <c r="H49" s="16">
        <v>3480</v>
      </c>
      <c r="I49" s="17" t="s">
        <v>119</v>
      </c>
      <c r="J49" s="18">
        <v>25676833</v>
      </c>
      <c r="K49" s="19">
        <v>25676833</v>
      </c>
      <c r="L49" s="19">
        <v>0</v>
      </c>
      <c r="M49" s="19">
        <v>0</v>
      </c>
      <c r="N49" s="19">
        <v>0</v>
      </c>
      <c r="O49" s="19">
        <v>0</v>
      </c>
      <c r="P49" s="19">
        <v>0</v>
      </c>
      <c r="Q49" s="19">
        <v>-24176833</v>
      </c>
      <c r="R49" s="19">
        <v>1500000</v>
      </c>
      <c r="S49" s="19">
        <v>1001312.08</v>
      </c>
      <c r="T49" s="19">
        <v>0</v>
      </c>
      <c r="U49" s="19">
        <v>0</v>
      </c>
      <c r="V49" s="19">
        <v>0</v>
      </c>
      <c r="W49" s="19">
        <v>0</v>
      </c>
      <c r="X49" s="19">
        <v>498687.92</v>
      </c>
      <c r="Y49" s="19">
        <v>24675520.920000002</v>
      </c>
      <c r="Z49" s="19">
        <v>0</v>
      </c>
      <c r="AA49" s="19">
        <f t="shared" si="3"/>
        <v>498687.92000000004</v>
      </c>
      <c r="AB49" s="20">
        <f>V49/R49</f>
        <v>0</v>
      </c>
      <c r="AC49" s="20">
        <f>(S49+T49+U49)/R49</f>
        <v>0.66754138666666663</v>
      </c>
      <c r="AD49" s="21">
        <f>AB49+AC49</f>
        <v>0.66754138666666663</v>
      </c>
    </row>
    <row r="50" spans="1:30" ht="30" outlineLevel="4" x14ac:dyDescent="0.25">
      <c r="A50" s="15" t="s">
        <v>35</v>
      </c>
      <c r="B50" s="16" t="s">
        <v>36</v>
      </c>
      <c r="C50" s="16" t="s">
        <v>115</v>
      </c>
      <c r="D50" s="16" t="s">
        <v>120</v>
      </c>
      <c r="E50" s="16"/>
      <c r="F50" s="16">
        <v>280</v>
      </c>
      <c r="G50" s="16">
        <v>2210</v>
      </c>
      <c r="H50" s="16">
        <v>3480</v>
      </c>
      <c r="I50" s="17" t="s">
        <v>121</v>
      </c>
      <c r="J50" s="18">
        <v>3562520</v>
      </c>
      <c r="K50" s="19">
        <v>3562520</v>
      </c>
      <c r="L50" s="19">
        <v>0</v>
      </c>
      <c r="M50" s="19">
        <v>0</v>
      </c>
      <c r="N50" s="19">
        <v>0</v>
      </c>
      <c r="O50" s="19">
        <v>0</v>
      </c>
      <c r="P50" s="19">
        <v>0</v>
      </c>
      <c r="Q50" s="19">
        <v>-3562520</v>
      </c>
      <c r="R50" s="19">
        <v>0</v>
      </c>
      <c r="S50" s="19">
        <v>0</v>
      </c>
      <c r="T50" s="19">
        <v>0</v>
      </c>
      <c r="U50" s="19">
        <v>0</v>
      </c>
      <c r="V50" s="19">
        <v>0</v>
      </c>
      <c r="W50" s="19">
        <v>0</v>
      </c>
      <c r="X50" s="19">
        <v>0</v>
      </c>
      <c r="Y50" s="19">
        <v>3562520</v>
      </c>
      <c r="Z50" s="19">
        <v>0</v>
      </c>
      <c r="AA50" s="19">
        <f t="shared" si="3"/>
        <v>0</v>
      </c>
      <c r="AB50" s="20">
        <v>0</v>
      </c>
      <c r="AC50" s="20">
        <v>0</v>
      </c>
      <c r="AD50" s="21">
        <v>0</v>
      </c>
    </row>
    <row r="51" spans="1:30" outlineLevel="4" x14ac:dyDescent="0.25">
      <c r="A51" s="15" t="s">
        <v>35</v>
      </c>
      <c r="B51" s="16" t="s">
        <v>36</v>
      </c>
      <c r="C51" s="16" t="s">
        <v>115</v>
      </c>
      <c r="D51" s="16" t="s">
        <v>122</v>
      </c>
      <c r="E51" s="16"/>
      <c r="F51" s="16">
        <v>280</v>
      </c>
      <c r="G51" s="16">
        <v>2240</v>
      </c>
      <c r="H51" s="16">
        <v>3480</v>
      </c>
      <c r="I51" s="17" t="s">
        <v>123</v>
      </c>
      <c r="J51" s="18">
        <v>34250000</v>
      </c>
      <c r="K51" s="19">
        <v>34250000</v>
      </c>
      <c r="L51" s="19">
        <v>0</v>
      </c>
      <c r="M51" s="19">
        <v>0</v>
      </c>
      <c r="N51" s="19">
        <v>0</v>
      </c>
      <c r="O51" s="19">
        <v>0</v>
      </c>
      <c r="P51" s="19">
        <v>0</v>
      </c>
      <c r="Q51" s="19">
        <v>-12509249.859999999</v>
      </c>
      <c r="R51" s="19">
        <v>21740750.140000001</v>
      </c>
      <c r="S51" s="19">
        <v>0</v>
      </c>
      <c r="T51" s="19">
        <v>17894518.710000001</v>
      </c>
      <c r="U51" s="19">
        <v>0</v>
      </c>
      <c r="V51" s="19">
        <v>1920190.83</v>
      </c>
      <c r="W51" s="19">
        <v>1920190.83</v>
      </c>
      <c r="X51" s="19">
        <v>14435290.460000001</v>
      </c>
      <c r="Y51" s="19">
        <v>14435290.460000001</v>
      </c>
      <c r="Z51" s="19">
        <v>0</v>
      </c>
      <c r="AA51" s="19">
        <f t="shared" si="3"/>
        <v>1926040.5999999996</v>
      </c>
      <c r="AB51" s="20">
        <f>V51/R51</f>
        <v>8.8322197607483291E-2</v>
      </c>
      <c r="AC51" s="20">
        <f>(S51+T51+U51)/R51</f>
        <v>0.82308653541243448</v>
      </c>
      <c r="AD51" s="21">
        <f>AB51+AC51</f>
        <v>0.91140873301991776</v>
      </c>
    </row>
    <row r="52" spans="1:30" outlineLevel="4" x14ac:dyDescent="0.25">
      <c r="A52" s="15" t="s">
        <v>35</v>
      </c>
      <c r="B52" s="16" t="s">
        <v>36</v>
      </c>
      <c r="C52" s="16" t="s">
        <v>115</v>
      </c>
      <c r="D52" s="16" t="s">
        <v>122</v>
      </c>
      <c r="E52" s="16"/>
      <c r="F52" s="16" t="s">
        <v>39</v>
      </c>
      <c r="G52" s="16">
        <v>2240</v>
      </c>
      <c r="H52" s="16">
        <v>3480</v>
      </c>
      <c r="I52" s="17" t="s">
        <v>124</v>
      </c>
      <c r="J52" s="18">
        <v>0</v>
      </c>
      <c r="K52" s="19">
        <v>0</v>
      </c>
      <c r="L52" s="19">
        <v>22032000</v>
      </c>
      <c r="M52" s="19"/>
      <c r="N52" s="19"/>
      <c r="O52" s="19"/>
      <c r="P52" s="19">
        <v>0</v>
      </c>
      <c r="Q52" s="19">
        <v>-22032000</v>
      </c>
      <c r="R52" s="19">
        <v>0</v>
      </c>
      <c r="S52" s="19">
        <v>0</v>
      </c>
      <c r="T52" s="19">
        <v>0</v>
      </c>
      <c r="U52" s="19">
        <v>0</v>
      </c>
      <c r="V52" s="19">
        <v>0</v>
      </c>
      <c r="W52" s="19">
        <v>0</v>
      </c>
      <c r="X52" s="19">
        <v>0</v>
      </c>
      <c r="Y52" s="19">
        <v>0</v>
      </c>
      <c r="Z52" s="19">
        <v>0</v>
      </c>
      <c r="AA52" s="19">
        <f t="shared" si="3"/>
        <v>0</v>
      </c>
      <c r="AB52" s="20">
        <v>0</v>
      </c>
      <c r="AC52" s="20">
        <v>0</v>
      </c>
      <c r="AD52" s="21">
        <v>0</v>
      </c>
    </row>
    <row r="53" spans="1:30" outlineLevel="3" x14ac:dyDescent="0.25">
      <c r="A53" s="22"/>
      <c r="B53" s="23"/>
      <c r="C53" s="23" t="s">
        <v>125</v>
      </c>
      <c r="D53" s="23"/>
      <c r="E53" s="23"/>
      <c r="F53" s="23"/>
      <c r="G53" s="23"/>
      <c r="H53" s="23"/>
      <c r="I53" s="24"/>
      <c r="J53" s="25">
        <f t="shared" ref="J53:AA53" si="10">SUBTOTAL(9,J48:J52)</f>
        <v>68906759</v>
      </c>
      <c r="K53" s="26">
        <f t="shared" si="10"/>
        <v>68906759</v>
      </c>
      <c r="L53" s="26">
        <f t="shared" si="10"/>
        <v>22032000</v>
      </c>
      <c r="M53" s="26">
        <f t="shared" si="10"/>
        <v>0</v>
      </c>
      <c r="N53" s="26">
        <f t="shared" si="10"/>
        <v>0</v>
      </c>
      <c r="O53" s="26">
        <f t="shared" si="10"/>
        <v>0</v>
      </c>
      <c r="P53" s="26">
        <f t="shared" si="10"/>
        <v>0</v>
      </c>
      <c r="Q53" s="26">
        <f t="shared" si="10"/>
        <v>-67698008.859999999</v>
      </c>
      <c r="R53" s="26">
        <f t="shared" si="10"/>
        <v>23240750.140000001</v>
      </c>
      <c r="S53" s="26">
        <f t="shared" si="10"/>
        <v>1001312.08</v>
      </c>
      <c r="T53" s="26">
        <f t="shared" si="10"/>
        <v>17894518.710000001</v>
      </c>
      <c r="U53" s="26">
        <f t="shared" si="10"/>
        <v>0</v>
      </c>
      <c r="V53" s="26">
        <f t="shared" si="10"/>
        <v>1920190.83</v>
      </c>
      <c r="W53" s="26">
        <f t="shared" si="10"/>
        <v>1920190.83</v>
      </c>
      <c r="X53" s="26">
        <f t="shared" si="10"/>
        <v>14933978.380000001</v>
      </c>
      <c r="Y53" s="26">
        <f t="shared" si="10"/>
        <v>48090737.380000003</v>
      </c>
      <c r="Z53" s="26">
        <f t="shared" si="10"/>
        <v>0</v>
      </c>
      <c r="AA53" s="26">
        <f t="shared" si="10"/>
        <v>2424728.5199999996</v>
      </c>
      <c r="AB53" s="27">
        <f t="shared" ref="AB53:AB84" si="11">V53/R53</f>
        <v>8.2621723413958612E-2</v>
      </c>
      <c r="AC53" s="27">
        <f t="shared" ref="AC53:AC84" si="12">(S53+T53+U53)/R53</f>
        <v>0.81304737050970244</v>
      </c>
      <c r="AD53" s="28">
        <f t="shared" ref="AD53:AD84" si="13">AB53+AC53</f>
        <v>0.89566909392366101</v>
      </c>
    </row>
    <row r="54" spans="1:30" ht="120" outlineLevel="4" x14ac:dyDescent="0.25">
      <c r="A54" s="15" t="s">
        <v>35</v>
      </c>
      <c r="B54" s="16" t="s">
        <v>36</v>
      </c>
      <c r="C54" s="16" t="s">
        <v>126</v>
      </c>
      <c r="D54" s="16" t="s">
        <v>127</v>
      </c>
      <c r="E54" s="16" t="s">
        <v>58</v>
      </c>
      <c r="F54" s="16" t="s">
        <v>39</v>
      </c>
      <c r="G54" s="16">
        <v>1310</v>
      </c>
      <c r="H54" s="16">
        <v>3480</v>
      </c>
      <c r="I54" s="17" t="s">
        <v>128</v>
      </c>
      <c r="J54" s="18">
        <v>34057533</v>
      </c>
      <c r="K54" s="19">
        <v>34057533</v>
      </c>
      <c r="L54" s="19"/>
      <c r="M54" s="19"/>
      <c r="N54" s="19"/>
      <c r="O54" s="19"/>
      <c r="P54" s="19">
        <v>-154810</v>
      </c>
      <c r="Q54" s="19">
        <v>0</v>
      </c>
      <c r="R54" s="19">
        <v>33902723</v>
      </c>
      <c r="S54" s="19">
        <v>0</v>
      </c>
      <c r="T54" s="19">
        <v>13767214.48</v>
      </c>
      <c r="U54" s="19">
        <v>0</v>
      </c>
      <c r="V54" s="19">
        <v>20135508.52</v>
      </c>
      <c r="W54" s="19">
        <v>20135508.52</v>
      </c>
      <c r="X54" s="19">
        <v>0</v>
      </c>
      <c r="Y54" s="19">
        <v>154810</v>
      </c>
      <c r="Z54" s="19">
        <v>0</v>
      </c>
      <c r="AA54" s="19">
        <f t="shared" si="3"/>
        <v>0</v>
      </c>
      <c r="AB54" s="20">
        <f t="shared" si="11"/>
        <v>0.59392009662468703</v>
      </c>
      <c r="AC54" s="20">
        <f t="shared" si="12"/>
        <v>0.40607990337531297</v>
      </c>
      <c r="AD54" s="21">
        <f t="shared" si="13"/>
        <v>1</v>
      </c>
    </row>
    <row r="55" spans="1:30" ht="120" outlineLevel="4" x14ac:dyDescent="0.25">
      <c r="A55" s="15" t="s">
        <v>35</v>
      </c>
      <c r="B55" s="16" t="s">
        <v>36</v>
      </c>
      <c r="C55" s="16" t="s">
        <v>126</v>
      </c>
      <c r="D55" s="16" t="s">
        <v>127</v>
      </c>
      <c r="E55" s="16" t="s">
        <v>129</v>
      </c>
      <c r="F55" s="16" t="s">
        <v>39</v>
      </c>
      <c r="G55" s="16">
        <v>1310</v>
      </c>
      <c r="H55" s="16">
        <v>3480</v>
      </c>
      <c r="I55" s="17" t="s">
        <v>130</v>
      </c>
      <c r="J55" s="18">
        <v>16852361</v>
      </c>
      <c r="K55" s="19">
        <v>16852361</v>
      </c>
      <c r="L55" s="19">
        <v>292244</v>
      </c>
      <c r="M55" s="19"/>
      <c r="N55" s="19"/>
      <c r="O55" s="19"/>
      <c r="P55" s="19">
        <v>-67398</v>
      </c>
      <c r="Q55" s="19">
        <v>0</v>
      </c>
      <c r="R55" s="19">
        <v>17077207</v>
      </c>
      <c r="S55" s="19">
        <v>0</v>
      </c>
      <c r="T55" s="19">
        <v>6339943.3099999996</v>
      </c>
      <c r="U55" s="19">
        <v>0</v>
      </c>
      <c r="V55" s="19">
        <v>10445019.689999999</v>
      </c>
      <c r="W55" s="19">
        <v>10445019.689999999</v>
      </c>
      <c r="X55" s="19">
        <v>0</v>
      </c>
      <c r="Y55" s="19">
        <v>67398</v>
      </c>
      <c r="Z55" s="19">
        <v>0</v>
      </c>
      <c r="AA55" s="19">
        <f t="shared" si="3"/>
        <v>292244.00000000186</v>
      </c>
      <c r="AB55" s="20">
        <f t="shared" si="11"/>
        <v>0.61163512803938014</v>
      </c>
      <c r="AC55" s="20">
        <f t="shared" si="12"/>
        <v>0.37125176909783897</v>
      </c>
      <c r="AD55" s="21">
        <f t="shared" si="13"/>
        <v>0.98288689713721911</v>
      </c>
    </row>
    <row r="56" spans="1:30" ht="75" outlineLevel="4" x14ac:dyDescent="0.25">
      <c r="A56" s="15" t="s">
        <v>35</v>
      </c>
      <c r="B56" s="16" t="s">
        <v>36</v>
      </c>
      <c r="C56" s="16" t="s">
        <v>126</v>
      </c>
      <c r="D56" s="16" t="s">
        <v>127</v>
      </c>
      <c r="E56" s="16" t="s">
        <v>131</v>
      </c>
      <c r="F56" s="16" t="s">
        <v>39</v>
      </c>
      <c r="G56" s="16">
        <v>1310</v>
      </c>
      <c r="H56" s="16">
        <v>3480</v>
      </c>
      <c r="I56" s="17" t="s">
        <v>132</v>
      </c>
      <c r="J56" s="18">
        <v>60906448</v>
      </c>
      <c r="K56" s="19">
        <v>60906448</v>
      </c>
      <c r="L56" s="19">
        <v>1648257</v>
      </c>
      <c r="M56" s="19"/>
      <c r="N56" s="19"/>
      <c r="O56" s="19"/>
      <c r="P56" s="19">
        <v>-225424</v>
      </c>
      <c r="Q56" s="19">
        <v>0</v>
      </c>
      <c r="R56" s="19">
        <v>62329281</v>
      </c>
      <c r="S56" s="19">
        <v>0</v>
      </c>
      <c r="T56" s="19">
        <v>24347768.98</v>
      </c>
      <c r="U56" s="19">
        <v>0</v>
      </c>
      <c r="V56" s="19">
        <v>36333255.020000003</v>
      </c>
      <c r="W56" s="19">
        <v>36333255.020000003</v>
      </c>
      <c r="X56" s="19">
        <v>0</v>
      </c>
      <c r="Y56" s="19">
        <v>225424</v>
      </c>
      <c r="Z56" s="19">
        <v>0</v>
      </c>
      <c r="AA56" s="19">
        <f t="shared" si="3"/>
        <v>1648256.9999999925</v>
      </c>
      <c r="AB56" s="20">
        <f t="shared" si="11"/>
        <v>0.58292434048773967</v>
      </c>
      <c r="AC56" s="20">
        <f t="shared" si="12"/>
        <v>0.39063131467856976</v>
      </c>
      <c r="AD56" s="21">
        <f t="shared" si="13"/>
        <v>0.97355565516630937</v>
      </c>
    </row>
    <row r="57" spans="1:30" ht="60" outlineLevel="4" x14ac:dyDescent="0.25">
      <c r="A57" s="15" t="s">
        <v>35</v>
      </c>
      <c r="B57" s="16" t="s">
        <v>36</v>
      </c>
      <c r="C57" s="16" t="s">
        <v>126</v>
      </c>
      <c r="D57" s="16" t="s">
        <v>127</v>
      </c>
      <c r="E57" s="16" t="s">
        <v>133</v>
      </c>
      <c r="F57" s="16" t="s">
        <v>39</v>
      </c>
      <c r="G57" s="16">
        <v>1310</v>
      </c>
      <c r="H57" s="16">
        <v>3430</v>
      </c>
      <c r="I57" s="17" t="s">
        <v>134</v>
      </c>
      <c r="J57" s="18">
        <v>4134573675</v>
      </c>
      <c r="K57" s="19">
        <v>4134573675</v>
      </c>
      <c r="L57" s="19">
        <v>0</v>
      </c>
      <c r="M57" s="19">
        <v>0</v>
      </c>
      <c r="N57" s="19">
        <v>0</v>
      </c>
      <c r="O57" s="19">
        <v>0</v>
      </c>
      <c r="P57" s="19">
        <v>0</v>
      </c>
      <c r="Q57" s="19">
        <v>0</v>
      </c>
      <c r="R57" s="19">
        <v>4134573675</v>
      </c>
      <c r="S57" s="19">
        <v>0</v>
      </c>
      <c r="T57" s="19">
        <v>295326691</v>
      </c>
      <c r="U57" s="19">
        <v>0</v>
      </c>
      <c r="V57" s="19">
        <v>2657940219</v>
      </c>
      <c r="W57" s="19">
        <v>2657940219</v>
      </c>
      <c r="X57" s="19">
        <v>0</v>
      </c>
      <c r="Y57" s="19">
        <v>1181306765</v>
      </c>
      <c r="Z57" s="19">
        <v>0</v>
      </c>
      <c r="AA57" s="19">
        <f t="shared" si="3"/>
        <v>1181306765</v>
      </c>
      <c r="AB57" s="20">
        <f t="shared" si="11"/>
        <v>0.64285714270165961</v>
      </c>
      <c r="AC57" s="20">
        <f t="shared" si="12"/>
        <v>7.1428571411295508E-2</v>
      </c>
      <c r="AD57" s="21">
        <f t="shared" si="13"/>
        <v>0.71428571411295516</v>
      </c>
    </row>
    <row r="58" spans="1:30" ht="75" outlineLevel="4" x14ac:dyDescent="0.25">
      <c r="A58" s="15" t="s">
        <v>35</v>
      </c>
      <c r="B58" s="16" t="s">
        <v>36</v>
      </c>
      <c r="C58" s="16" t="s">
        <v>126</v>
      </c>
      <c r="D58" s="16" t="s">
        <v>127</v>
      </c>
      <c r="E58" s="16" t="s">
        <v>135</v>
      </c>
      <c r="F58" s="16" t="s">
        <v>39</v>
      </c>
      <c r="G58" s="16">
        <v>1310</v>
      </c>
      <c r="H58" s="16">
        <v>3430</v>
      </c>
      <c r="I58" s="17" t="s">
        <v>136</v>
      </c>
      <c r="J58" s="18">
        <v>2444778461</v>
      </c>
      <c r="K58" s="19">
        <v>2444778461</v>
      </c>
      <c r="L58" s="19">
        <v>0</v>
      </c>
      <c r="M58" s="19">
        <v>0</v>
      </c>
      <c r="N58" s="19">
        <v>0</v>
      </c>
      <c r="O58" s="19">
        <v>0</v>
      </c>
      <c r="P58" s="19">
        <v>0</v>
      </c>
      <c r="Q58" s="19">
        <v>0</v>
      </c>
      <c r="R58" s="19">
        <v>2444778461</v>
      </c>
      <c r="S58" s="19">
        <v>0</v>
      </c>
      <c r="T58" s="19">
        <v>174627033</v>
      </c>
      <c r="U58" s="19">
        <v>0</v>
      </c>
      <c r="V58" s="19">
        <v>1571643297</v>
      </c>
      <c r="W58" s="19">
        <v>1571643297</v>
      </c>
      <c r="X58" s="19">
        <v>0</v>
      </c>
      <c r="Y58" s="19">
        <v>698508131</v>
      </c>
      <c r="Z58" s="19">
        <v>0</v>
      </c>
      <c r="AA58" s="19">
        <f t="shared" si="3"/>
        <v>698508131</v>
      </c>
      <c r="AB58" s="20">
        <f t="shared" si="11"/>
        <v>0.6428571431200939</v>
      </c>
      <c r="AC58" s="20">
        <f t="shared" si="12"/>
        <v>7.142857145778822E-2</v>
      </c>
      <c r="AD58" s="21">
        <f t="shared" si="13"/>
        <v>0.71428571457788215</v>
      </c>
    </row>
    <row r="59" spans="1:30" ht="30" outlineLevel="4" x14ac:dyDescent="0.25">
      <c r="A59" s="15" t="s">
        <v>35</v>
      </c>
      <c r="B59" s="16" t="s">
        <v>36</v>
      </c>
      <c r="C59" s="16" t="s">
        <v>126</v>
      </c>
      <c r="D59" s="16" t="s">
        <v>127</v>
      </c>
      <c r="E59" s="16" t="s">
        <v>137</v>
      </c>
      <c r="F59" s="16">
        <v>280</v>
      </c>
      <c r="G59" s="16">
        <v>1310</v>
      </c>
      <c r="H59" s="16">
        <v>3480</v>
      </c>
      <c r="I59" s="17" t="s">
        <v>138</v>
      </c>
      <c r="J59" s="18">
        <v>241322616984</v>
      </c>
      <c r="K59" s="19">
        <v>241322616984</v>
      </c>
      <c r="L59" s="19">
        <v>0</v>
      </c>
      <c r="M59" s="19">
        <v>0</v>
      </c>
      <c r="N59" s="19">
        <v>0</v>
      </c>
      <c r="O59" s="19">
        <v>0</v>
      </c>
      <c r="P59" s="19">
        <v>0</v>
      </c>
      <c r="Q59" s="19">
        <v>-36000000000</v>
      </c>
      <c r="R59" s="19">
        <v>205322616984</v>
      </c>
      <c r="S59" s="19">
        <v>0</v>
      </c>
      <c r="T59" s="19">
        <v>37701077385</v>
      </c>
      <c r="U59" s="19">
        <v>0</v>
      </c>
      <c r="V59" s="19">
        <v>131976643937.8</v>
      </c>
      <c r="W59" s="19">
        <v>131976643937.8</v>
      </c>
      <c r="X59" s="19">
        <v>0</v>
      </c>
      <c r="Y59" s="19">
        <v>71644895661.199997</v>
      </c>
      <c r="Z59" s="19">
        <v>0</v>
      </c>
      <c r="AA59" s="19">
        <f t="shared" si="3"/>
        <v>35644895661.199997</v>
      </c>
      <c r="AB59" s="20">
        <f t="shared" si="11"/>
        <v>0.64277694233794236</v>
      </c>
      <c r="AC59" s="20">
        <f t="shared" si="12"/>
        <v>0.18361872617246983</v>
      </c>
      <c r="AD59" s="21">
        <f t="shared" si="13"/>
        <v>0.82639566851041213</v>
      </c>
    </row>
    <row r="60" spans="1:30" ht="150" outlineLevel="4" x14ac:dyDescent="0.25">
      <c r="A60" s="15" t="s">
        <v>35</v>
      </c>
      <c r="B60" s="16" t="s">
        <v>36</v>
      </c>
      <c r="C60" s="16" t="s">
        <v>126</v>
      </c>
      <c r="D60" s="16" t="s">
        <v>127</v>
      </c>
      <c r="E60" s="16" t="s">
        <v>137</v>
      </c>
      <c r="F60" s="16" t="s">
        <v>39</v>
      </c>
      <c r="G60" s="16">
        <v>1310</v>
      </c>
      <c r="H60" s="16">
        <v>3440</v>
      </c>
      <c r="I60" s="17" t="s">
        <v>139</v>
      </c>
      <c r="J60" s="18">
        <v>248791389016</v>
      </c>
      <c r="K60" s="19">
        <v>248791389016</v>
      </c>
      <c r="L60" s="19">
        <v>0</v>
      </c>
      <c r="M60" s="19">
        <v>0</v>
      </c>
      <c r="N60" s="19">
        <v>0</v>
      </c>
      <c r="O60" s="19">
        <v>0</v>
      </c>
      <c r="P60" s="19">
        <v>0</v>
      </c>
      <c r="Q60" s="19">
        <v>0</v>
      </c>
      <c r="R60" s="19">
        <v>248791389016</v>
      </c>
      <c r="S60" s="19">
        <v>0</v>
      </c>
      <c r="T60" s="19">
        <v>10</v>
      </c>
      <c r="U60" s="19">
        <v>0</v>
      </c>
      <c r="V60" s="19">
        <v>207333052520.20001</v>
      </c>
      <c r="W60" s="19">
        <v>207333052520.20001</v>
      </c>
      <c r="X60" s="19">
        <v>0</v>
      </c>
      <c r="Y60" s="19">
        <v>41458336485.800003</v>
      </c>
      <c r="Z60" s="19">
        <v>0</v>
      </c>
      <c r="AA60" s="19">
        <f t="shared" si="3"/>
        <v>41458336485.799988</v>
      </c>
      <c r="AB60" s="20">
        <f t="shared" si="11"/>
        <v>0.83336104734262417</v>
      </c>
      <c r="AC60" s="20">
        <f t="shared" si="12"/>
        <v>4.0194317172918278E-11</v>
      </c>
      <c r="AD60" s="21">
        <f t="shared" si="13"/>
        <v>0.83336104738281847</v>
      </c>
    </row>
    <row r="61" spans="1:30" ht="90" outlineLevel="4" x14ac:dyDescent="0.25">
      <c r="A61" s="15" t="s">
        <v>35</v>
      </c>
      <c r="B61" s="16" t="s">
        <v>36</v>
      </c>
      <c r="C61" s="16" t="s">
        <v>126</v>
      </c>
      <c r="D61" s="16" t="s">
        <v>127</v>
      </c>
      <c r="E61" s="16" t="s">
        <v>140</v>
      </c>
      <c r="F61" s="16" t="s">
        <v>39</v>
      </c>
      <c r="G61" s="16">
        <v>1310</v>
      </c>
      <c r="H61" s="16">
        <v>3440</v>
      </c>
      <c r="I61" s="17" t="s">
        <v>141</v>
      </c>
      <c r="J61" s="18">
        <v>2156813501</v>
      </c>
      <c r="K61" s="19">
        <v>2156813501</v>
      </c>
      <c r="L61" s="19">
        <v>0</v>
      </c>
      <c r="M61" s="19">
        <v>0</v>
      </c>
      <c r="N61" s="19">
        <v>0</v>
      </c>
      <c r="O61" s="19">
        <v>0</v>
      </c>
      <c r="P61" s="19">
        <v>0</v>
      </c>
      <c r="Q61" s="19">
        <v>0</v>
      </c>
      <c r="R61" s="19">
        <v>2156813501</v>
      </c>
      <c r="S61" s="19">
        <v>0</v>
      </c>
      <c r="T61" s="19">
        <v>179734458</v>
      </c>
      <c r="U61" s="19">
        <v>0</v>
      </c>
      <c r="V61" s="19">
        <v>1437875664</v>
      </c>
      <c r="W61" s="19">
        <v>1437875664</v>
      </c>
      <c r="X61" s="19">
        <v>0</v>
      </c>
      <c r="Y61" s="19">
        <v>539203379</v>
      </c>
      <c r="Z61" s="19">
        <v>0</v>
      </c>
      <c r="AA61" s="19">
        <f t="shared" si="3"/>
        <v>539203379</v>
      </c>
      <c r="AB61" s="20">
        <f t="shared" si="11"/>
        <v>0.66666666512117678</v>
      </c>
      <c r="AC61" s="20">
        <f t="shared" si="12"/>
        <v>8.3333333140147098E-2</v>
      </c>
      <c r="AD61" s="21">
        <f t="shared" si="13"/>
        <v>0.74999999826132391</v>
      </c>
    </row>
    <row r="62" spans="1:30" ht="105" outlineLevel="4" x14ac:dyDescent="0.25">
      <c r="A62" s="15" t="s">
        <v>35</v>
      </c>
      <c r="B62" s="16" t="s">
        <v>36</v>
      </c>
      <c r="C62" s="16" t="s">
        <v>126</v>
      </c>
      <c r="D62" s="16" t="s">
        <v>127</v>
      </c>
      <c r="E62" s="16" t="s">
        <v>142</v>
      </c>
      <c r="F62" s="16" t="s">
        <v>39</v>
      </c>
      <c r="G62" s="16">
        <v>1310</v>
      </c>
      <c r="H62" s="16">
        <v>3440</v>
      </c>
      <c r="I62" s="17" t="s">
        <v>143</v>
      </c>
      <c r="J62" s="18">
        <v>2156813501</v>
      </c>
      <c r="K62" s="19">
        <v>2156813501</v>
      </c>
      <c r="L62" s="19">
        <v>0</v>
      </c>
      <c r="M62" s="19">
        <v>0</v>
      </c>
      <c r="N62" s="19">
        <v>0</v>
      </c>
      <c r="O62" s="19">
        <v>0</v>
      </c>
      <c r="P62" s="19">
        <v>0</v>
      </c>
      <c r="Q62" s="19">
        <v>0</v>
      </c>
      <c r="R62" s="19">
        <v>2156813501</v>
      </c>
      <c r="S62" s="19">
        <v>0</v>
      </c>
      <c r="T62" s="19">
        <v>179734458</v>
      </c>
      <c r="U62" s="19">
        <v>0</v>
      </c>
      <c r="V62" s="19">
        <v>1437875664</v>
      </c>
      <c r="W62" s="19">
        <v>1437875664</v>
      </c>
      <c r="X62" s="19">
        <v>0</v>
      </c>
      <c r="Y62" s="19">
        <v>539203379</v>
      </c>
      <c r="Z62" s="19">
        <v>0</v>
      </c>
      <c r="AA62" s="19">
        <f t="shared" si="3"/>
        <v>539203379</v>
      </c>
      <c r="AB62" s="20">
        <f t="shared" si="11"/>
        <v>0.66666666512117678</v>
      </c>
      <c r="AC62" s="20">
        <f t="shared" si="12"/>
        <v>8.3333333140147098E-2</v>
      </c>
      <c r="AD62" s="21">
        <f t="shared" si="13"/>
        <v>0.74999999826132391</v>
      </c>
    </row>
    <row r="63" spans="1:30" ht="105" outlineLevel="4" x14ac:dyDescent="0.25">
      <c r="A63" s="15" t="s">
        <v>35</v>
      </c>
      <c r="B63" s="16" t="s">
        <v>36</v>
      </c>
      <c r="C63" s="16" t="s">
        <v>126</v>
      </c>
      <c r="D63" s="16" t="s">
        <v>127</v>
      </c>
      <c r="E63" s="16" t="s">
        <v>144</v>
      </c>
      <c r="F63" s="16" t="s">
        <v>39</v>
      </c>
      <c r="G63" s="16">
        <v>1310</v>
      </c>
      <c r="H63" s="16">
        <v>3440</v>
      </c>
      <c r="I63" s="17" t="s">
        <v>145</v>
      </c>
      <c r="J63" s="18">
        <v>2156813501</v>
      </c>
      <c r="K63" s="19">
        <v>2156813501</v>
      </c>
      <c r="L63" s="19">
        <v>0</v>
      </c>
      <c r="M63" s="19">
        <v>0</v>
      </c>
      <c r="N63" s="19">
        <v>0</v>
      </c>
      <c r="O63" s="19">
        <v>0</v>
      </c>
      <c r="P63" s="19">
        <v>0</v>
      </c>
      <c r="Q63" s="19">
        <v>0</v>
      </c>
      <c r="R63" s="19">
        <v>2156813501</v>
      </c>
      <c r="S63" s="19">
        <v>0</v>
      </c>
      <c r="T63" s="19">
        <v>190203879.66</v>
      </c>
      <c r="U63" s="19">
        <v>0</v>
      </c>
      <c r="V63" s="19">
        <v>1427406242.3399999</v>
      </c>
      <c r="W63" s="19">
        <v>1427406242.3399999</v>
      </c>
      <c r="X63" s="19">
        <v>0</v>
      </c>
      <c r="Y63" s="19">
        <v>539203379</v>
      </c>
      <c r="Z63" s="19">
        <v>0</v>
      </c>
      <c r="AA63" s="19">
        <f t="shared" si="3"/>
        <v>539203379</v>
      </c>
      <c r="AB63" s="20">
        <f t="shared" si="11"/>
        <v>0.66181254970732861</v>
      </c>
      <c r="AC63" s="20">
        <f t="shared" si="12"/>
        <v>8.818744855399531E-2</v>
      </c>
      <c r="AD63" s="21">
        <f t="shared" si="13"/>
        <v>0.74999999826132391</v>
      </c>
    </row>
    <row r="64" spans="1:30" ht="105" outlineLevel="4" x14ac:dyDescent="0.25">
      <c r="A64" s="15" t="s">
        <v>35</v>
      </c>
      <c r="B64" s="16" t="s">
        <v>36</v>
      </c>
      <c r="C64" s="16" t="s">
        <v>126</v>
      </c>
      <c r="D64" s="16" t="s">
        <v>127</v>
      </c>
      <c r="E64" s="16" t="s">
        <v>146</v>
      </c>
      <c r="F64" s="16" t="s">
        <v>39</v>
      </c>
      <c r="G64" s="16">
        <v>1310</v>
      </c>
      <c r="H64" s="16">
        <v>3440</v>
      </c>
      <c r="I64" s="17" t="s">
        <v>147</v>
      </c>
      <c r="J64" s="18">
        <v>2156813501</v>
      </c>
      <c r="K64" s="19">
        <v>2156813501</v>
      </c>
      <c r="L64" s="19">
        <v>0</v>
      </c>
      <c r="M64" s="19">
        <v>0</v>
      </c>
      <c r="N64" s="19">
        <v>0</v>
      </c>
      <c r="O64" s="19">
        <v>0</v>
      </c>
      <c r="P64" s="19">
        <v>0</v>
      </c>
      <c r="Q64" s="19">
        <v>0</v>
      </c>
      <c r="R64" s="19">
        <v>2156813501</v>
      </c>
      <c r="S64" s="19">
        <v>0</v>
      </c>
      <c r="T64" s="19">
        <v>179734458</v>
      </c>
      <c r="U64" s="19">
        <v>0</v>
      </c>
      <c r="V64" s="19">
        <v>1437875664</v>
      </c>
      <c r="W64" s="19">
        <v>1437875664</v>
      </c>
      <c r="X64" s="19">
        <v>0</v>
      </c>
      <c r="Y64" s="19">
        <v>539203379</v>
      </c>
      <c r="Z64" s="19">
        <v>0</v>
      </c>
      <c r="AA64" s="19">
        <f t="shared" si="3"/>
        <v>539203379</v>
      </c>
      <c r="AB64" s="20">
        <f t="shared" si="11"/>
        <v>0.66666666512117678</v>
      </c>
      <c r="AC64" s="20">
        <f t="shared" si="12"/>
        <v>8.3333333140147098E-2</v>
      </c>
      <c r="AD64" s="21">
        <f t="shared" si="13"/>
        <v>0.74999999826132391</v>
      </c>
    </row>
    <row r="65" spans="1:30" ht="105" outlineLevel="4" x14ac:dyDescent="0.25">
      <c r="A65" s="15" t="s">
        <v>35</v>
      </c>
      <c r="B65" s="16" t="s">
        <v>36</v>
      </c>
      <c r="C65" s="16" t="s">
        <v>126</v>
      </c>
      <c r="D65" s="16" t="s">
        <v>127</v>
      </c>
      <c r="E65" s="16" t="s">
        <v>148</v>
      </c>
      <c r="F65" s="16">
        <v>280</v>
      </c>
      <c r="G65" s="16">
        <v>1310</v>
      </c>
      <c r="H65" s="16">
        <v>3480</v>
      </c>
      <c r="I65" s="17" t="s">
        <v>149</v>
      </c>
      <c r="J65" s="18">
        <v>0</v>
      </c>
      <c r="K65" s="19">
        <v>1000000000</v>
      </c>
      <c r="L65" s="19">
        <v>0</v>
      </c>
      <c r="M65" s="19">
        <v>0</v>
      </c>
      <c r="N65" s="19">
        <v>0</v>
      </c>
      <c r="O65" s="19">
        <v>0</v>
      </c>
      <c r="P65" s="19">
        <v>0</v>
      </c>
      <c r="Q65" s="19">
        <v>0</v>
      </c>
      <c r="R65" s="19">
        <v>1000000000</v>
      </c>
      <c r="S65" s="19">
        <v>0</v>
      </c>
      <c r="T65" s="19">
        <v>0</v>
      </c>
      <c r="U65" s="19">
        <v>0</v>
      </c>
      <c r="V65" s="19">
        <v>1000000000</v>
      </c>
      <c r="W65" s="19">
        <v>1000000000</v>
      </c>
      <c r="X65" s="19">
        <v>0</v>
      </c>
      <c r="Y65" s="19">
        <v>0</v>
      </c>
      <c r="Z65" s="19">
        <v>0</v>
      </c>
      <c r="AA65" s="19">
        <f t="shared" si="3"/>
        <v>0</v>
      </c>
      <c r="AB65" s="20">
        <f t="shared" si="11"/>
        <v>1</v>
      </c>
      <c r="AC65" s="20">
        <f t="shared" si="12"/>
        <v>0</v>
      </c>
      <c r="AD65" s="21">
        <f t="shared" si="13"/>
        <v>1</v>
      </c>
    </row>
    <row r="66" spans="1:30" ht="105" outlineLevel="4" x14ac:dyDescent="0.25">
      <c r="A66" s="15" t="s">
        <v>35</v>
      </c>
      <c r="B66" s="16" t="s">
        <v>36</v>
      </c>
      <c r="C66" s="16" t="s">
        <v>126</v>
      </c>
      <c r="D66" s="16" t="s">
        <v>127</v>
      </c>
      <c r="E66" s="16" t="s">
        <v>148</v>
      </c>
      <c r="F66" s="16" t="s">
        <v>39</v>
      </c>
      <c r="G66" s="16">
        <v>1310</v>
      </c>
      <c r="H66" s="16">
        <v>3440</v>
      </c>
      <c r="I66" s="17" t="s">
        <v>150</v>
      </c>
      <c r="J66" s="18">
        <v>34100744000</v>
      </c>
      <c r="K66" s="19">
        <v>34100744000</v>
      </c>
      <c r="L66" s="19">
        <v>0</v>
      </c>
      <c r="M66" s="19">
        <v>0</v>
      </c>
      <c r="N66" s="19">
        <v>0</v>
      </c>
      <c r="O66" s="19">
        <v>0</v>
      </c>
      <c r="P66" s="19">
        <v>0</v>
      </c>
      <c r="Q66" s="19">
        <v>0</v>
      </c>
      <c r="R66" s="19">
        <v>34100744000</v>
      </c>
      <c r="S66" s="19">
        <v>0</v>
      </c>
      <c r="T66" s="19">
        <v>2623134154</v>
      </c>
      <c r="U66" s="19">
        <v>0</v>
      </c>
      <c r="V66" s="19">
        <v>23608207384</v>
      </c>
      <c r="W66" s="19">
        <v>23608207384</v>
      </c>
      <c r="X66" s="19">
        <v>0</v>
      </c>
      <c r="Y66" s="19">
        <v>7869402462</v>
      </c>
      <c r="Z66" s="19">
        <v>0</v>
      </c>
      <c r="AA66" s="19">
        <f t="shared" si="3"/>
        <v>7869402462</v>
      </c>
      <c r="AB66" s="20">
        <f t="shared" si="11"/>
        <v>0.69230769228964628</v>
      </c>
      <c r="AC66" s="20">
        <f t="shared" si="12"/>
        <v>7.6923076927588444E-2</v>
      </c>
      <c r="AD66" s="21">
        <f t="shared" si="13"/>
        <v>0.76923076921723477</v>
      </c>
    </row>
    <row r="67" spans="1:30" ht="120" outlineLevel="4" x14ac:dyDescent="0.25">
      <c r="A67" s="15" t="s">
        <v>35</v>
      </c>
      <c r="B67" s="16" t="s">
        <v>36</v>
      </c>
      <c r="C67" s="16" t="s">
        <v>126</v>
      </c>
      <c r="D67" s="16" t="s">
        <v>127</v>
      </c>
      <c r="E67" s="16" t="s">
        <v>151</v>
      </c>
      <c r="F67" s="16" t="s">
        <v>39</v>
      </c>
      <c r="G67" s="16">
        <v>1310</v>
      </c>
      <c r="H67" s="16">
        <v>3440</v>
      </c>
      <c r="I67" s="17" t="s">
        <v>152</v>
      </c>
      <c r="J67" s="18">
        <v>2450570030</v>
      </c>
      <c r="K67" s="19">
        <v>2450570030</v>
      </c>
      <c r="L67" s="19">
        <v>0</v>
      </c>
      <c r="M67" s="19">
        <v>0</v>
      </c>
      <c r="N67" s="19">
        <v>0</v>
      </c>
      <c r="O67" s="19">
        <v>0</v>
      </c>
      <c r="P67" s="19">
        <v>0</v>
      </c>
      <c r="Q67" s="19">
        <v>0</v>
      </c>
      <c r="R67" s="19">
        <v>2450570030</v>
      </c>
      <c r="S67" s="19">
        <v>0</v>
      </c>
      <c r="T67" s="19">
        <v>812224637.99000001</v>
      </c>
      <c r="U67" s="19">
        <v>0</v>
      </c>
      <c r="V67" s="19">
        <v>1025702883.01</v>
      </c>
      <c r="W67" s="19">
        <v>1025702883.01</v>
      </c>
      <c r="X67" s="19">
        <v>0</v>
      </c>
      <c r="Y67" s="19">
        <v>612642509</v>
      </c>
      <c r="Z67" s="19">
        <v>0</v>
      </c>
      <c r="AA67" s="19">
        <f t="shared" si="3"/>
        <v>612642509</v>
      </c>
      <c r="AB67" s="20">
        <f t="shared" si="11"/>
        <v>0.41855685430462886</v>
      </c>
      <c r="AC67" s="20">
        <f t="shared" si="12"/>
        <v>0.33144314508326866</v>
      </c>
      <c r="AD67" s="21">
        <f t="shared" si="13"/>
        <v>0.74999999938789752</v>
      </c>
    </row>
    <row r="68" spans="1:30" ht="45" outlineLevel="4" x14ac:dyDescent="0.25">
      <c r="A68" s="15" t="s">
        <v>35</v>
      </c>
      <c r="B68" s="16" t="s">
        <v>36</v>
      </c>
      <c r="C68" s="16" t="s">
        <v>126</v>
      </c>
      <c r="D68" s="16" t="s">
        <v>153</v>
      </c>
      <c r="E68" s="16"/>
      <c r="F68" s="16" t="s">
        <v>39</v>
      </c>
      <c r="G68" s="16">
        <v>1320</v>
      </c>
      <c r="H68" s="16">
        <v>3480</v>
      </c>
      <c r="I68" s="17" t="s">
        <v>154</v>
      </c>
      <c r="J68" s="18">
        <v>34954512</v>
      </c>
      <c r="K68" s="19">
        <v>34954512</v>
      </c>
      <c r="L68" s="19">
        <v>230789</v>
      </c>
      <c r="M68" s="19"/>
      <c r="N68" s="19"/>
      <c r="O68" s="19"/>
      <c r="P68" s="19">
        <v>0</v>
      </c>
      <c r="Q68" s="19">
        <v>0</v>
      </c>
      <c r="R68" s="19">
        <v>35185301</v>
      </c>
      <c r="S68" s="19">
        <v>0</v>
      </c>
      <c r="T68" s="19">
        <v>0</v>
      </c>
      <c r="U68" s="19">
        <v>0</v>
      </c>
      <c r="V68" s="19">
        <v>11336471.970000001</v>
      </c>
      <c r="W68" s="19">
        <v>11336471.970000001</v>
      </c>
      <c r="X68" s="19">
        <v>23618040.030000001</v>
      </c>
      <c r="Y68" s="19">
        <v>23618040.030000001</v>
      </c>
      <c r="Z68" s="19">
        <v>0</v>
      </c>
      <c r="AA68" s="19">
        <f t="shared" si="3"/>
        <v>23848829.030000001</v>
      </c>
      <c r="AB68" s="20">
        <f t="shared" si="11"/>
        <v>0.32219340599075735</v>
      </c>
      <c r="AC68" s="20">
        <f t="shared" si="12"/>
        <v>0</v>
      </c>
      <c r="AD68" s="21">
        <f t="shared" si="13"/>
        <v>0.32219340599075735</v>
      </c>
    </row>
    <row r="69" spans="1:30" ht="75" outlineLevel="4" x14ac:dyDescent="0.25">
      <c r="A69" s="15" t="s">
        <v>35</v>
      </c>
      <c r="B69" s="16" t="s">
        <v>36</v>
      </c>
      <c r="C69" s="16" t="s">
        <v>126</v>
      </c>
      <c r="D69" s="16" t="s">
        <v>155</v>
      </c>
      <c r="E69" s="16" t="s">
        <v>129</v>
      </c>
      <c r="F69" s="16" t="s">
        <v>39</v>
      </c>
      <c r="G69" s="16">
        <v>1320</v>
      </c>
      <c r="H69" s="16">
        <v>3480</v>
      </c>
      <c r="I69" s="17" t="s">
        <v>156</v>
      </c>
      <c r="J69" s="18">
        <v>156376300</v>
      </c>
      <c r="K69" s="19">
        <v>156376300</v>
      </c>
      <c r="L69" s="19">
        <v>0</v>
      </c>
      <c r="M69" s="19">
        <v>0</v>
      </c>
      <c r="N69" s="19">
        <v>0</v>
      </c>
      <c r="O69" s="19">
        <v>0</v>
      </c>
      <c r="P69" s="19">
        <v>0</v>
      </c>
      <c r="Q69" s="19">
        <v>0</v>
      </c>
      <c r="R69" s="19">
        <v>156376300</v>
      </c>
      <c r="S69" s="19">
        <v>0</v>
      </c>
      <c r="T69" s="19">
        <v>13031364.550000001</v>
      </c>
      <c r="U69" s="19">
        <v>0</v>
      </c>
      <c r="V69" s="19">
        <v>104250866.45</v>
      </c>
      <c r="W69" s="19">
        <v>104250866.45</v>
      </c>
      <c r="X69" s="19">
        <v>0</v>
      </c>
      <c r="Y69" s="19">
        <v>39094069</v>
      </c>
      <c r="Z69" s="19">
        <v>0</v>
      </c>
      <c r="AA69" s="19">
        <f t="shared" si="3"/>
        <v>39094068.999999985</v>
      </c>
      <c r="AB69" s="20">
        <f t="shared" si="11"/>
        <v>0.66666666528111995</v>
      </c>
      <c r="AC69" s="20">
        <f t="shared" si="12"/>
        <v>8.333337308786562E-2</v>
      </c>
      <c r="AD69" s="21">
        <f t="shared" si="13"/>
        <v>0.75000003836898554</v>
      </c>
    </row>
    <row r="70" spans="1:30" ht="75" outlineLevel="4" x14ac:dyDescent="0.25">
      <c r="A70" s="15" t="s">
        <v>35</v>
      </c>
      <c r="B70" s="16" t="s">
        <v>36</v>
      </c>
      <c r="C70" s="16" t="s">
        <v>126</v>
      </c>
      <c r="D70" s="16" t="s">
        <v>155</v>
      </c>
      <c r="E70" s="16" t="s">
        <v>131</v>
      </c>
      <c r="F70" s="16" t="s">
        <v>39</v>
      </c>
      <c r="G70" s="16">
        <v>1320</v>
      </c>
      <c r="H70" s="16">
        <v>3480</v>
      </c>
      <c r="I70" s="17" t="s">
        <v>157</v>
      </c>
      <c r="J70" s="18">
        <v>112000000</v>
      </c>
      <c r="K70" s="19">
        <v>112000000</v>
      </c>
      <c r="L70" s="19">
        <v>0</v>
      </c>
      <c r="M70" s="19">
        <v>0</v>
      </c>
      <c r="N70" s="19">
        <v>0</v>
      </c>
      <c r="O70" s="19">
        <v>0</v>
      </c>
      <c r="P70" s="19">
        <v>0</v>
      </c>
      <c r="Q70" s="19">
        <v>0</v>
      </c>
      <c r="R70" s="19">
        <v>112000000</v>
      </c>
      <c r="S70" s="19">
        <v>0</v>
      </c>
      <c r="T70" s="19">
        <v>84000006</v>
      </c>
      <c r="U70" s="19">
        <v>0</v>
      </c>
      <c r="V70" s="19">
        <v>0</v>
      </c>
      <c r="W70" s="19">
        <v>0</v>
      </c>
      <c r="X70" s="19">
        <v>0</v>
      </c>
      <c r="Y70" s="19">
        <v>27999994</v>
      </c>
      <c r="Z70" s="19">
        <v>0</v>
      </c>
      <c r="AA70" s="19">
        <f t="shared" si="3"/>
        <v>27999994</v>
      </c>
      <c r="AB70" s="20">
        <f t="shared" si="11"/>
        <v>0</v>
      </c>
      <c r="AC70" s="20">
        <f t="shared" si="12"/>
        <v>0.75000005357142863</v>
      </c>
      <c r="AD70" s="21">
        <f t="shared" si="13"/>
        <v>0.75000005357142863</v>
      </c>
    </row>
    <row r="71" spans="1:30" ht="120" outlineLevel="4" x14ac:dyDescent="0.25">
      <c r="A71" s="15" t="s">
        <v>35</v>
      </c>
      <c r="B71" s="16" t="s">
        <v>36</v>
      </c>
      <c r="C71" s="16" t="s">
        <v>126</v>
      </c>
      <c r="D71" s="16" t="s">
        <v>158</v>
      </c>
      <c r="E71" s="16" t="s">
        <v>159</v>
      </c>
      <c r="F71" s="16" t="s">
        <v>39</v>
      </c>
      <c r="G71" s="16">
        <v>1330</v>
      </c>
      <c r="H71" s="16">
        <v>3480</v>
      </c>
      <c r="I71" s="17" t="s">
        <v>160</v>
      </c>
      <c r="J71" s="18">
        <v>20196000</v>
      </c>
      <c r="K71" s="19">
        <v>20196000</v>
      </c>
      <c r="L71" s="19">
        <v>0</v>
      </c>
      <c r="M71" s="19">
        <v>0</v>
      </c>
      <c r="N71" s="19">
        <v>0</v>
      </c>
      <c r="O71" s="19">
        <v>0</v>
      </c>
      <c r="P71" s="19">
        <v>0</v>
      </c>
      <c r="Q71" s="19">
        <v>0</v>
      </c>
      <c r="R71" s="19">
        <v>20196000</v>
      </c>
      <c r="S71" s="19">
        <v>0</v>
      </c>
      <c r="T71" s="19">
        <v>2714500</v>
      </c>
      <c r="U71" s="19">
        <v>0</v>
      </c>
      <c r="V71" s="19">
        <v>12432500</v>
      </c>
      <c r="W71" s="19">
        <v>12432500</v>
      </c>
      <c r="X71" s="19">
        <v>0</v>
      </c>
      <c r="Y71" s="19">
        <v>5049000</v>
      </c>
      <c r="Z71" s="19">
        <v>0</v>
      </c>
      <c r="AA71" s="19">
        <f t="shared" si="3"/>
        <v>5049000</v>
      </c>
      <c r="AB71" s="20">
        <f t="shared" si="11"/>
        <v>0.61559219647454944</v>
      </c>
      <c r="AC71" s="20">
        <f t="shared" si="12"/>
        <v>0.13440780352545059</v>
      </c>
      <c r="AD71" s="21">
        <f t="shared" si="13"/>
        <v>0.75</v>
      </c>
    </row>
    <row r="72" spans="1:30" ht="75" outlineLevel="4" x14ac:dyDescent="0.25">
      <c r="A72" s="15" t="s">
        <v>35</v>
      </c>
      <c r="B72" s="16" t="s">
        <v>36</v>
      </c>
      <c r="C72" s="16" t="s">
        <v>126</v>
      </c>
      <c r="D72" s="16" t="s">
        <v>158</v>
      </c>
      <c r="E72" s="16" t="s">
        <v>161</v>
      </c>
      <c r="F72" s="16" t="s">
        <v>39</v>
      </c>
      <c r="G72" s="16">
        <v>1330</v>
      </c>
      <c r="H72" s="16">
        <v>3480</v>
      </c>
      <c r="I72" s="17" t="s">
        <v>162</v>
      </c>
      <c r="J72" s="18">
        <v>150612814</v>
      </c>
      <c r="K72" s="19">
        <v>134203850</v>
      </c>
      <c r="L72" s="19"/>
      <c r="M72" s="19"/>
      <c r="N72" s="19"/>
      <c r="O72" s="19"/>
      <c r="P72" s="19">
        <v>0</v>
      </c>
      <c r="Q72" s="19">
        <v>0</v>
      </c>
      <c r="R72" s="19">
        <v>134203850</v>
      </c>
      <c r="S72" s="19">
        <v>0</v>
      </c>
      <c r="T72" s="19">
        <v>0</v>
      </c>
      <c r="U72" s="19">
        <v>0</v>
      </c>
      <c r="V72" s="19">
        <v>134203849.31999999</v>
      </c>
      <c r="W72" s="19">
        <v>134203849.31999999</v>
      </c>
      <c r="X72" s="19">
        <v>0.68</v>
      </c>
      <c r="Y72" s="19">
        <v>0.68</v>
      </c>
      <c r="Z72" s="19">
        <v>0</v>
      </c>
      <c r="AA72" s="19">
        <f t="shared" si="3"/>
        <v>0.68000000715255737</v>
      </c>
      <c r="AB72" s="20">
        <f t="shared" si="11"/>
        <v>0.99999999493308123</v>
      </c>
      <c r="AC72" s="20">
        <f t="shared" si="12"/>
        <v>0</v>
      </c>
      <c r="AD72" s="21">
        <f t="shared" si="13"/>
        <v>0.99999999493308123</v>
      </c>
    </row>
    <row r="73" spans="1:30" ht="75" outlineLevel="4" x14ac:dyDescent="0.25">
      <c r="A73" s="15" t="s">
        <v>35</v>
      </c>
      <c r="B73" s="16" t="s">
        <v>36</v>
      </c>
      <c r="C73" s="16" t="s">
        <v>126</v>
      </c>
      <c r="D73" s="16" t="s">
        <v>158</v>
      </c>
      <c r="E73" s="16" t="s">
        <v>163</v>
      </c>
      <c r="F73" s="16" t="s">
        <v>39</v>
      </c>
      <c r="G73" s="16">
        <v>1330</v>
      </c>
      <c r="H73" s="16">
        <v>3480</v>
      </c>
      <c r="I73" s="17" t="s">
        <v>164</v>
      </c>
      <c r="J73" s="18">
        <v>111078000</v>
      </c>
      <c r="K73" s="19">
        <v>111078000</v>
      </c>
      <c r="L73" s="19">
        <v>0</v>
      </c>
      <c r="M73" s="19">
        <v>0</v>
      </c>
      <c r="N73" s="19">
        <v>0</v>
      </c>
      <c r="O73" s="19">
        <v>0</v>
      </c>
      <c r="P73" s="19">
        <v>0</v>
      </c>
      <c r="Q73" s="19">
        <v>0</v>
      </c>
      <c r="R73" s="19">
        <v>111078000</v>
      </c>
      <c r="S73" s="19">
        <v>0</v>
      </c>
      <c r="T73" s="19">
        <v>15109325</v>
      </c>
      <c r="U73" s="19">
        <v>0</v>
      </c>
      <c r="V73" s="19">
        <v>68199175</v>
      </c>
      <c r="W73" s="19">
        <v>68199175</v>
      </c>
      <c r="X73" s="19">
        <v>0</v>
      </c>
      <c r="Y73" s="19">
        <v>27769500</v>
      </c>
      <c r="Z73" s="19">
        <v>0</v>
      </c>
      <c r="AA73" s="19">
        <f t="shared" si="3"/>
        <v>27769500</v>
      </c>
      <c r="AB73" s="20">
        <f t="shared" si="11"/>
        <v>0.61397553971083385</v>
      </c>
      <c r="AC73" s="20">
        <f t="shared" si="12"/>
        <v>0.13602446028916618</v>
      </c>
      <c r="AD73" s="21">
        <f t="shared" si="13"/>
        <v>0.75</v>
      </c>
    </row>
    <row r="74" spans="1:30" ht="120" outlineLevel="4" x14ac:dyDescent="0.25">
      <c r="A74" s="15" t="s">
        <v>35</v>
      </c>
      <c r="B74" s="16" t="s">
        <v>36</v>
      </c>
      <c r="C74" s="16" t="s">
        <v>126</v>
      </c>
      <c r="D74" s="16" t="s">
        <v>158</v>
      </c>
      <c r="E74" s="16" t="s">
        <v>165</v>
      </c>
      <c r="F74" s="16" t="s">
        <v>39</v>
      </c>
      <c r="G74" s="16">
        <v>1330</v>
      </c>
      <c r="H74" s="16">
        <v>3480</v>
      </c>
      <c r="I74" s="17" t="s">
        <v>166</v>
      </c>
      <c r="J74" s="18">
        <v>23397066</v>
      </c>
      <c r="K74" s="19">
        <v>39806030</v>
      </c>
      <c r="L74" s="19"/>
      <c r="M74" s="19"/>
      <c r="N74" s="19"/>
      <c r="O74" s="19"/>
      <c r="P74" s="19">
        <v>0</v>
      </c>
      <c r="Q74" s="19">
        <v>0</v>
      </c>
      <c r="R74" s="19">
        <v>39806030</v>
      </c>
      <c r="S74" s="19">
        <v>0</v>
      </c>
      <c r="T74" s="19">
        <v>7176879.46</v>
      </c>
      <c r="U74" s="19">
        <v>0</v>
      </c>
      <c r="V74" s="19">
        <v>26779879.539999999</v>
      </c>
      <c r="W74" s="19">
        <v>26779879.539999999</v>
      </c>
      <c r="X74" s="19">
        <v>0</v>
      </c>
      <c r="Y74" s="19">
        <v>5849271</v>
      </c>
      <c r="Z74" s="19">
        <v>0</v>
      </c>
      <c r="AA74" s="19">
        <f t="shared" si="3"/>
        <v>5849271</v>
      </c>
      <c r="AB74" s="20">
        <f t="shared" si="11"/>
        <v>0.67275936685974458</v>
      </c>
      <c r="AC74" s="20">
        <f t="shared" si="12"/>
        <v>0.18029628827592201</v>
      </c>
      <c r="AD74" s="21">
        <f t="shared" si="13"/>
        <v>0.85305565513566661</v>
      </c>
    </row>
    <row r="75" spans="1:30" ht="90" outlineLevel="4" x14ac:dyDescent="0.25">
      <c r="A75" s="15" t="s">
        <v>35</v>
      </c>
      <c r="B75" s="16" t="s">
        <v>36</v>
      </c>
      <c r="C75" s="16" t="s">
        <v>126</v>
      </c>
      <c r="D75" s="16" t="s">
        <v>158</v>
      </c>
      <c r="E75" s="16" t="s">
        <v>167</v>
      </c>
      <c r="F75" s="16" t="s">
        <v>39</v>
      </c>
      <c r="G75" s="16">
        <v>1330</v>
      </c>
      <c r="H75" s="16">
        <v>3480</v>
      </c>
      <c r="I75" s="17" t="s">
        <v>168</v>
      </c>
      <c r="J75" s="18">
        <v>61078090</v>
      </c>
      <c r="K75" s="19">
        <v>61078090</v>
      </c>
      <c r="L75" s="19">
        <v>0</v>
      </c>
      <c r="M75" s="19">
        <v>0</v>
      </c>
      <c r="N75" s="19">
        <v>0</v>
      </c>
      <c r="O75" s="19">
        <v>0</v>
      </c>
      <c r="P75" s="19">
        <v>0</v>
      </c>
      <c r="Q75" s="19">
        <v>0</v>
      </c>
      <c r="R75" s="19">
        <v>61078090</v>
      </c>
      <c r="S75" s="19">
        <v>0</v>
      </c>
      <c r="T75" s="19">
        <v>8194235.75</v>
      </c>
      <c r="U75" s="19">
        <v>0</v>
      </c>
      <c r="V75" s="19">
        <v>37614333.25</v>
      </c>
      <c r="W75" s="19">
        <v>32866232.489999998</v>
      </c>
      <c r="X75" s="19">
        <v>0</v>
      </c>
      <c r="Y75" s="19">
        <v>15269521</v>
      </c>
      <c r="Z75" s="19">
        <v>0</v>
      </c>
      <c r="AA75" s="19">
        <f t="shared" ref="AA75:AA138" si="14">R75-S75-T75-U75-V75</f>
        <v>15269521</v>
      </c>
      <c r="AB75" s="20">
        <f t="shared" si="11"/>
        <v>0.61584003772875018</v>
      </c>
      <c r="AC75" s="20">
        <f t="shared" si="12"/>
        <v>0.13415998682997454</v>
      </c>
      <c r="AD75" s="21">
        <f t="shared" si="13"/>
        <v>0.75000002455872472</v>
      </c>
    </row>
    <row r="76" spans="1:30" ht="240" outlineLevel="4" x14ac:dyDescent="0.25">
      <c r="A76" s="15" t="s">
        <v>35</v>
      </c>
      <c r="B76" s="16" t="s">
        <v>36</v>
      </c>
      <c r="C76" s="16" t="s">
        <v>126</v>
      </c>
      <c r="D76" s="16" t="s">
        <v>158</v>
      </c>
      <c r="E76" s="16" t="s">
        <v>169</v>
      </c>
      <c r="F76" s="16" t="s">
        <v>39</v>
      </c>
      <c r="G76" s="16">
        <v>1330</v>
      </c>
      <c r="H76" s="16">
        <v>3480</v>
      </c>
      <c r="I76" s="17" t="s">
        <v>170</v>
      </c>
      <c r="J76" s="18">
        <v>122352619</v>
      </c>
      <c r="K76" s="19">
        <v>122352619</v>
      </c>
      <c r="L76" s="19">
        <v>0</v>
      </c>
      <c r="M76" s="19">
        <v>0</v>
      </c>
      <c r="N76" s="19">
        <v>0</v>
      </c>
      <c r="O76" s="19">
        <v>0</v>
      </c>
      <c r="P76" s="19">
        <v>0</v>
      </c>
      <c r="Q76" s="19">
        <v>0</v>
      </c>
      <c r="R76" s="19">
        <v>122352619</v>
      </c>
      <c r="S76" s="19">
        <v>0</v>
      </c>
      <c r="T76" s="19">
        <v>17460917.940000001</v>
      </c>
      <c r="U76" s="19">
        <v>0</v>
      </c>
      <c r="V76" s="19">
        <v>104891701.06</v>
      </c>
      <c r="W76" s="19">
        <v>104891701.06</v>
      </c>
      <c r="X76" s="19">
        <v>0</v>
      </c>
      <c r="Y76" s="19">
        <v>0</v>
      </c>
      <c r="Z76" s="19">
        <v>0</v>
      </c>
      <c r="AA76" s="19">
        <f t="shared" si="14"/>
        <v>0</v>
      </c>
      <c r="AB76" s="20">
        <f t="shared" si="11"/>
        <v>0.85729019874923973</v>
      </c>
      <c r="AC76" s="20">
        <f t="shared" si="12"/>
        <v>0.14270980125076033</v>
      </c>
      <c r="AD76" s="21">
        <f t="shared" si="13"/>
        <v>1</v>
      </c>
    </row>
    <row r="77" spans="1:30" ht="135" outlineLevel="4" x14ac:dyDescent="0.25">
      <c r="A77" s="15" t="s">
        <v>35</v>
      </c>
      <c r="B77" s="16" t="s">
        <v>36</v>
      </c>
      <c r="C77" s="16" t="s">
        <v>126</v>
      </c>
      <c r="D77" s="16" t="s">
        <v>158</v>
      </c>
      <c r="E77" s="16" t="s">
        <v>171</v>
      </c>
      <c r="F77" s="16" t="s">
        <v>39</v>
      </c>
      <c r="G77" s="16">
        <v>1330</v>
      </c>
      <c r="H77" s="16">
        <v>3480</v>
      </c>
      <c r="I77" s="17" t="s">
        <v>172</v>
      </c>
      <c r="J77" s="18">
        <v>35343000</v>
      </c>
      <c r="K77" s="19">
        <v>35343000</v>
      </c>
      <c r="L77" s="19">
        <v>0</v>
      </c>
      <c r="M77" s="19">
        <v>0</v>
      </c>
      <c r="N77" s="19">
        <v>0</v>
      </c>
      <c r="O77" s="19">
        <v>0</v>
      </c>
      <c r="P77" s="19">
        <v>0</v>
      </c>
      <c r="Q77" s="19">
        <v>-2870335</v>
      </c>
      <c r="R77" s="19">
        <v>32472665</v>
      </c>
      <c r="S77" s="19">
        <v>0</v>
      </c>
      <c r="T77" s="19">
        <v>0</v>
      </c>
      <c r="U77" s="19">
        <v>0</v>
      </c>
      <c r="V77" s="19">
        <v>32472665</v>
      </c>
      <c r="W77" s="19">
        <v>32472665</v>
      </c>
      <c r="X77" s="19">
        <v>646966</v>
      </c>
      <c r="Y77" s="19">
        <v>2870335</v>
      </c>
      <c r="Z77" s="19">
        <v>0</v>
      </c>
      <c r="AA77" s="19">
        <f t="shared" si="14"/>
        <v>0</v>
      </c>
      <c r="AB77" s="20">
        <f t="shared" si="11"/>
        <v>1</v>
      </c>
      <c r="AC77" s="20">
        <f t="shared" si="12"/>
        <v>0</v>
      </c>
      <c r="AD77" s="21">
        <f t="shared" si="13"/>
        <v>1</v>
      </c>
    </row>
    <row r="78" spans="1:30" ht="105" outlineLevel="4" x14ac:dyDescent="0.25">
      <c r="A78" s="15" t="s">
        <v>35</v>
      </c>
      <c r="B78" s="16" t="s">
        <v>36</v>
      </c>
      <c r="C78" s="16" t="s">
        <v>126</v>
      </c>
      <c r="D78" s="16" t="s">
        <v>158</v>
      </c>
      <c r="E78" s="16" t="s">
        <v>173</v>
      </c>
      <c r="F78" s="16" t="s">
        <v>39</v>
      </c>
      <c r="G78" s="16">
        <v>1330</v>
      </c>
      <c r="H78" s="16">
        <v>3480</v>
      </c>
      <c r="I78" s="17" t="s">
        <v>174</v>
      </c>
      <c r="J78" s="18">
        <v>13464000</v>
      </c>
      <c r="K78" s="19">
        <v>13464000</v>
      </c>
      <c r="L78" s="19">
        <v>0</v>
      </c>
      <c r="M78" s="19">
        <v>0</v>
      </c>
      <c r="N78" s="19">
        <v>0</v>
      </c>
      <c r="O78" s="19">
        <v>0</v>
      </c>
      <c r="P78" s="19">
        <v>0</v>
      </c>
      <c r="Q78" s="19">
        <v>-1117059.6200000001</v>
      </c>
      <c r="R78" s="19">
        <v>12346940.379999999</v>
      </c>
      <c r="S78" s="19">
        <v>0</v>
      </c>
      <c r="T78" s="19">
        <v>1117059.6200000001</v>
      </c>
      <c r="U78" s="19">
        <v>0</v>
      </c>
      <c r="V78" s="19">
        <v>12346940.380000001</v>
      </c>
      <c r="W78" s="19">
        <v>12346940.380000001</v>
      </c>
      <c r="X78" s="19">
        <v>0</v>
      </c>
      <c r="Y78" s="19">
        <v>0</v>
      </c>
      <c r="Z78" s="19">
        <v>0</v>
      </c>
      <c r="AA78" s="19">
        <f t="shared" si="14"/>
        <v>-1117059.6200000029</v>
      </c>
      <c r="AB78" s="20">
        <f t="shared" si="11"/>
        <v>1.0000000000000002</v>
      </c>
      <c r="AC78" s="20">
        <f t="shared" si="12"/>
        <v>9.047258556536418E-2</v>
      </c>
      <c r="AD78" s="21">
        <f t="shared" si="13"/>
        <v>1.0904725855653643</v>
      </c>
    </row>
    <row r="79" spans="1:30" outlineLevel="3" x14ac:dyDescent="0.25">
      <c r="A79" s="22"/>
      <c r="B79" s="23"/>
      <c r="C79" s="23" t="s">
        <v>175</v>
      </c>
      <c r="D79" s="23"/>
      <c r="E79" s="23"/>
      <c r="F79" s="23"/>
      <c r="G79" s="23"/>
      <c r="H79" s="23"/>
      <c r="I79" s="24"/>
      <c r="J79" s="25">
        <f t="shared" ref="J79:AA79" si="15">SUBTOTAL(9,J54:J78)</f>
        <v>542824594913</v>
      </c>
      <c r="K79" s="26">
        <f t="shared" si="15"/>
        <v>543824594913</v>
      </c>
      <c r="L79" s="26">
        <f t="shared" si="15"/>
        <v>2171290</v>
      </c>
      <c r="M79" s="26">
        <f t="shared" si="15"/>
        <v>0</v>
      </c>
      <c r="N79" s="26">
        <f t="shared" si="15"/>
        <v>0</v>
      </c>
      <c r="O79" s="26">
        <f t="shared" si="15"/>
        <v>0</v>
      </c>
      <c r="P79" s="26">
        <f t="shared" si="15"/>
        <v>-447632</v>
      </c>
      <c r="Q79" s="26">
        <f t="shared" si="15"/>
        <v>-36003987394.620003</v>
      </c>
      <c r="R79" s="26">
        <f t="shared" si="15"/>
        <v>507822331176.38</v>
      </c>
      <c r="S79" s="26">
        <f t="shared" si="15"/>
        <v>0</v>
      </c>
      <c r="T79" s="26">
        <f t="shared" si="15"/>
        <v>42529056379.740005</v>
      </c>
      <c r="U79" s="26">
        <f t="shared" si="15"/>
        <v>0</v>
      </c>
      <c r="V79" s="26">
        <f t="shared" si="15"/>
        <v>375525665640.54999</v>
      </c>
      <c r="W79" s="26">
        <f t="shared" si="15"/>
        <v>375520917539.78998</v>
      </c>
      <c r="X79" s="26">
        <f t="shared" si="15"/>
        <v>24265006.710000001</v>
      </c>
      <c r="Y79" s="26">
        <f t="shared" si="15"/>
        <v>125769872892.70999</v>
      </c>
      <c r="Z79" s="26">
        <f t="shared" si="15"/>
        <v>0</v>
      </c>
      <c r="AA79" s="26">
        <f t="shared" si="15"/>
        <v>89767609156.089981</v>
      </c>
      <c r="AB79" s="27">
        <f t="shared" si="11"/>
        <v>0.73948237914358295</v>
      </c>
      <c r="AC79" s="27">
        <f t="shared" si="12"/>
        <v>8.3747905062033501E-2</v>
      </c>
      <c r="AD79" s="28">
        <f t="shared" si="13"/>
        <v>0.8232302842056165</v>
      </c>
    </row>
    <row r="80" spans="1:30" outlineLevel="1" x14ac:dyDescent="0.25">
      <c r="A80" s="22" t="s">
        <v>176</v>
      </c>
      <c r="B80" s="23"/>
      <c r="C80" s="23"/>
      <c r="D80" s="23"/>
      <c r="E80" s="23"/>
      <c r="F80" s="23"/>
      <c r="G80" s="23"/>
      <c r="H80" s="23"/>
      <c r="I80" s="24"/>
      <c r="J80" s="25">
        <f t="shared" ref="J80:AA80" si="16">SUBTOTAL(9,J10:J78)</f>
        <v>551792489473</v>
      </c>
      <c r="K80" s="26">
        <f t="shared" si="16"/>
        <v>552792489473</v>
      </c>
      <c r="L80" s="26">
        <f t="shared" si="16"/>
        <v>150177988</v>
      </c>
      <c r="M80" s="26">
        <f t="shared" si="16"/>
        <v>20000000</v>
      </c>
      <c r="N80" s="26">
        <f t="shared" si="16"/>
        <v>0</v>
      </c>
      <c r="O80" s="26">
        <f t="shared" si="16"/>
        <v>0</v>
      </c>
      <c r="P80" s="26">
        <f t="shared" si="16"/>
        <v>-35169399</v>
      </c>
      <c r="Q80" s="26">
        <f t="shared" si="16"/>
        <v>-36279115603.139999</v>
      </c>
      <c r="R80" s="26">
        <f t="shared" si="16"/>
        <v>516648382458.85999</v>
      </c>
      <c r="S80" s="26">
        <f t="shared" si="16"/>
        <v>1929436.73</v>
      </c>
      <c r="T80" s="26">
        <f t="shared" si="16"/>
        <v>43132350414.450012</v>
      </c>
      <c r="U80" s="26">
        <f t="shared" si="16"/>
        <v>48000</v>
      </c>
      <c r="V80" s="26">
        <f t="shared" si="16"/>
        <v>380570369590.57001</v>
      </c>
      <c r="W80" s="26">
        <f t="shared" si="16"/>
        <v>380565621489.81</v>
      </c>
      <c r="X80" s="26">
        <f t="shared" si="16"/>
        <v>3130026930.8100009</v>
      </c>
      <c r="Y80" s="26">
        <f t="shared" si="16"/>
        <v>129087792031.24998</v>
      </c>
      <c r="Z80" s="26">
        <f t="shared" si="16"/>
        <v>0</v>
      </c>
      <c r="AA80" s="26">
        <f t="shared" si="16"/>
        <v>92943685017.109985</v>
      </c>
      <c r="AB80" s="27">
        <f t="shared" si="11"/>
        <v>0.73661387998417727</v>
      </c>
      <c r="AC80" s="27">
        <f t="shared" si="12"/>
        <v>8.3488750406790921E-2</v>
      </c>
      <c r="AD80" s="28">
        <f t="shared" si="13"/>
        <v>0.8201026303909682</v>
      </c>
    </row>
    <row r="81" spans="1:30" outlineLevel="4" x14ac:dyDescent="0.25">
      <c r="A81" s="15" t="s">
        <v>177</v>
      </c>
      <c r="B81" s="16" t="s">
        <v>36</v>
      </c>
      <c r="C81" s="16" t="s">
        <v>37</v>
      </c>
      <c r="D81" s="16" t="s">
        <v>38</v>
      </c>
      <c r="E81" s="16"/>
      <c r="F81" s="16" t="s">
        <v>39</v>
      </c>
      <c r="G81" s="16">
        <v>1111</v>
      </c>
      <c r="H81" s="16">
        <v>3480</v>
      </c>
      <c r="I81" s="17" t="s">
        <v>40</v>
      </c>
      <c r="J81" s="18">
        <v>4989299079</v>
      </c>
      <c r="K81" s="19">
        <v>4989299079</v>
      </c>
      <c r="L81" s="19">
        <v>61434500</v>
      </c>
      <c r="M81" s="19"/>
      <c r="N81" s="19"/>
      <c r="O81" s="19"/>
      <c r="P81" s="19">
        <v>-27462715</v>
      </c>
      <c r="Q81" s="19">
        <v>-17752108</v>
      </c>
      <c r="R81" s="19">
        <v>5005518756</v>
      </c>
      <c r="S81" s="19">
        <v>0</v>
      </c>
      <c r="T81" s="19">
        <v>1178326.67</v>
      </c>
      <c r="U81" s="19">
        <v>0</v>
      </c>
      <c r="V81" s="19">
        <v>3137499041.3299999</v>
      </c>
      <c r="W81" s="19">
        <v>3137499041.3299999</v>
      </c>
      <c r="X81" s="19">
        <v>1823158996</v>
      </c>
      <c r="Y81" s="19">
        <v>1850621711</v>
      </c>
      <c r="Z81" s="19">
        <v>0</v>
      </c>
      <c r="AA81" s="19">
        <f t="shared" si="14"/>
        <v>1866841388</v>
      </c>
      <c r="AB81" s="20">
        <f t="shared" si="11"/>
        <v>0.62680796821890883</v>
      </c>
      <c r="AC81" s="20">
        <f t="shared" si="12"/>
        <v>2.354055048914894E-4</v>
      </c>
      <c r="AD81" s="21">
        <f t="shared" si="13"/>
        <v>0.62704337372380037</v>
      </c>
    </row>
    <row r="82" spans="1:30" outlineLevel="4" x14ac:dyDescent="0.25">
      <c r="A82" s="15" t="s">
        <v>177</v>
      </c>
      <c r="B82" s="16" t="s">
        <v>36</v>
      </c>
      <c r="C82" s="16" t="s">
        <v>37</v>
      </c>
      <c r="D82" s="16" t="s">
        <v>41</v>
      </c>
      <c r="E82" s="16"/>
      <c r="F82" s="16" t="s">
        <v>39</v>
      </c>
      <c r="G82" s="16">
        <v>1111</v>
      </c>
      <c r="H82" s="16">
        <v>3480</v>
      </c>
      <c r="I82" s="17" t="s">
        <v>42</v>
      </c>
      <c r="J82" s="18">
        <v>36696504</v>
      </c>
      <c r="K82" s="19">
        <v>36696504</v>
      </c>
      <c r="L82" s="19">
        <v>1302943</v>
      </c>
      <c r="M82" s="19"/>
      <c r="N82" s="19"/>
      <c r="O82" s="19"/>
      <c r="P82" s="19">
        <v>0</v>
      </c>
      <c r="Q82" s="19">
        <v>0</v>
      </c>
      <c r="R82" s="19">
        <v>37999447</v>
      </c>
      <c r="S82" s="19">
        <v>0</v>
      </c>
      <c r="T82" s="19">
        <v>0</v>
      </c>
      <c r="U82" s="19">
        <v>0</v>
      </c>
      <c r="V82" s="19">
        <v>10988200.01</v>
      </c>
      <c r="W82" s="19">
        <v>10988200.01</v>
      </c>
      <c r="X82" s="19">
        <v>25708303.989999998</v>
      </c>
      <c r="Y82" s="19">
        <v>25708303.989999998</v>
      </c>
      <c r="Z82" s="19">
        <v>0</v>
      </c>
      <c r="AA82" s="19">
        <f t="shared" si="14"/>
        <v>27011246.990000002</v>
      </c>
      <c r="AB82" s="20">
        <f t="shared" si="11"/>
        <v>0.28916736630404122</v>
      </c>
      <c r="AC82" s="20">
        <f t="shared" si="12"/>
        <v>0</v>
      </c>
      <c r="AD82" s="21">
        <f t="shared" si="13"/>
        <v>0.28916736630404122</v>
      </c>
    </row>
    <row r="83" spans="1:30" outlineLevel="4" x14ac:dyDescent="0.25">
      <c r="A83" s="15" t="s">
        <v>177</v>
      </c>
      <c r="B83" s="16" t="s">
        <v>36</v>
      </c>
      <c r="C83" s="16" t="s">
        <v>37</v>
      </c>
      <c r="D83" s="16" t="s">
        <v>43</v>
      </c>
      <c r="E83" s="16"/>
      <c r="F83" s="16" t="s">
        <v>39</v>
      </c>
      <c r="G83" s="16">
        <v>1111</v>
      </c>
      <c r="H83" s="16">
        <v>3480</v>
      </c>
      <c r="I83" s="17" t="s">
        <v>44</v>
      </c>
      <c r="J83" s="18">
        <v>152179174</v>
      </c>
      <c r="K83" s="19">
        <v>152179174</v>
      </c>
      <c r="L83" s="19">
        <v>0</v>
      </c>
      <c r="M83" s="19">
        <v>0</v>
      </c>
      <c r="N83" s="19">
        <v>0</v>
      </c>
      <c r="O83" s="19">
        <v>0</v>
      </c>
      <c r="P83" s="19">
        <v>0</v>
      </c>
      <c r="Q83" s="19">
        <v>0</v>
      </c>
      <c r="R83" s="19">
        <v>152179174</v>
      </c>
      <c r="S83" s="19">
        <v>0</v>
      </c>
      <c r="T83" s="19">
        <v>0</v>
      </c>
      <c r="U83" s="19">
        <v>0</v>
      </c>
      <c r="V83" s="19">
        <v>102444026.56999999</v>
      </c>
      <c r="W83" s="19">
        <v>102444026.56999999</v>
      </c>
      <c r="X83" s="19">
        <v>49735147.43</v>
      </c>
      <c r="Y83" s="19">
        <v>49735147.43</v>
      </c>
      <c r="Z83" s="19">
        <v>0</v>
      </c>
      <c r="AA83" s="19">
        <f t="shared" si="14"/>
        <v>49735147.430000007</v>
      </c>
      <c r="AB83" s="20">
        <f t="shared" si="11"/>
        <v>0.67318032998391741</v>
      </c>
      <c r="AC83" s="20">
        <f t="shared" si="12"/>
        <v>0</v>
      </c>
      <c r="AD83" s="21">
        <f t="shared" si="13"/>
        <v>0.67318032998391741</v>
      </c>
    </row>
    <row r="84" spans="1:30" outlineLevel="4" x14ac:dyDescent="0.25">
      <c r="A84" s="15" t="s">
        <v>177</v>
      </c>
      <c r="B84" s="16" t="s">
        <v>36</v>
      </c>
      <c r="C84" s="16" t="s">
        <v>37</v>
      </c>
      <c r="D84" s="16" t="s">
        <v>47</v>
      </c>
      <c r="E84" s="16"/>
      <c r="F84" s="16" t="s">
        <v>39</v>
      </c>
      <c r="G84" s="16">
        <v>1111</v>
      </c>
      <c r="H84" s="16">
        <v>3480</v>
      </c>
      <c r="I84" s="17" t="s">
        <v>48</v>
      </c>
      <c r="J84" s="18">
        <v>1220861997</v>
      </c>
      <c r="K84" s="19">
        <v>1266422627</v>
      </c>
      <c r="L84" s="19">
        <v>18320660</v>
      </c>
      <c r="M84" s="19"/>
      <c r="N84" s="19"/>
      <c r="O84" s="19"/>
      <c r="P84" s="19">
        <v>0</v>
      </c>
      <c r="Q84" s="19">
        <v>0</v>
      </c>
      <c r="R84" s="19">
        <v>1284743287</v>
      </c>
      <c r="S84" s="19">
        <v>0</v>
      </c>
      <c r="T84" s="19">
        <v>243662.29</v>
      </c>
      <c r="U84" s="19">
        <v>0</v>
      </c>
      <c r="V84" s="19">
        <v>815176115.58000004</v>
      </c>
      <c r="W84" s="19">
        <v>815176115.58000004</v>
      </c>
      <c r="X84" s="19">
        <v>451002849.13</v>
      </c>
      <c r="Y84" s="19">
        <v>451002849.13</v>
      </c>
      <c r="Z84" s="19">
        <v>0</v>
      </c>
      <c r="AA84" s="19">
        <f t="shared" si="14"/>
        <v>469323509.13</v>
      </c>
      <c r="AB84" s="20">
        <f t="shared" si="11"/>
        <v>0.6345050593597692</v>
      </c>
      <c r="AC84" s="20">
        <f t="shared" si="12"/>
        <v>1.8965834845416867E-4</v>
      </c>
      <c r="AD84" s="21">
        <f t="shared" si="13"/>
        <v>0.63469471770822339</v>
      </c>
    </row>
    <row r="85" spans="1:30" ht="30" outlineLevel="4" x14ac:dyDescent="0.25">
      <c r="A85" s="15" t="s">
        <v>177</v>
      </c>
      <c r="B85" s="16" t="s">
        <v>36</v>
      </c>
      <c r="C85" s="16" t="s">
        <v>37</v>
      </c>
      <c r="D85" s="16" t="s">
        <v>49</v>
      </c>
      <c r="E85" s="16"/>
      <c r="F85" s="16" t="s">
        <v>39</v>
      </c>
      <c r="G85" s="16">
        <v>1111</v>
      </c>
      <c r="H85" s="16">
        <v>3480</v>
      </c>
      <c r="I85" s="17" t="s">
        <v>50</v>
      </c>
      <c r="J85" s="18">
        <v>2043650975</v>
      </c>
      <c r="K85" s="19">
        <v>2008225991</v>
      </c>
      <c r="L85" s="19">
        <v>35961873</v>
      </c>
      <c r="M85" s="19"/>
      <c r="N85" s="19"/>
      <c r="O85" s="19"/>
      <c r="P85" s="19">
        <v>0</v>
      </c>
      <c r="Q85" s="19">
        <v>0</v>
      </c>
      <c r="R85" s="19">
        <v>2044187864</v>
      </c>
      <c r="S85" s="19">
        <v>0</v>
      </c>
      <c r="T85" s="19">
        <v>414747.67</v>
      </c>
      <c r="U85" s="19">
        <v>0</v>
      </c>
      <c r="V85" s="19">
        <v>1262292175</v>
      </c>
      <c r="W85" s="19">
        <v>1262292175</v>
      </c>
      <c r="X85" s="19">
        <v>745519068.33000004</v>
      </c>
      <c r="Y85" s="19">
        <v>745519068.33000004</v>
      </c>
      <c r="Z85" s="19">
        <v>0</v>
      </c>
      <c r="AA85" s="19">
        <f t="shared" si="14"/>
        <v>781480941.32999992</v>
      </c>
      <c r="AB85" s="20">
        <f t="shared" ref="AB85:AB105" si="17">V85/R85</f>
        <v>0.61750301781460926</v>
      </c>
      <c r="AC85" s="20">
        <f t="shared" ref="AC85:AC105" si="18">(S85+T85+U85)/R85</f>
        <v>2.0289117125880756E-4</v>
      </c>
      <c r="AD85" s="21">
        <f t="shared" ref="AD85:AD105" si="19">AB85+AC85</f>
        <v>0.61770590898586808</v>
      </c>
    </row>
    <row r="86" spans="1:30" outlineLevel="4" x14ac:dyDescent="0.25">
      <c r="A86" s="15" t="s">
        <v>177</v>
      </c>
      <c r="B86" s="16" t="s">
        <v>36</v>
      </c>
      <c r="C86" s="16" t="s">
        <v>37</v>
      </c>
      <c r="D86" s="16" t="s">
        <v>51</v>
      </c>
      <c r="E86" s="16"/>
      <c r="F86" s="16">
        <v>280</v>
      </c>
      <c r="G86" s="16">
        <v>1111</v>
      </c>
      <c r="H86" s="16">
        <v>3480</v>
      </c>
      <c r="I86" s="17" t="s">
        <v>52</v>
      </c>
      <c r="J86" s="18">
        <v>814545022</v>
      </c>
      <c r="K86" s="19">
        <v>814545022</v>
      </c>
      <c r="L86" s="19">
        <v>16624634</v>
      </c>
      <c r="M86" s="19"/>
      <c r="N86" s="19"/>
      <c r="O86" s="19"/>
      <c r="P86" s="19">
        <v>-2287644</v>
      </c>
      <c r="Q86" s="19">
        <v>0</v>
      </c>
      <c r="R86" s="19">
        <v>828882012</v>
      </c>
      <c r="S86" s="19">
        <v>0</v>
      </c>
      <c r="T86" s="19">
        <v>0</v>
      </c>
      <c r="U86" s="19">
        <v>0</v>
      </c>
      <c r="V86" s="19">
        <v>465516.18</v>
      </c>
      <c r="W86" s="19">
        <v>465516.18</v>
      </c>
      <c r="X86" s="19">
        <v>811791861.82000005</v>
      </c>
      <c r="Y86" s="19">
        <v>814079505.82000005</v>
      </c>
      <c r="Z86" s="19">
        <v>0</v>
      </c>
      <c r="AA86" s="19">
        <f t="shared" si="14"/>
        <v>828416495.82000005</v>
      </c>
      <c r="AB86" s="20">
        <f t="shared" si="17"/>
        <v>5.616193538532237E-4</v>
      </c>
      <c r="AC86" s="20">
        <f t="shared" si="18"/>
        <v>0</v>
      </c>
      <c r="AD86" s="21">
        <f t="shared" si="19"/>
        <v>5.616193538532237E-4</v>
      </c>
    </row>
    <row r="87" spans="1:30" outlineLevel="4" x14ac:dyDescent="0.25">
      <c r="A87" s="15" t="s">
        <v>177</v>
      </c>
      <c r="B87" s="16" t="s">
        <v>36</v>
      </c>
      <c r="C87" s="16" t="s">
        <v>37</v>
      </c>
      <c r="D87" s="16" t="s">
        <v>53</v>
      </c>
      <c r="E87" s="16"/>
      <c r="F87" s="16" t="s">
        <v>39</v>
      </c>
      <c r="G87" s="16">
        <v>1111</v>
      </c>
      <c r="H87" s="16">
        <v>3480</v>
      </c>
      <c r="I87" s="17" t="s">
        <v>54</v>
      </c>
      <c r="J87" s="18">
        <v>723912314</v>
      </c>
      <c r="K87" s="19">
        <v>723847216</v>
      </c>
      <c r="L87" s="19"/>
      <c r="M87" s="19"/>
      <c r="N87" s="19"/>
      <c r="O87" s="19"/>
      <c r="P87" s="19">
        <v>0</v>
      </c>
      <c r="Q87" s="19">
        <v>0</v>
      </c>
      <c r="R87" s="19">
        <v>723847216</v>
      </c>
      <c r="S87" s="19">
        <v>0</v>
      </c>
      <c r="T87" s="19">
        <v>4284604.9400000004</v>
      </c>
      <c r="U87" s="19">
        <v>0</v>
      </c>
      <c r="V87" s="19">
        <v>701858784.63999999</v>
      </c>
      <c r="W87" s="19">
        <v>701858784.63999999</v>
      </c>
      <c r="X87" s="19">
        <v>17703826.420000002</v>
      </c>
      <c r="Y87" s="19">
        <v>17703826.420000002</v>
      </c>
      <c r="Z87" s="19">
        <v>0</v>
      </c>
      <c r="AA87" s="19">
        <f t="shared" si="14"/>
        <v>17703826.419999957</v>
      </c>
      <c r="AB87" s="20">
        <f t="shared" si="17"/>
        <v>0.96962282803060473</v>
      </c>
      <c r="AC87" s="20">
        <f t="shared" si="18"/>
        <v>5.9192117415009862E-3</v>
      </c>
      <c r="AD87" s="21">
        <f t="shared" si="19"/>
        <v>0.97554203977210574</v>
      </c>
    </row>
    <row r="88" spans="1:30" outlineLevel="4" x14ac:dyDescent="0.25">
      <c r="A88" s="15" t="s">
        <v>177</v>
      </c>
      <c r="B88" s="16" t="s">
        <v>36</v>
      </c>
      <c r="C88" s="16" t="s">
        <v>37</v>
      </c>
      <c r="D88" s="16" t="s">
        <v>55</v>
      </c>
      <c r="E88" s="16"/>
      <c r="F88" s="16" t="s">
        <v>39</v>
      </c>
      <c r="G88" s="16">
        <v>1111</v>
      </c>
      <c r="H88" s="16">
        <v>3480</v>
      </c>
      <c r="I88" s="17" t="s">
        <v>56</v>
      </c>
      <c r="J88" s="18">
        <v>378156658</v>
      </c>
      <c r="K88" s="19">
        <v>378156658</v>
      </c>
      <c r="L88" s="19">
        <v>7502576</v>
      </c>
      <c r="M88" s="19"/>
      <c r="N88" s="19"/>
      <c r="O88" s="19"/>
      <c r="P88" s="19">
        <v>0</v>
      </c>
      <c r="Q88" s="19">
        <v>0</v>
      </c>
      <c r="R88" s="19">
        <v>385659234</v>
      </c>
      <c r="S88" s="19">
        <v>0</v>
      </c>
      <c r="T88" s="19">
        <v>78797.33</v>
      </c>
      <c r="U88" s="19">
        <v>0</v>
      </c>
      <c r="V88" s="19">
        <v>224730722.25</v>
      </c>
      <c r="W88" s="19">
        <v>224730722.25</v>
      </c>
      <c r="X88" s="19">
        <v>153347138.41999999</v>
      </c>
      <c r="Y88" s="19">
        <v>153347138.41999999</v>
      </c>
      <c r="Z88" s="19">
        <v>0</v>
      </c>
      <c r="AA88" s="19">
        <f t="shared" si="14"/>
        <v>160849714.42000002</v>
      </c>
      <c r="AB88" s="20">
        <f t="shared" si="17"/>
        <v>0.5827183752846431</v>
      </c>
      <c r="AC88" s="20">
        <f t="shared" si="18"/>
        <v>2.0431853577762384E-4</v>
      </c>
      <c r="AD88" s="21">
        <f t="shared" si="19"/>
        <v>0.58292269382042072</v>
      </c>
    </row>
    <row r="89" spans="1:30" ht="120" outlineLevel="4" x14ac:dyDescent="0.25">
      <c r="A89" s="15" t="s">
        <v>177</v>
      </c>
      <c r="B89" s="16" t="s">
        <v>36</v>
      </c>
      <c r="C89" s="16" t="s">
        <v>37</v>
      </c>
      <c r="D89" s="16" t="s">
        <v>57</v>
      </c>
      <c r="E89" s="16" t="s">
        <v>58</v>
      </c>
      <c r="F89" s="16" t="s">
        <v>39</v>
      </c>
      <c r="G89" s="16">
        <v>1112</v>
      </c>
      <c r="H89" s="16">
        <v>3480</v>
      </c>
      <c r="I89" s="17" t="s">
        <v>59</v>
      </c>
      <c r="J89" s="18">
        <v>904028662</v>
      </c>
      <c r="K89" s="19">
        <v>893958114</v>
      </c>
      <c r="L89" s="19">
        <v>11303531</v>
      </c>
      <c r="M89" s="19"/>
      <c r="N89" s="19"/>
      <c r="O89" s="19"/>
      <c r="P89" s="19">
        <v>-2540301</v>
      </c>
      <c r="Q89" s="19">
        <v>-2350017</v>
      </c>
      <c r="R89" s="19">
        <v>900371327</v>
      </c>
      <c r="S89" s="19">
        <v>0</v>
      </c>
      <c r="T89" s="19">
        <v>312494664</v>
      </c>
      <c r="U89" s="19">
        <v>0</v>
      </c>
      <c r="V89" s="19">
        <v>578923149</v>
      </c>
      <c r="W89" s="19">
        <v>578923149</v>
      </c>
      <c r="X89" s="19">
        <v>0</v>
      </c>
      <c r="Y89" s="19">
        <v>2540301</v>
      </c>
      <c r="Z89" s="19">
        <v>0</v>
      </c>
      <c r="AA89" s="19">
        <f t="shared" si="14"/>
        <v>8953514</v>
      </c>
      <c r="AB89" s="20">
        <f t="shared" si="17"/>
        <v>0.64298265797617959</v>
      </c>
      <c r="AC89" s="20">
        <f t="shared" si="18"/>
        <v>0.34707309598720709</v>
      </c>
      <c r="AD89" s="21">
        <f t="shared" si="19"/>
        <v>0.99005575396338674</v>
      </c>
    </row>
    <row r="90" spans="1:30" ht="60" outlineLevel="4" x14ac:dyDescent="0.25">
      <c r="A90" s="15" t="s">
        <v>177</v>
      </c>
      <c r="B90" s="16" t="s">
        <v>36</v>
      </c>
      <c r="C90" s="16" t="s">
        <v>37</v>
      </c>
      <c r="D90" s="16" t="s">
        <v>60</v>
      </c>
      <c r="E90" s="16" t="s">
        <v>58</v>
      </c>
      <c r="F90" s="16" t="s">
        <v>39</v>
      </c>
      <c r="G90" s="16">
        <v>1112</v>
      </c>
      <c r="H90" s="16">
        <v>3480</v>
      </c>
      <c r="I90" s="17" t="s">
        <v>61</v>
      </c>
      <c r="J90" s="18">
        <v>48866414</v>
      </c>
      <c r="K90" s="19">
        <v>48866414</v>
      </c>
      <c r="L90" s="19">
        <v>277998</v>
      </c>
      <c r="M90" s="19"/>
      <c r="N90" s="19"/>
      <c r="O90" s="19"/>
      <c r="P90" s="19">
        <v>-137314</v>
      </c>
      <c r="Q90" s="19">
        <v>0</v>
      </c>
      <c r="R90" s="19">
        <v>49007098</v>
      </c>
      <c r="S90" s="19">
        <v>0</v>
      </c>
      <c r="T90" s="19">
        <v>17440200</v>
      </c>
      <c r="U90" s="19">
        <v>0</v>
      </c>
      <c r="V90" s="19">
        <v>31288900</v>
      </c>
      <c r="W90" s="19">
        <v>31288900</v>
      </c>
      <c r="X90" s="19">
        <v>0</v>
      </c>
      <c r="Y90" s="19">
        <v>137314</v>
      </c>
      <c r="Z90" s="19">
        <v>0</v>
      </c>
      <c r="AA90" s="19">
        <f t="shared" si="14"/>
        <v>277998</v>
      </c>
      <c r="AB90" s="20">
        <f t="shared" si="17"/>
        <v>0.63845649460818921</v>
      </c>
      <c r="AC90" s="20">
        <f t="shared" si="18"/>
        <v>0.35587089853800363</v>
      </c>
      <c r="AD90" s="21">
        <f t="shared" si="19"/>
        <v>0.99432739314619289</v>
      </c>
    </row>
    <row r="91" spans="1:30" ht="120" outlineLevel="4" x14ac:dyDescent="0.25">
      <c r="A91" s="15" t="s">
        <v>177</v>
      </c>
      <c r="B91" s="16" t="s">
        <v>36</v>
      </c>
      <c r="C91" s="16" t="s">
        <v>37</v>
      </c>
      <c r="D91" s="16" t="s">
        <v>62</v>
      </c>
      <c r="E91" s="16" t="s">
        <v>58</v>
      </c>
      <c r="F91" s="16" t="s">
        <v>39</v>
      </c>
      <c r="G91" s="16">
        <v>1112</v>
      </c>
      <c r="H91" s="16">
        <v>3480</v>
      </c>
      <c r="I91" s="17" t="s">
        <v>63</v>
      </c>
      <c r="J91" s="18">
        <v>189327803</v>
      </c>
      <c r="K91" s="19">
        <v>189327803</v>
      </c>
      <c r="L91" s="19"/>
      <c r="M91" s="19"/>
      <c r="N91" s="19"/>
      <c r="O91" s="19"/>
      <c r="P91" s="19">
        <v>-531596</v>
      </c>
      <c r="Q91" s="19">
        <v>0</v>
      </c>
      <c r="R91" s="19">
        <v>188796207</v>
      </c>
      <c r="S91" s="19">
        <v>0</v>
      </c>
      <c r="T91" s="19">
        <v>74561400</v>
      </c>
      <c r="U91" s="19">
        <v>0</v>
      </c>
      <c r="V91" s="19">
        <v>114234807</v>
      </c>
      <c r="W91" s="19">
        <v>114234807</v>
      </c>
      <c r="X91" s="19">
        <v>0</v>
      </c>
      <c r="Y91" s="19">
        <v>531596</v>
      </c>
      <c r="Z91" s="19">
        <v>0</v>
      </c>
      <c r="AA91" s="19">
        <f t="shared" si="14"/>
        <v>0</v>
      </c>
      <c r="AB91" s="20">
        <f t="shared" si="17"/>
        <v>0.60506939633591261</v>
      </c>
      <c r="AC91" s="20">
        <f t="shared" si="18"/>
        <v>0.39493060366408739</v>
      </c>
      <c r="AD91" s="21">
        <f t="shared" si="19"/>
        <v>1</v>
      </c>
    </row>
    <row r="92" spans="1:30" ht="90" outlineLevel="4" x14ac:dyDescent="0.25">
      <c r="A92" s="15" t="s">
        <v>177</v>
      </c>
      <c r="B92" s="16" t="s">
        <v>36</v>
      </c>
      <c r="C92" s="16" t="s">
        <v>37</v>
      </c>
      <c r="D92" s="16" t="s">
        <v>64</v>
      </c>
      <c r="E92" s="16" t="s">
        <v>58</v>
      </c>
      <c r="F92" s="16" t="s">
        <v>39</v>
      </c>
      <c r="G92" s="16">
        <v>1112</v>
      </c>
      <c r="H92" s="16">
        <v>3480</v>
      </c>
      <c r="I92" s="17" t="s">
        <v>65</v>
      </c>
      <c r="J92" s="18">
        <v>146599242</v>
      </c>
      <c r="K92" s="19">
        <v>288099242</v>
      </c>
      <c r="L92" s="19">
        <v>2167984</v>
      </c>
      <c r="M92" s="19"/>
      <c r="N92" s="19"/>
      <c r="O92" s="19"/>
      <c r="P92" s="19">
        <v>-823881</v>
      </c>
      <c r="Q92" s="19">
        <v>0</v>
      </c>
      <c r="R92" s="19">
        <v>289443345</v>
      </c>
      <c r="S92" s="19">
        <v>0</v>
      </c>
      <c r="T92" s="19">
        <v>99609657</v>
      </c>
      <c r="U92" s="19">
        <v>0</v>
      </c>
      <c r="V92" s="19">
        <v>187665704</v>
      </c>
      <c r="W92" s="19">
        <v>187665704</v>
      </c>
      <c r="X92" s="19">
        <v>0</v>
      </c>
      <c r="Y92" s="19">
        <v>823881</v>
      </c>
      <c r="Z92" s="19">
        <v>0</v>
      </c>
      <c r="AA92" s="19">
        <f t="shared" si="14"/>
        <v>2167984</v>
      </c>
      <c r="AB92" s="20">
        <f t="shared" si="17"/>
        <v>0.64836765896275828</v>
      </c>
      <c r="AC92" s="20">
        <f t="shared" si="18"/>
        <v>0.34414215673191589</v>
      </c>
      <c r="AD92" s="21">
        <f t="shared" si="19"/>
        <v>0.99250981569467411</v>
      </c>
    </row>
    <row r="93" spans="1:30" ht="90" outlineLevel="4" x14ac:dyDescent="0.25">
      <c r="A93" s="15" t="s">
        <v>177</v>
      </c>
      <c r="B93" s="16" t="s">
        <v>36</v>
      </c>
      <c r="C93" s="16" t="s">
        <v>37</v>
      </c>
      <c r="D93" s="16" t="s">
        <v>66</v>
      </c>
      <c r="E93" s="16" t="s">
        <v>58</v>
      </c>
      <c r="F93" s="16" t="s">
        <v>39</v>
      </c>
      <c r="G93" s="16">
        <v>1112</v>
      </c>
      <c r="H93" s="16">
        <v>3480</v>
      </c>
      <c r="I93" s="17" t="s">
        <v>67</v>
      </c>
      <c r="J93" s="18">
        <v>293198485</v>
      </c>
      <c r="K93" s="19">
        <v>151698485</v>
      </c>
      <c r="L93" s="19">
        <v>968140</v>
      </c>
      <c r="M93" s="19"/>
      <c r="N93" s="19"/>
      <c r="O93" s="19"/>
      <c r="P93" s="19">
        <v>-411941</v>
      </c>
      <c r="Q93" s="19">
        <v>0</v>
      </c>
      <c r="R93" s="19">
        <v>152254684</v>
      </c>
      <c r="S93" s="19">
        <v>0</v>
      </c>
      <c r="T93" s="19">
        <v>57351870</v>
      </c>
      <c r="U93" s="19">
        <v>0</v>
      </c>
      <c r="V93" s="19">
        <v>93934674</v>
      </c>
      <c r="W93" s="19">
        <v>93934674</v>
      </c>
      <c r="X93" s="19">
        <v>0</v>
      </c>
      <c r="Y93" s="19">
        <v>411941</v>
      </c>
      <c r="Z93" s="19">
        <v>0</v>
      </c>
      <c r="AA93" s="19">
        <f t="shared" si="14"/>
        <v>968140</v>
      </c>
      <c r="AB93" s="20">
        <f t="shared" si="17"/>
        <v>0.61695753150031163</v>
      </c>
      <c r="AC93" s="20">
        <f t="shared" si="18"/>
        <v>0.37668378071048375</v>
      </c>
      <c r="AD93" s="21">
        <f t="shared" si="19"/>
        <v>0.99364131221079544</v>
      </c>
    </row>
    <row r="94" spans="1:30" ht="60" outlineLevel="4" x14ac:dyDescent="0.25">
      <c r="A94" s="15" t="s">
        <v>177</v>
      </c>
      <c r="B94" s="16" t="s">
        <v>36</v>
      </c>
      <c r="C94" s="16" t="s">
        <v>37</v>
      </c>
      <c r="D94" s="16" t="s">
        <v>68</v>
      </c>
      <c r="E94" s="16" t="s">
        <v>58</v>
      </c>
      <c r="F94" s="16" t="s">
        <v>39</v>
      </c>
      <c r="G94" s="16">
        <v>1112</v>
      </c>
      <c r="H94" s="16">
        <v>3480</v>
      </c>
      <c r="I94" s="17" t="s">
        <v>69</v>
      </c>
      <c r="J94" s="18">
        <v>416275129</v>
      </c>
      <c r="K94" s="19">
        <v>416275129</v>
      </c>
      <c r="L94" s="19">
        <v>5499313</v>
      </c>
      <c r="M94" s="19"/>
      <c r="N94" s="19"/>
      <c r="O94" s="19"/>
      <c r="P94" s="19">
        <v>-1150688</v>
      </c>
      <c r="Q94" s="19">
        <v>0</v>
      </c>
      <c r="R94" s="19">
        <v>420623754</v>
      </c>
      <c r="S94" s="19">
        <v>0</v>
      </c>
      <c r="T94" s="19">
        <v>149231426.74000001</v>
      </c>
      <c r="U94" s="19">
        <v>0</v>
      </c>
      <c r="V94" s="19">
        <v>265893014.25999999</v>
      </c>
      <c r="W94" s="19">
        <v>265893014.25999999</v>
      </c>
      <c r="X94" s="19">
        <v>0</v>
      </c>
      <c r="Y94" s="19">
        <v>1150688</v>
      </c>
      <c r="Z94" s="19">
        <v>0</v>
      </c>
      <c r="AA94" s="19">
        <f t="shared" si="14"/>
        <v>5499313</v>
      </c>
      <c r="AB94" s="20">
        <f t="shared" si="17"/>
        <v>0.63213979650802121</v>
      </c>
      <c r="AC94" s="20">
        <f t="shared" si="18"/>
        <v>0.35478601795751175</v>
      </c>
      <c r="AD94" s="21">
        <f t="shared" si="19"/>
        <v>0.98692581446553296</v>
      </c>
    </row>
    <row r="95" spans="1:30" outlineLevel="3" x14ac:dyDescent="0.25">
      <c r="A95" s="22"/>
      <c r="B95" s="23"/>
      <c r="C95" s="23" t="s">
        <v>70</v>
      </c>
      <c r="D95" s="23"/>
      <c r="E95" s="23"/>
      <c r="F95" s="23"/>
      <c r="G95" s="23"/>
      <c r="H95" s="23"/>
      <c r="I95" s="24"/>
      <c r="J95" s="25">
        <f t="shared" ref="J95:AA95" si="20">SUBTOTAL(9,J81:J94)</f>
        <v>12357597458</v>
      </c>
      <c r="K95" s="26">
        <f t="shared" si="20"/>
        <v>12357597458</v>
      </c>
      <c r="L95" s="26">
        <f t="shared" si="20"/>
        <v>161364152</v>
      </c>
      <c r="M95" s="26">
        <f t="shared" si="20"/>
        <v>0</v>
      </c>
      <c r="N95" s="26">
        <f t="shared" si="20"/>
        <v>0</v>
      </c>
      <c r="O95" s="26">
        <f t="shared" si="20"/>
        <v>0</v>
      </c>
      <c r="P95" s="26">
        <f t="shared" si="20"/>
        <v>-35346080</v>
      </c>
      <c r="Q95" s="26">
        <f t="shared" si="20"/>
        <v>-20102125</v>
      </c>
      <c r="R95" s="26">
        <f t="shared" si="20"/>
        <v>12463513405</v>
      </c>
      <c r="S95" s="26">
        <f t="shared" si="20"/>
        <v>0</v>
      </c>
      <c r="T95" s="26">
        <f t="shared" si="20"/>
        <v>716889356.63999999</v>
      </c>
      <c r="U95" s="26">
        <f t="shared" si="20"/>
        <v>0</v>
      </c>
      <c r="V95" s="26">
        <f t="shared" si="20"/>
        <v>7527394829.8200006</v>
      </c>
      <c r="W95" s="26">
        <f t="shared" si="20"/>
        <v>7527394829.8200006</v>
      </c>
      <c r="X95" s="26">
        <f t="shared" si="20"/>
        <v>4077967191.5400004</v>
      </c>
      <c r="Y95" s="26">
        <f t="shared" si="20"/>
        <v>4113313271.5400004</v>
      </c>
      <c r="Z95" s="26">
        <f t="shared" si="20"/>
        <v>0</v>
      </c>
      <c r="AA95" s="26">
        <f t="shared" si="20"/>
        <v>4219229218.5400004</v>
      </c>
      <c r="AB95" s="27">
        <f t="shared" si="17"/>
        <v>0.60395448580335531</v>
      </c>
      <c r="AC95" s="27">
        <f t="shared" si="18"/>
        <v>5.7519042451737945E-2</v>
      </c>
      <c r="AD95" s="28">
        <f t="shared" si="19"/>
        <v>0.6614735282550932</v>
      </c>
    </row>
    <row r="96" spans="1:30" ht="30" outlineLevel="4" x14ac:dyDescent="0.25">
      <c r="A96" s="15" t="s">
        <v>177</v>
      </c>
      <c r="B96" s="16" t="s">
        <v>36</v>
      </c>
      <c r="C96" s="16" t="s">
        <v>71</v>
      </c>
      <c r="D96" s="16" t="s">
        <v>178</v>
      </c>
      <c r="E96" s="16"/>
      <c r="F96" s="16" t="s">
        <v>39</v>
      </c>
      <c r="G96" s="16">
        <v>1120</v>
      </c>
      <c r="H96" s="16">
        <v>3480</v>
      </c>
      <c r="I96" s="17" t="s">
        <v>179</v>
      </c>
      <c r="J96" s="18">
        <v>3580586758</v>
      </c>
      <c r="K96" s="19">
        <v>3580586758</v>
      </c>
      <c r="L96" s="19"/>
      <c r="M96" s="19"/>
      <c r="N96" s="19"/>
      <c r="O96" s="19"/>
      <c r="P96" s="19">
        <v>-261439187</v>
      </c>
      <c r="Q96" s="19">
        <v>0</v>
      </c>
      <c r="R96" s="19">
        <v>3319147571</v>
      </c>
      <c r="S96" s="19">
        <v>0</v>
      </c>
      <c r="T96" s="19">
        <v>358070709.42000002</v>
      </c>
      <c r="U96" s="19">
        <v>0</v>
      </c>
      <c r="V96" s="19">
        <v>1832585642.76</v>
      </c>
      <c r="W96" s="19">
        <v>1832585642.76</v>
      </c>
      <c r="X96" s="19">
        <v>521782517.81999999</v>
      </c>
      <c r="Y96" s="19">
        <v>1389930405.8199999</v>
      </c>
      <c r="Z96" s="19">
        <v>0</v>
      </c>
      <c r="AA96" s="19">
        <f t="shared" si="14"/>
        <v>1128491218.8199999</v>
      </c>
      <c r="AB96" s="20">
        <f t="shared" si="17"/>
        <v>0.55212538869064942</v>
      </c>
      <c r="AC96" s="20">
        <f t="shared" si="18"/>
        <v>0.10788032220939175</v>
      </c>
      <c r="AD96" s="21">
        <f t="shared" si="19"/>
        <v>0.66000571090004123</v>
      </c>
    </row>
    <row r="97" spans="1:30" outlineLevel="4" x14ac:dyDescent="0.25">
      <c r="A97" s="15" t="s">
        <v>177</v>
      </c>
      <c r="B97" s="16" t="s">
        <v>36</v>
      </c>
      <c r="C97" s="16" t="s">
        <v>71</v>
      </c>
      <c r="D97" s="16" t="s">
        <v>180</v>
      </c>
      <c r="E97" s="16"/>
      <c r="F97" s="16" t="s">
        <v>39</v>
      </c>
      <c r="G97" s="16">
        <v>1120</v>
      </c>
      <c r="H97" s="16">
        <v>3480</v>
      </c>
      <c r="I97" s="17" t="s">
        <v>181</v>
      </c>
      <c r="J97" s="18">
        <v>215748866</v>
      </c>
      <c r="K97" s="19">
        <v>215748866</v>
      </c>
      <c r="L97" s="19">
        <v>0</v>
      </c>
      <c r="M97" s="19">
        <v>0</v>
      </c>
      <c r="N97" s="19">
        <v>0</v>
      </c>
      <c r="O97" s="19">
        <v>0</v>
      </c>
      <c r="P97" s="19">
        <v>0</v>
      </c>
      <c r="Q97" s="19">
        <v>0</v>
      </c>
      <c r="R97" s="19">
        <v>215748866</v>
      </c>
      <c r="S97" s="19">
        <v>0</v>
      </c>
      <c r="T97" s="19">
        <v>113714177.28</v>
      </c>
      <c r="U97" s="19">
        <v>0</v>
      </c>
      <c r="V97" s="19">
        <v>71138162.890000001</v>
      </c>
      <c r="W97" s="19">
        <v>71069663.980000004</v>
      </c>
      <c r="X97" s="19">
        <v>58403.83</v>
      </c>
      <c r="Y97" s="19">
        <v>30896525.829999998</v>
      </c>
      <c r="Z97" s="19">
        <v>0</v>
      </c>
      <c r="AA97" s="19">
        <f t="shared" si="14"/>
        <v>30896525.829999998</v>
      </c>
      <c r="AB97" s="20">
        <f t="shared" si="17"/>
        <v>0.3297267059100093</v>
      </c>
      <c r="AC97" s="20">
        <f t="shared" si="18"/>
        <v>0.52706732317193272</v>
      </c>
      <c r="AD97" s="21">
        <f t="shared" si="19"/>
        <v>0.85679402908194202</v>
      </c>
    </row>
    <row r="98" spans="1:30" outlineLevel="4" x14ac:dyDescent="0.25">
      <c r="A98" s="15" t="s">
        <v>177</v>
      </c>
      <c r="B98" s="16" t="s">
        <v>36</v>
      </c>
      <c r="C98" s="16" t="s">
        <v>71</v>
      </c>
      <c r="D98" s="16" t="s">
        <v>182</v>
      </c>
      <c r="E98" s="16"/>
      <c r="F98" s="16" t="s">
        <v>39</v>
      </c>
      <c r="G98" s="16">
        <v>1120</v>
      </c>
      <c r="H98" s="16">
        <v>3480</v>
      </c>
      <c r="I98" s="17" t="s">
        <v>183</v>
      </c>
      <c r="J98" s="18">
        <v>789789083</v>
      </c>
      <c r="K98" s="19">
        <v>789789083</v>
      </c>
      <c r="L98" s="19">
        <v>0</v>
      </c>
      <c r="M98" s="19">
        <v>0</v>
      </c>
      <c r="N98" s="19">
        <v>0</v>
      </c>
      <c r="O98" s="19">
        <v>0</v>
      </c>
      <c r="P98" s="19">
        <v>0</v>
      </c>
      <c r="Q98" s="19">
        <v>0</v>
      </c>
      <c r="R98" s="19">
        <v>789789083</v>
      </c>
      <c r="S98" s="19">
        <v>0</v>
      </c>
      <c r="T98" s="19">
        <v>437835577.44999999</v>
      </c>
      <c r="U98" s="19">
        <v>0</v>
      </c>
      <c r="V98" s="19">
        <v>292673194.05000001</v>
      </c>
      <c r="W98" s="19">
        <v>291104695.27999997</v>
      </c>
      <c r="X98" s="19">
        <v>0.5</v>
      </c>
      <c r="Y98" s="19">
        <v>59280311.5</v>
      </c>
      <c r="Z98" s="19">
        <v>0</v>
      </c>
      <c r="AA98" s="19">
        <f t="shared" si="14"/>
        <v>59280311.5</v>
      </c>
      <c r="AB98" s="20">
        <f t="shared" si="17"/>
        <v>0.3705713339798089</v>
      </c>
      <c r="AC98" s="20">
        <f t="shared" si="18"/>
        <v>0.554370257672959</v>
      </c>
      <c r="AD98" s="21">
        <f t="shared" si="19"/>
        <v>0.9249415916527679</v>
      </c>
    </row>
    <row r="99" spans="1:30" outlineLevel="4" x14ac:dyDescent="0.25">
      <c r="A99" s="15" t="s">
        <v>177</v>
      </c>
      <c r="B99" s="16" t="s">
        <v>36</v>
      </c>
      <c r="C99" s="16" t="s">
        <v>71</v>
      </c>
      <c r="D99" s="16" t="s">
        <v>184</v>
      </c>
      <c r="E99" s="16"/>
      <c r="F99" s="16" t="s">
        <v>39</v>
      </c>
      <c r="G99" s="16">
        <v>1120</v>
      </c>
      <c r="H99" s="16">
        <v>3480</v>
      </c>
      <c r="I99" s="17" t="s">
        <v>185</v>
      </c>
      <c r="J99" s="18">
        <v>0</v>
      </c>
      <c r="K99" s="19">
        <v>46816431.600000001</v>
      </c>
      <c r="L99" s="19">
        <v>0</v>
      </c>
      <c r="M99" s="19">
        <v>0</v>
      </c>
      <c r="N99" s="19">
        <v>0</v>
      </c>
      <c r="O99" s="19">
        <v>0</v>
      </c>
      <c r="P99" s="19">
        <v>0</v>
      </c>
      <c r="Q99" s="19">
        <v>0</v>
      </c>
      <c r="R99" s="19">
        <v>46816431.600000001</v>
      </c>
      <c r="S99" s="19">
        <v>0</v>
      </c>
      <c r="T99" s="19">
        <v>38640793.539999999</v>
      </c>
      <c r="U99" s="19">
        <v>0</v>
      </c>
      <c r="V99" s="19">
        <v>8120168.7000000002</v>
      </c>
      <c r="W99" s="19">
        <v>8120168.7000000002</v>
      </c>
      <c r="X99" s="19">
        <v>55469.36</v>
      </c>
      <c r="Y99" s="19">
        <v>55469.36</v>
      </c>
      <c r="Z99" s="19">
        <v>0</v>
      </c>
      <c r="AA99" s="19">
        <f t="shared" si="14"/>
        <v>55469.360000002198</v>
      </c>
      <c r="AB99" s="20">
        <f t="shared" si="17"/>
        <v>0.17344698052552984</v>
      </c>
      <c r="AC99" s="20">
        <f t="shared" si="18"/>
        <v>0.82536819273513362</v>
      </c>
      <c r="AD99" s="21">
        <f t="shared" si="19"/>
        <v>0.99881517326066349</v>
      </c>
    </row>
    <row r="100" spans="1:30" outlineLevel="4" x14ac:dyDescent="0.25">
      <c r="A100" s="15" t="s">
        <v>177</v>
      </c>
      <c r="B100" s="16" t="s">
        <v>36</v>
      </c>
      <c r="C100" s="16" t="s">
        <v>71</v>
      </c>
      <c r="D100" s="16" t="s">
        <v>186</v>
      </c>
      <c r="E100" s="16"/>
      <c r="F100" s="16" t="s">
        <v>39</v>
      </c>
      <c r="G100" s="16">
        <v>1120</v>
      </c>
      <c r="H100" s="16">
        <v>3480</v>
      </c>
      <c r="I100" s="17" t="s">
        <v>187</v>
      </c>
      <c r="J100" s="18">
        <v>254334696</v>
      </c>
      <c r="K100" s="19">
        <v>254334696</v>
      </c>
      <c r="L100" s="19">
        <v>0</v>
      </c>
      <c r="M100" s="19">
        <v>0</v>
      </c>
      <c r="N100" s="19">
        <v>0</v>
      </c>
      <c r="O100" s="19">
        <v>0</v>
      </c>
      <c r="P100" s="19">
        <v>0</v>
      </c>
      <c r="Q100" s="19">
        <v>0</v>
      </c>
      <c r="R100" s="19">
        <v>254334696</v>
      </c>
      <c r="S100" s="19">
        <v>0</v>
      </c>
      <c r="T100" s="19">
        <v>94087550.260000005</v>
      </c>
      <c r="U100" s="19">
        <v>0</v>
      </c>
      <c r="V100" s="19">
        <v>72369378.739999995</v>
      </c>
      <c r="W100" s="19">
        <v>72369378.739999995</v>
      </c>
      <c r="X100" s="19">
        <v>61377767</v>
      </c>
      <c r="Y100" s="19">
        <v>87877767</v>
      </c>
      <c r="Z100" s="19">
        <v>0</v>
      </c>
      <c r="AA100" s="19">
        <f t="shared" si="14"/>
        <v>87877767.000000015</v>
      </c>
      <c r="AB100" s="20">
        <f t="shared" si="17"/>
        <v>0.2845438702551224</v>
      </c>
      <c r="AC100" s="20">
        <f t="shared" si="18"/>
        <v>0.36993596131296219</v>
      </c>
      <c r="AD100" s="21">
        <f t="shared" si="19"/>
        <v>0.65447983156808465</v>
      </c>
    </row>
    <row r="101" spans="1:30" ht="60" outlineLevel="4" x14ac:dyDescent="0.25">
      <c r="A101" s="15" t="s">
        <v>177</v>
      </c>
      <c r="B101" s="16" t="s">
        <v>36</v>
      </c>
      <c r="C101" s="16" t="s">
        <v>71</v>
      </c>
      <c r="D101" s="16" t="s">
        <v>188</v>
      </c>
      <c r="E101" s="16"/>
      <c r="F101" s="16" t="s">
        <v>39</v>
      </c>
      <c r="G101" s="16">
        <v>1120</v>
      </c>
      <c r="H101" s="16">
        <v>3480</v>
      </c>
      <c r="I101" s="17" t="s">
        <v>189</v>
      </c>
      <c r="J101" s="18">
        <v>16449097</v>
      </c>
      <c r="K101" s="19">
        <v>16449097</v>
      </c>
      <c r="L101" s="19">
        <v>0</v>
      </c>
      <c r="M101" s="19">
        <v>0</v>
      </c>
      <c r="N101" s="19">
        <v>0</v>
      </c>
      <c r="O101" s="19">
        <v>0</v>
      </c>
      <c r="P101" s="19">
        <v>0</v>
      </c>
      <c r="Q101" s="19">
        <v>0</v>
      </c>
      <c r="R101" s="19">
        <v>16449097</v>
      </c>
      <c r="S101" s="19">
        <v>0</v>
      </c>
      <c r="T101" s="19">
        <v>11971583.15</v>
      </c>
      <c r="U101" s="19">
        <v>0</v>
      </c>
      <c r="V101" s="19">
        <v>1222856.8500000001</v>
      </c>
      <c r="W101" s="19">
        <v>1222856.8500000001</v>
      </c>
      <c r="X101" s="19">
        <v>1032777</v>
      </c>
      <c r="Y101" s="19">
        <v>3254657</v>
      </c>
      <c r="Z101" s="19">
        <v>0</v>
      </c>
      <c r="AA101" s="19">
        <f t="shared" si="14"/>
        <v>3254656.9999999995</v>
      </c>
      <c r="AB101" s="20">
        <f t="shared" si="17"/>
        <v>7.4341883326482908E-2</v>
      </c>
      <c r="AC101" s="20">
        <f t="shared" si="18"/>
        <v>0.72779576593171047</v>
      </c>
      <c r="AD101" s="21">
        <f t="shared" si="19"/>
        <v>0.80213764925819342</v>
      </c>
    </row>
    <row r="102" spans="1:30" outlineLevel="4" x14ac:dyDescent="0.25">
      <c r="A102" s="15" t="s">
        <v>177</v>
      </c>
      <c r="B102" s="16" t="s">
        <v>36</v>
      </c>
      <c r="C102" s="16" t="s">
        <v>71</v>
      </c>
      <c r="D102" s="16" t="s">
        <v>74</v>
      </c>
      <c r="E102" s="16"/>
      <c r="F102" s="16" t="s">
        <v>39</v>
      </c>
      <c r="G102" s="16">
        <v>1120</v>
      </c>
      <c r="H102" s="16">
        <v>3480</v>
      </c>
      <c r="I102" s="17" t="s">
        <v>75</v>
      </c>
      <c r="J102" s="18">
        <v>15201083</v>
      </c>
      <c r="K102" s="19">
        <v>27302367.949999999</v>
      </c>
      <c r="L102" s="19">
        <v>0</v>
      </c>
      <c r="M102" s="19">
        <v>0</v>
      </c>
      <c r="N102" s="19">
        <v>0</v>
      </c>
      <c r="O102" s="19">
        <v>0</v>
      </c>
      <c r="P102" s="19">
        <v>0</v>
      </c>
      <c r="Q102" s="19">
        <v>0</v>
      </c>
      <c r="R102" s="19">
        <v>27302367.949999999</v>
      </c>
      <c r="S102" s="19">
        <v>0</v>
      </c>
      <c r="T102" s="19">
        <v>13894440</v>
      </c>
      <c r="U102" s="19">
        <v>0</v>
      </c>
      <c r="V102" s="19">
        <v>1586644.3</v>
      </c>
      <c r="W102" s="19">
        <v>1586644.3</v>
      </c>
      <c r="X102" s="19">
        <v>10729256.65</v>
      </c>
      <c r="Y102" s="19">
        <v>11821283.65</v>
      </c>
      <c r="Z102" s="19">
        <v>0</v>
      </c>
      <c r="AA102" s="19">
        <f t="shared" si="14"/>
        <v>11821283.649999999</v>
      </c>
      <c r="AB102" s="20">
        <f t="shared" si="17"/>
        <v>5.8113798147680452E-2</v>
      </c>
      <c r="AC102" s="20">
        <f t="shared" si="18"/>
        <v>0.50890970429544735</v>
      </c>
      <c r="AD102" s="21">
        <f t="shared" si="19"/>
        <v>0.56702350244312782</v>
      </c>
    </row>
    <row r="103" spans="1:30" outlineLevel="4" x14ac:dyDescent="0.25">
      <c r="A103" s="15" t="s">
        <v>177</v>
      </c>
      <c r="B103" s="16" t="s">
        <v>36</v>
      </c>
      <c r="C103" s="16" t="s">
        <v>71</v>
      </c>
      <c r="D103" s="16" t="s">
        <v>78</v>
      </c>
      <c r="E103" s="16"/>
      <c r="F103" s="16" t="s">
        <v>39</v>
      </c>
      <c r="G103" s="16">
        <v>1120</v>
      </c>
      <c r="H103" s="16">
        <v>3480</v>
      </c>
      <c r="I103" s="17" t="s">
        <v>79</v>
      </c>
      <c r="J103" s="18">
        <v>38700</v>
      </c>
      <c r="K103" s="19">
        <v>38700</v>
      </c>
      <c r="L103" s="19">
        <v>0</v>
      </c>
      <c r="M103" s="19">
        <v>0</v>
      </c>
      <c r="N103" s="19">
        <v>0</v>
      </c>
      <c r="O103" s="19">
        <v>0</v>
      </c>
      <c r="P103" s="19">
        <v>0</v>
      </c>
      <c r="Q103" s="19">
        <v>-25155</v>
      </c>
      <c r="R103" s="19">
        <v>13545</v>
      </c>
      <c r="S103" s="19">
        <v>0</v>
      </c>
      <c r="T103" s="19">
        <v>0</v>
      </c>
      <c r="U103" s="19">
        <v>0</v>
      </c>
      <c r="V103" s="19">
        <v>0</v>
      </c>
      <c r="W103" s="19">
        <v>0</v>
      </c>
      <c r="X103" s="19">
        <v>13545</v>
      </c>
      <c r="Y103" s="19">
        <v>38700</v>
      </c>
      <c r="Z103" s="19">
        <v>0</v>
      </c>
      <c r="AA103" s="19">
        <f t="shared" si="14"/>
        <v>13545</v>
      </c>
      <c r="AB103" s="20">
        <f t="shared" si="17"/>
        <v>0</v>
      </c>
      <c r="AC103" s="20">
        <f t="shared" si="18"/>
        <v>0</v>
      </c>
      <c r="AD103" s="21">
        <f t="shared" si="19"/>
        <v>0</v>
      </c>
    </row>
    <row r="104" spans="1:30" ht="30" outlineLevel="4" x14ac:dyDescent="0.25">
      <c r="A104" s="15" t="s">
        <v>177</v>
      </c>
      <c r="B104" s="16" t="s">
        <v>36</v>
      </c>
      <c r="C104" s="16" t="s">
        <v>71</v>
      </c>
      <c r="D104" s="16" t="s">
        <v>80</v>
      </c>
      <c r="E104" s="16"/>
      <c r="F104" s="16" t="s">
        <v>39</v>
      </c>
      <c r="G104" s="16">
        <v>1120</v>
      </c>
      <c r="H104" s="16">
        <v>3480</v>
      </c>
      <c r="I104" s="17" t="s">
        <v>81</v>
      </c>
      <c r="J104" s="18">
        <v>146236923</v>
      </c>
      <c r="K104" s="19">
        <v>103331163.05</v>
      </c>
      <c r="L104" s="19">
        <v>0</v>
      </c>
      <c r="M104" s="19">
        <v>0</v>
      </c>
      <c r="N104" s="19">
        <v>0</v>
      </c>
      <c r="O104" s="19">
        <v>0</v>
      </c>
      <c r="P104" s="19">
        <v>0</v>
      </c>
      <c r="Q104" s="19">
        <v>0</v>
      </c>
      <c r="R104" s="19">
        <v>103331163.05</v>
      </c>
      <c r="S104" s="19">
        <v>0</v>
      </c>
      <c r="T104" s="19">
        <v>4654.38</v>
      </c>
      <c r="U104" s="19">
        <v>0</v>
      </c>
      <c r="V104" s="19">
        <v>0</v>
      </c>
      <c r="W104" s="19">
        <v>0</v>
      </c>
      <c r="X104" s="19">
        <v>80059103.670000002</v>
      </c>
      <c r="Y104" s="19">
        <v>103326508.67</v>
      </c>
      <c r="Z104" s="19">
        <v>0</v>
      </c>
      <c r="AA104" s="19">
        <f t="shared" si="14"/>
        <v>103326508.67</v>
      </c>
      <c r="AB104" s="20">
        <f t="shared" si="17"/>
        <v>0</v>
      </c>
      <c r="AC104" s="20">
        <f t="shared" si="18"/>
        <v>4.5043333130275842E-5</v>
      </c>
      <c r="AD104" s="21">
        <f t="shared" si="19"/>
        <v>4.5043333130275842E-5</v>
      </c>
    </row>
    <row r="105" spans="1:30" ht="135" outlineLevel="4" x14ac:dyDescent="0.25">
      <c r="A105" s="15" t="s">
        <v>177</v>
      </c>
      <c r="B105" s="16" t="s">
        <v>36</v>
      </c>
      <c r="C105" s="16" t="s">
        <v>71</v>
      </c>
      <c r="D105" s="16" t="s">
        <v>190</v>
      </c>
      <c r="E105" s="16"/>
      <c r="F105" s="16" t="s">
        <v>39</v>
      </c>
      <c r="G105" s="16">
        <v>1120</v>
      </c>
      <c r="H105" s="16">
        <v>3480</v>
      </c>
      <c r="I105" s="17" t="s">
        <v>191</v>
      </c>
      <c r="J105" s="18">
        <v>0</v>
      </c>
      <c r="K105" s="19">
        <v>35500</v>
      </c>
      <c r="L105" s="19">
        <v>0</v>
      </c>
      <c r="M105" s="19">
        <v>0</v>
      </c>
      <c r="N105" s="19">
        <v>0</v>
      </c>
      <c r="O105" s="19">
        <v>0</v>
      </c>
      <c r="P105" s="19">
        <v>0</v>
      </c>
      <c r="Q105" s="19">
        <v>0</v>
      </c>
      <c r="R105" s="19">
        <v>35500</v>
      </c>
      <c r="S105" s="19">
        <v>0</v>
      </c>
      <c r="T105" s="19">
        <v>0</v>
      </c>
      <c r="U105" s="19">
        <v>0</v>
      </c>
      <c r="V105" s="19">
        <v>0</v>
      </c>
      <c r="W105" s="19">
        <v>0</v>
      </c>
      <c r="X105" s="19">
        <v>35500</v>
      </c>
      <c r="Y105" s="19">
        <v>35500</v>
      </c>
      <c r="Z105" s="19">
        <v>0</v>
      </c>
      <c r="AA105" s="19">
        <f t="shared" si="14"/>
        <v>35500</v>
      </c>
      <c r="AB105" s="20">
        <f t="shared" si="17"/>
        <v>0</v>
      </c>
      <c r="AC105" s="20">
        <f t="shared" si="18"/>
        <v>0</v>
      </c>
      <c r="AD105" s="21">
        <f t="shared" si="19"/>
        <v>0</v>
      </c>
    </row>
    <row r="106" spans="1:30" ht="75" outlineLevel="4" x14ac:dyDescent="0.25">
      <c r="A106" s="15" t="s">
        <v>177</v>
      </c>
      <c r="B106" s="16" t="s">
        <v>36</v>
      </c>
      <c r="C106" s="16" t="s">
        <v>71</v>
      </c>
      <c r="D106" s="16" t="s">
        <v>192</v>
      </c>
      <c r="E106" s="16"/>
      <c r="F106" s="16" t="s">
        <v>39</v>
      </c>
      <c r="G106" s="16">
        <v>1120</v>
      </c>
      <c r="H106" s="16">
        <v>3480</v>
      </c>
      <c r="I106" s="17" t="s">
        <v>193</v>
      </c>
      <c r="J106" s="18">
        <v>30650000</v>
      </c>
      <c r="K106" s="19">
        <v>30650000</v>
      </c>
      <c r="L106" s="19">
        <v>0</v>
      </c>
      <c r="M106" s="19">
        <v>0</v>
      </c>
      <c r="N106" s="19">
        <v>0</v>
      </c>
      <c r="O106" s="19">
        <v>0</v>
      </c>
      <c r="P106" s="19">
        <v>0</v>
      </c>
      <c r="Q106" s="19">
        <v>-30650000</v>
      </c>
      <c r="R106" s="19">
        <v>0</v>
      </c>
      <c r="S106" s="19">
        <v>0</v>
      </c>
      <c r="T106" s="19">
        <v>0</v>
      </c>
      <c r="U106" s="19">
        <v>0</v>
      </c>
      <c r="V106" s="19">
        <v>0</v>
      </c>
      <c r="W106" s="19">
        <v>0</v>
      </c>
      <c r="X106" s="19">
        <v>30650000</v>
      </c>
      <c r="Y106" s="19">
        <v>30650000</v>
      </c>
      <c r="Z106" s="19">
        <v>0</v>
      </c>
      <c r="AA106" s="19">
        <f t="shared" si="14"/>
        <v>0</v>
      </c>
      <c r="AB106" s="20">
        <v>0</v>
      </c>
      <c r="AC106" s="20">
        <v>0</v>
      </c>
      <c r="AD106" s="21">
        <v>0</v>
      </c>
    </row>
    <row r="107" spans="1:30" ht="135" outlineLevel="4" x14ac:dyDescent="0.25">
      <c r="A107" s="15" t="s">
        <v>177</v>
      </c>
      <c r="B107" s="16" t="s">
        <v>36</v>
      </c>
      <c r="C107" s="16" t="s">
        <v>71</v>
      </c>
      <c r="D107" s="16" t="s">
        <v>86</v>
      </c>
      <c r="E107" s="16"/>
      <c r="F107" s="16" t="s">
        <v>39</v>
      </c>
      <c r="G107" s="16">
        <v>1120</v>
      </c>
      <c r="H107" s="16">
        <v>3480</v>
      </c>
      <c r="I107" s="17" t="s">
        <v>194</v>
      </c>
      <c r="J107" s="18">
        <v>1535679133</v>
      </c>
      <c r="K107" s="19">
        <v>1496629821</v>
      </c>
      <c r="L107" s="19">
        <v>0</v>
      </c>
      <c r="M107" s="19">
        <v>0</v>
      </c>
      <c r="N107" s="19">
        <v>0</v>
      </c>
      <c r="O107" s="19">
        <v>0</v>
      </c>
      <c r="P107" s="19">
        <v>0</v>
      </c>
      <c r="Q107" s="19">
        <v>0</v>
      </c>
      <c r="R107" s="19">
        <v>1496629821</v>
      </c>
      <c r="S107" s="19">
        <v>0</v>
      </c>
      <c r="T107" s="19">
        <v>285210562.36000001</v>
      </c>
      <c r="U107" s="19">
        <v>0</v>
      </c>
      <c r="V107" s="19">
        <v>700841188.38</v>
      </c>
      <c r="W107" s="19">
        <v>700841188.38</v>
      </c>
      <c r="X107" s="19">
        <v>99745536.260000005</v>
      </c>
      <c r="Y107" s="19">
        <v>510578070.25999999</v>
      </c>
      <c r="Z107" s="19">
        <v>0</v>
      </c>
      <c r="AA107" s="19">
        <f t="shared" si="14"/>
        <v>510578070.25999987</v>
      </c>
      <c r="AB107" s="20">
        <f t="shared" ref="AB107:AB141" si="21">V107/R107</f>
        <v>0.46827958293101524</v>
      </c>
      <c r="AC107" s="20">
        <f t="shared" ref="AC107:AC141" si="22">(S107+T107+U107)/R107</f>
        <v>0.19056854163805947</v>
      </c>
      <c r="AD107" s="21">
        <f t="shared" ref="AD107:AD141" si="23">AB107+AC107</f>
        <v>0.65884812456907471</v>
      </c>
    </row>
    <row r="108" spans="1:30" ht="135" outlineLevel="4" x14ac:dyDescent="0.25">
      <c r="A108" s="15" t="s">
        <v>177</v>
      </c>
      <c r="B108" s="16" t="s">
        <v>36</v>
      </c>
      <c r="C108" s="16" t="s">
        <v>71</v>
      </c>
      <c r="D108" s="16" t="s">
        <v>195</v>
      </c>
      <c r="E108" s="16"/>
      <c r="F108" s="16" t="s">
        <v>39</v>
      </c>
      <c r="G108" s="16">
        <v>1120</v>
      </c>
      <c r="H108" s="16">
        <v>3480</v>
      </c>
      <c r="I108" s="17" t="s">
        <v>196</v>
      </c>
      <c r="J108" s="18">
        <v>53156712</v>
      </c>
      <c r="K108" s="19">
        <v>53156712</v>
      </c>
      <c r="L108" s="19">
        <v>0</v>
      </c>
      <c r="M108" s="19">
        <v>0</v>
      </c>
      <c r="N108" s="19">
        <v>0</v>
      </c>
      <c r="O108" s="19">
        <v>0</v>
      </c>
      <c r="P108" s="19">
        <v>0</v>
      </c>
      <c r="Q108" s="19">
        <v>0</v>
      </c>
      <c r="R108" s="19">
        <v>53156712</v>
      </c>
      <c r="S108" s="19">
        <v>0</v>
      </c>
      <c r="T108" s="19">
        <v>5150678.72</v>
      </c>
      <c r="U108" s="19">
        <v>0</v>
      </c>
      <c r="V108" s="19">
        <v>14263958.73</v>
      </c>
      <c r="W108" s="19">
        <v>14263958.73</v>
      </c>
      <c r="X108" s="19">
        <v>23572788.550000001</v>
      </c>
      <c r="Y108" s="19">
        <v>33742074.549999997</v>
      </c>
      <c r="Z108" s="19">
        <v>0</v>
      </c>
      <c r="AA108" s="19">
        <f t="shared" si="14"/>
        <v>33742074.549999997</v>
      </c>
      <c r="AB108" s="20">
        <f t="shared" si="21"/>
        <v>0.2683378672856967</v>
      </c>
      <c r="AC108" s="20">
        <f t="shared" si="22"/>
        <v>9.6896112009335705E-2</v>
      </c>
      <c r="AD108" s="21">
        <f t="shared" si="23"/>
        <v>0.36523397929503243</v>
      </c>
    </row>
    <row r="109" spans="1:30" outlineLevel="4" x14ac:dyDescent="0.25">
      <c r="A109" s="15" t="s">
        <v>177</v>
      </c>
      <c r="B109" s="16" t="s">
        <v>36</v>
      </c>
      <c r="C109" s="16" t="s">
        <v>71</v>
      </c>
      <c r="D109" s="16" t="s">
        <v>90</v>
      </c>
      <c r="E109" s="16"/>
      <c r="F109" s="16" t="s">
        <v>39</v>
      </c>
      <c r="G109" s="16">
        <v>1120</v>
      </c>
      <c r="H109" s="16">
        <v>3480</v>
      </c>
      <c r="I109" s="17" t="s">
        <v>91</v>
      </c>
      <c r="J109" s="18">
        <v>90340185</v>
      </c>
      <c r="K109" s="19">
        <v>145340185</v>
      </c>
      <c r="L109" s="19"/>
      <c r="M109" s="19"/>
      <c r="N109" s="19"/>
      <c r="O109" s="19"/>
      <c r="P109" s="19">
        <v>0</v>
      </c>
      <c r="Q109" s="19">
        <v>0</v>
      </c>
      <c r="R109" s="19">
        <v>145340185</v>
      </c>
      <c r="S109" s="19">
        <v>0</v>
      </c>
      <c r="T109" s="19">
        <v>50622797.340000004</v>
      </c>
      <c r="U109" s="19">
        <v>0</v>
      </c>
      <c r="V109" s="19">
        <v>25294943.649999999</v>
      </c>
      <c r="W109" s="19">
        <v>25294943.649999999</v>
      </c>
      <c r="X109" s="19">
        <v>46738100.009999998</v>
      </c>
      <c r="Y109" s="19">
        <v>69422444.010000005</v>
      </c>
      <c r="Z109" s="19">
        <v>0</v>
      </c>
      <c r="AA109" s="19">
        <f t="shared" si="14"/>
        <v>69422444.00999999</v>
      </c>
      <c r="AB109" s="20">
        <f t="shared" si="21"/>
        <v>0.17403957240043419</v>
      </c>
      <c r="AC109" s="20">
        <f t="shared" si="22"/>
        <v>0.34830557935508338</v>
      </c>
      <c r="AD109" s="21">
        <f t="shared" si="23"/>
        <v>0.52234515175551754</v>
      </c>
    </row>
    <row r="110" spans="1:30" outlineLevel="4" x14ac:dyDescent="0.25">
      <c r="A110" s="15" t="s">
        <v>177</v>
      </c>
      <c r="B110" s="16" t="s">
        <v>36</v>
      </c>
      <c r="C110" s="16" t="s">
        <v>71</v>
      </c>
      <c r="D110" s="16" t="s">
        <v>197</v>
      </c>
      <c r="E110" s="16"/>
      <c r="F110" s="16" t="s">
        <v>39</v>
      </c>
      <c r="G110" s="16">
        <v>1120</v>
      </c>
      <c r="H110" s="16">
        <v>3480</v>
      </c>
      <c r="I110" s="17" t="s">
        <v>198</v>
      </c>
      <c r="J110" s="18">
        <v>7536633983</v>
      </c>
      <c r="K110" s="19">
        <v>7422620528.3999996</v>
      </c>
      <c r="L110" s="19"/>
      <c r="M110" s="19">
        <v>-220000000</v>
      </c>
      <c r="N110" s="19">
        <v>-133421188</v>
      </c>
      <c r="O110" s="19"/>
      <c r="P110" s="19">
        <v>0</v>
      </c>
      <c r="Q110" s="19">
        <v>0</v>
      </c>
      <c r="R110" s="19">
        <v>7069199340.3999996</v>
      </c>
      <c r="S110" s="19">
        <v>0</v>
      </c>
      <c r="T110" s="19">
        <v>1421556885.1800001</v>
      </c>
      <c r="U110" s="19">
        <v>0</v>
      </c>
      <c r="V110" s="19">
        <v>2829832258</v>
      </c>
      <c r="W110" s="19">
        <v>2829832258</v>
      </c>
      <c r="X110" s="19">
        <v>12810197.220000001</v>
      </c>
      <c r="Y110" s="19">
        <v>3171231385.2199998</v>
      </c>
      <c r="Z110" s="19">
        <v>0</v>
      </c>
      <c r="AA110" s="19">
        <f t="shared" si="14"/>
        <v>2817810197.2199993</v>
      </c>
      <c r="AB110" s="20">
        <f t="shared" si="21"/>
        <v>0.40030449301771681</v>
      </c>
      <c r="AC110" s="20">
        <f t="shared" si="22"/>
        <v>0.20109163948113584</v>
      </c>
      <c r="AD110" s="21">
        <f t="shared" si="23"/>
        <v>0.6013961324988526</v>
      </c>
    </row>
    <row r="111" spans="1:30" ht="30" outlineLevel="4" x14ac:dyDescent="0.25">
      <c r="A111" s="15" t="s">
        <v>177</v>
      </c>
      <c r="B111" s="16" t="s">
        <v>36</v>
      </c>
      <c r="C111" s="16" t="s">
        <v>71</v>
      </c>
      <c r="D111" s="16" t="s">
        <v>199</v>
      </c>
      <c r="E111" s="16"/>
      <c r="F111" s="16" t="s">
        <v>39</v>
      </c>
      <c r="G111" s="16">
        <v>1120</v>
      </c>
      <c r="H111" s="16">
        <v>3480</v>
      </c>
      <c r="I111" s="17" t="s">
        <v>200</v>
      </c>
      <c r="J111" s="18">
        <v>473629171</v>
      </c>
      <c r="K111" s="19">
        <v>473629171</v>
      </c>
      <c r="L111" s="19">
        <v>0</v>
      </c>
      <c r="M111" s="19">
        <v>0</v>
      </c>
      <c r="N111" s="19">
        <v>0</v>
      </c>
      <c r="O111" s="19">
        <v>0</v>
      </c>
      <c r="P111" s="19">
        <v>0</v>
      </c>
      <c r="Q111" s="19">
        <v>-196000000</v>
      </c>
      <c r="R111" s="19">
        <v>277629171</v>
      </c>
      <c r="S111" s="19">
        <v>4520000</v>
      </c>
      <c r="T111" s="19">
        <v>44713239.049999997</v>
      </c>
      <c r="U111" s="19">
        <v>0</v>
      </c>
      <c r="V111" s="19">
        <v>133583940.56</v>
      </c>
      <c r="W111" s="19">
        <v>133583940.56</v>
      </c>
      <c r="X111" s="19">
        <v>290811991.38999999</v>
      </c>
      <c r="Y111" s="19">
        <v>290811991.38999999</v>
      </c>
      <c r="Z111" s="19">
        <v>0</v>
      </c>
      <c r="AA111" s="19">
        <f t="shared" si="14"/>
        <v>94811991.389999986</v>
      </c>
      <c r="AB111" s="20">
        <f t="shared" si="21"/>
        <v>0.48115959889531928</v>
      </c>
      <c r="AC111" s="20">
        <f t="shared" si="22"/>
        <v>0.17733453178808792</v>
      </c>
      <c r="AD111" s="21">
        <f t="shared" si="23"/>
        <v>0.65849413068340723</v>
      </c>
    </row>
    <row r="112" spans="1:30" ht="30" outlineLevel="4" x14ac:dyDescent="0.25">
      <c r="A112" s="15" t="s">
        <v>177</v>
      </c>
      <c r="B112" s="16" t="s">
        <v>36</v>
      </c>
      <c r="C112" s="16" t="s">
        <v>71</v>
      </c>
      <c r="D112" s="16" t="s">
        <v>201</v>
      </c>
      <c r="E112" s="16"/>
      <c r="F112" s="16" t="s">
        <v>39</v>
      </c>
      <c r="G112" s="16">
        <v>1120</v>
      </c>
      <c r="H112" s="16">
        <v>3480</v>
      </c>
      <c r="I112" s="17" t="s">
        <v>202</v>
      </c>
      <c r="J112" s="18">
        <v>110250000</v>
      </c>
      <c r="K112" s="19">
        <v>110250000</v>
      </c>
      <c r="L112" s="19">
        <v>0</v>
      </c>
      <c r="M112" s="19">
        <v>0</v>
      </c>
      <c r="N112" s="19">
        <v>0</v>
      </c>
      <c r="O112" s="19">
        <v>0</v>
      </c>
      <c r="P112" s="19">
        <v>0</v>
      </c>
      <c r="Q112" s="19">
        <v>0</v>
      </c>
      <c r="R112" s="19">
        <v>110250000</v>
      </c>
      <c r="S112" s="19">
        <v>0</v>
      </c>
      <c r="T112" s="19">
        <v>32796715.010000002</v>
      </c>
      <c r="U112" s="19">
        <v>0</v>
      </c>
      <c r="V112" s="19">
        <v>41767176.200000003</v>
      </c>
      <c r="W112" s="19">
        <v>39952283.409999996</v>
      </c>
      <c r="X112" s="19">
        <v>8248608.79</v>
      </c>
      <c r="Y112" s="19">
        <v>35686108.789999999</v>
      </c>
      <c r="Z112" s="19">
        <v>0</v>
      </c>
      <c r="AA112" s="19">
        <f t="shared" si="14"/>
        <v>35686108.789999992</v>
      </c>
      <c r="AB112" s="20">
        <f t="shared" si="21"/>
        <v>0.37884060045351475</v>
      </c>
      <c r="AC112" s="20">
        <f t="shared" si="22"/>
        <v>0.29747587310657597</v>
      </c>
      <c r="AD112" s="21">
        <f t="shared" si="23"/>
        <v>0.67631647356009073</v>
      </c>
    </row>
    <row r="113" spans="1:30" ht="30" outlineLevel="4" x14ac:dyDescent="0.25">
      <c r="A113" s="15" t="s">
        <v>177</v>
      </c>
      <c r="B113" s="16" t="s">
        <v>36</v>
      </c>
      <c r="C113" s="16" t="s">
        <v>71</v>
      </c>
      <c r="D113" s="16" t="s">
        <v>203</v>
      </c>
      <c r="E113" s="16"/>
      <c r="F113" s="16" t="s">
        <v>39</v>
      </c>
      <c r="G113" s="16">
        <v>1120</v>
      </c>
      <c r="H113" s="16">
        <v>3480</v>
      </c>
      <c r="I113" s="17" t="s">
        <v>204</v>
      </c>
      <c r="J113" s="18">
        <v>36098809</v>
      </c>
      <c r="K113" s="19">
        <v>64138800</v>
      </c>
      <c r="L113" s="19">
        <v>0</v>
      </c>
      <c r="M113" s="19">
        <v>0</v>
      </c>
      <c r="N113" s="19">
        <v>0</v>
      </c>
      <c r="O113" s="19">
        <v>0</v>
      </c>
      <c r="P113" s="19">
        <v>0</v>
      </c>
      <c r="Q113" s="19">
        <v>0</v>
      </c>
      <c r="R113" s="19">
        <v>64138800</v>
      </c>
      <c r="S113" s="19">
        <v>0</v>
      </c>
      <c r="T113" s="19">
        <v>16003960.75</v>
      </c>
      <c r="U113" s="19">
        <v>0</v>
      </c>
      <c r="V113" s="19">
        <v>25171428</v>
      </c>
      <c r="W113" s="19">
        <v>25171428</v>
      </c>
      <c r="X113" s="19">
        <v>22963410.75</v>
      </c>
      <c r="Y113" s="19">
        <v>22963411.25</v>
      </c>
      <c r="Z113" s="19">
        <v>0</v>
      </c>
      <c r="AA113" s="19">
        <f t="shared" si="14"/>
        <v>22963411.25</v>
      </c>
      <c r="AB113" s="20">
        <f t="shared" si="21"/>
        <v>0.39245243128964058</v>
      </c>
      <c r="AC113" s="20">
        <f t="shared" si="22"/>
        <v>0.24952073861687465</v>
      </c>
      <c r="AD113" s="21">
        <f t="shared" si="23"/>
        <v>0.64197316990651521</v>
      </c>
    </row>
    <row r="114" spans="1:30" ht="30" outlineLevel="4" x14ac:dyDescent="0.25">
      <c r="A114" s="15" t="s">
        <v>177</v>
      </c>
      <c r="B114" s="16" t="s">
        <v>36</v>
      </c>
      <c r="C114" s="16" t="s">
        <v>71</v>
      </c>
      <c r="D114" s="16" t="s">
        <v>205</v>
      </c>
      <c r="E114" s="16"/>
      <c r="F114" s="16" t="s">
        <v>39</v>
      </c>
      <c r="G114" s="16">
        <v>1120</v>
      </c>
      <c r="H114" s="16">
        <v>3480</v>
      </c>
      <c r="I114" s="17" t="s">
        <v>206</v>
      </c>
      <c r="J114" s="18">
        <v>22777572</v>
      </c>
      <c r="K114" s="19">
        <v>48195088</v>
      </c>
      <c r="L114" s="19"/>
      <c r="M114" s="19"/>
      <c r="N114" s="19"/>
      <c r="O114" s="19"/>
      <c r="P114" s="19">
        <v>0</v>
      </c>
      <c r="Q114" s="19">
        <v>0</v>
      </c>
      <c r="R114" s="19">
        <v>48195088</v>
      </c>
      <c r="S114" s="19">
        <v>0</v>
      </c>
      <c r="T114" s="19">
        <v>33692021.539999999</v>
      </c>
      <c r="U114" s="19">
        <v>0</v>
      </c>
      <c r="V114" s="19">
        <v>10077931.02</v>
      </c>
      <c r="W114" s="19">
        <v>10077931.02</v>
      </c>
      <c r="X114" s="19">
        <v>4425135.4400000004</v>
      </c>
      <c r="Y114" s="19">
        <v>4425135.4400000004</v>
      </c>
      <c r="Z114" s="19">
        <v>0</v>
      </c>
      <c r="AA114" s="19">
        <f t="shared" si="14"/>
        <v>4425135.4400000013</v>
      </c>
      <c r="AB114" s="20">
        <f t="shared" si="21"/>
        <v>0.20910701563611628</v>
      </c>
      <c r="AC114" s="20">
        <f t="shared" si="22"/>
        <v>0.69907583818500341</v>
      </c>
      <c r="AD114" s="21">
        <f t="shared" si="23"/>
        <v>0.90818285382111963</v>
      </c>
    </row>
    <row r="115" spans="1:30" ht="45" outlineLevel="4" x14ac:dyDescent="0.25">
      <c r="A115" s="15" t="s">
        <v>177</v>
      </c>
      <c r="B115" s="16" t="s">
        <v>36</v>
      </c>
      <c r="C115" s="16" t="s">
        <v>71</v>
      </c>
      <c r="D115" s="16" t="s">
        <v>94</v>
      </c>
      <c r="E115" s="16"/>
      <c r="F115" s="16" t="s">
        <v>39</v>
      </c>
      <c r="G115" s="16">
        <v>1120</v>
      </c>
      <c r="H115" s="16">
        <v>3480</v>
      </c>
      <c r="I115" s="17" t="s">
        <v>95</v>
      </c>
      <c r="J115" s="18">
        <v>23268975</v>
      </c>
      <c r="K115" s="19">
        <v>49228045</v>
      </c>
      <c r="L115" s="19"/>
      <c r="M115" s="19"/>
      <c r="N115" s="19"/>
      <c r="O115" s="19"/>
      <c r="P115" s="19">
        <v>0</v>
      </c>
      <c r="Q115" s="19">
        <v>0</v>
      </c>
      <c r="R115" s="19">
        <v>49228045</v>
      </c>
      <c r="S115" s="19">
        <v>225265</v>
      </c>
      <c r="T115" s="19">
        <v>9012682.5399999991</v>
      </c>
      <c r="U115" s="19">
        <v>0</v>
      </c>
      <c r="V115" s="19">
        <v>29221800</v>
      </c>
      <c r="W115" s="19">
        <v>29221800</v>
      </c>
      <c r="X115" s="19">
        <v>9458299.4600000009</v>
      </c>
      <c r="Y115" s="19">
        <v>10768297.460000001</v>
      </c>
      <c r="Z115" s="19">
        <v>0</v>
      </c>
      <c r="AA115" s="19">
        <f t="shared" si="14"/>
        <v>10768297.460000001</v>
      </c>
      <c r="AB115" s="20">
        <f t="shared" si="21"/>
        <v>0.59360065994901889</v>
      </c>
      <c r="AC115" s="20">
        <f t="shared" si="22"/>
        <v>0.18765619353764706</v>
      </c>
      <c r="AD115" s="21">
        <f t="shared" si="23"/>
        <v>0.78125685348666596</v>
      </c>
    </row>
    <row r="116" spans="1:30" ht="30" outlineLevel="4" x14ac:dyDescent="0.25">
      <c r="A116" s="15" t="s">
        <v>177</v>
      </c>
      <c r="B116" s="16" t="s">
        <v>36</v>
      </c>
      <c r="C116" s="16" t="s">
        <v>71</v>
      </c>
      <c r="D116" s="16" t="s">
        <v>207</v>
      </c>
      <c r="E116" s="16"/>
      <c r="F116" s="16" t="s">
        <v>39</v>
      </c>
      <c r="G116" s="16">
        <v>1120</v>
      </c>
      <c r="H116" s="16">
        <v>3480</v>
      </c>
      <c r="I116" s="17" t="s">
        <v>208</v>
      </c>
      <c r="J116" s="18">
        <v>2598733</v>
      </c>
      <c r="K116" s="19">
        <v>5197466</v>
      </c>
      <c r="L116" s="19">
        <v>0</v>
      </c>
      <c r="M116" s="19">
        <v>0</v>
      </c>
      <c r="N116" s="19">
        <v>0</v>
      </c>
      <c r="O116" s="19">
        <v>0</v>
      </c>
      <c r="P116" s="19">
        <v>0</v>
      </c>
      <c r="Q116" s="19">
        <v>0</v>
      </c>
      <c r="R116" s="19">
        <v>5197466</v>
      </c>
      <c r="S116" s="19">
        <v>2409895</v>
      </c>
      <c r="T116" s="19">
        <v>1700248.1</v>
      </c>
      <c r="U116" s="19">
        <v>0</v>
      </c>
      <c r="V116" s="19">
        <v>277132.5</v>
      </c>
      <c r="W116" s="19">
        <v>277132.5</v>
      </c>
      <c r="X116" s="19">
        <v>810190.4</v>
      </c>
      <c r="Y116" s="19">
        <v>810190.4</v>
      </c>
      <c r="Z116" s="19">
        <v>0</v>
      </c>
      <c r="AA116" s="19">
        <f t="shared" si="14"/>
        <v>810190.39999999991</v>
      </c>
      <c r="AB116" s="20">
        <f t="shared" si="21"/>
        <v>5.3320695123354342E-2</v>
      </c>
      <c r="AC116" s="20">
        <f t="shared" si="22"/>
        <v>0.79079749631839824</v>
      </c>
      <c r="AD116" s="21">
        <f t="shared" si="23"/>
        <v>0.8441181914417526</v>
      </c>
    </row>
    <row r="117" spans="1:30" ht="75" outlineLevel="4" x14ac:dyDescent="0.25">
      <c r="A117" s="15" t="s">
        <v>177</v>
      </c>
      <c r="B117" s="16" t="s">
        <v>36</v>
      </c>
      <c r="C117" s="16" t="s">
        <v>71</v>
      </c>
      <c r="D117" s="16" t="s">
        <v>209</v>
      </c>
      <c r="E117" s="16"/>
      <c r="F117" s="16" t="s">
        <v>39</v>
      </c>
      <c r="G117" s="16">
        <v>1310</v>
      </c>
      <c r="H117" s="16">
        <v>3480</v>
      </c>
      <c r="I117" s="17" t="s">
        <v>210</v>
      </c>
      <c r="J117" s="18">
        <v>30000000</v>
      </c>
      <c r="K117" s="19">
        <v>30000000</v>
      </c>
      <c r="L117" s="19">
        <v>0</v>
      </c>
      <c r="M117" s="19">
        <v>0</v>
      </c>
      <c r="N117" s="19">
        <v>0</v>
      </c>
      <c r="O117" s="19">
        <v>0</v>
      </c>
      <c r="P117" s="19">
        <v>0</v>
      </c>
      <c r="Q117" s="19">
        <v>0</v>
      </c>
      <c r="R117" s="19">
        <v>30000000</v>
      </c>
      <c r="S117" s="19">
        <v>0</v>
      </c>
      <c r="T117" s="19">
        <v>1072993</v>
      </c>
      <c r="U117" s="19">
        <v>0</v>
      </c>
      <c r="V117" s="19">
        <v>1627007</v>
      </c>
      <c r="W117" s="19">
        <v>1627007</v>
      </c>
      <c r="X117" s="19">
        <v>0</v>
      </c>
      <c r="Y117" s="19">
        <v>27300000</v>
      </c>
      <c r="Z117" s="19">
        <v>0</v>
      </c>
      <c r="AA117" s="19">
        <f t="shared" si="14"/>
        <v>27300000</v>
      </c>
      <c r="AB117" s="20">
        <f t="shared" si="21"/>
        <v>5.4233566666666663E-2</v>
      </c>
      <c r="AC117" s="20">
        <f t="shared" si="22"/>
        <v>3.5766433333333333E-2</v>
      </c>
      <c r="AD117" s="21">
        <f t="shared" si="23"/>
        <v>0.09</v>
      </c>
    </row>
    <row r="118" spans="1:30" outlineLevel="4" x14ac:dyDescent="0.25">
      <c r="A118" s="15" t="s">
        <v>177</v>
      </c>
      <c r="B118" s="16" t="s">
        <v>36</v>
      </c>
      <c r="C118" s="16" t="s">
        <v>71</v>
      </c>
      <c r="D118" s="16" t="s">
        <v>211</v>
      </c>
      <c r="E118" s="16"/>
      <c r="F118" s="16" t="s">
        <v>39</v>
      </c>
      <c r="G118" s="16">
        <v>1120</v>
      </c>
      <c r="H118" s="16">
        <v>3480</v>
      </c>
      <c r="I118" s="17" t="s">
        <v>212</v>
      </c>
      <c r="J118" s="18">
        <v>45000000</v>
      </c>
      <c r="K118" s="19">
        <v>45000000</v>
      </c>
      <c r="L118" s="19">
        <v>0</v>
      </c>
      <c r="M118" s="19">
        <v>0</v>
      </c>
      <c r="N118" s="19">
        <v>0</v>
      </c>
      <c r="O118" s="19">
        <v>0</v>
      </c>
      <c r="P118" s="19">
        <v>0</v>
      </c>
      <c r="Q118" s="19">
        <v>0</v>
      </c>
      <c r="R118" s="19">
        <v>45000000</v>
      </c>
      <c r="S118" s="19">
        <v>0</v>
      </c>
      <c r="T118" s="19">
        <v>2699103</v>
      </c>
      <c r="U118" s="19">
        <v>0</v>
      </c>
      <c r="V118" s="19">
        <v>0</v>
      </c>
      <c r="W118" s="19">
        <v>0</v>
      </c>
      <c r="X118" s="19">
        <v>40600897</v>
      </c>
      <c r="Y118" s="19">
        <v>42300897</v>
      </c>
      <c r="Z118" s="19">
        <v>0</v>
      </c>
      <c r="AA118" s="19">
        <f t="shared" si="14"/>
        <v>42300897</v>
      </c>
      <c r="AB118" s="20">
        <f t="shared" si="21"/>
        <v>0</v>
      </c>
      <c r="AC118" s="20">
        <f t="shared" si="22"/>
        <v>5.9980066666666665E-2</v>
      </c>
      <c r="AD118" s="21">
        <f t="shared" si="23"/>
        <v>5.9980066666666665E-2</v>
      </c>
    </row>
    <row r="119" spans="1:30" outlineLevel="3" x14ac:dyDescent="0.25">
      <c r="A119" s="22"/>
      <c r="B119" s="23"/>
      <c r="C119" s="23" t="s">
        <v>96</v>
      </c>
      <c r="D119" s="23"/>
      <c r="E119" s="23"/>
      <c r="F119" s="23"/>
      <c r="G119" s="23"/>
      <c r="H119" s="23"/>
      <c r="I119" s="24"/>
      <c r="J119" s="25">
        <f t="shared" ref="J119:AA119" si="24">SUBTOTAL(9,J96:J118)</f>
        <v>15008468479</v>
      </c>
      <c r="K119" s="26">
        <f t="shared" si="24"/>
        <v>15008468479</v>
      </c>
      <c r="L119" s="26">
        <f t="shared" si="24"/>
        <v>0</v>
      </c>
      <c r="M119" s="26">
        <f t="shared" si="24"/>
        <v>-220000000</v>
      </c>
      <c r="N119" s="26">
        <f t="shared" si="24"/>
        <v>-133421188</v>
      </c>
      <c r="O119" s="26">
        <f t="shared" si="24"/>
        <v>0</v>
      </c>
      <c r="P119" s="26">
        <f t="shared" si="24"/>
        <v>-261439187</v>
      </c>
      <c r="Q119" s="26">
        <f t="shared" si="24"/>
        <v>-226675155</v>
      </c>
      <c r="R119" s="26">
        <f t="shared" si="24"/>
        <v>14166932949</v>
      </c>
      <c r="S119" s="26">
        <f t="shared" si="24"/>
        <v>7155160</v>
      </c>
      <c r="T119" s="26">
        <f t="shared" si="24"/>
        <v>2972451372.0700002</v>
      </c>
      <c r="U119" s="26">
        <f t="shared" si="24"/>
        <v>0</v>
      </c>
      <c r="V119" s="26">
        <f t="shared" si="24"/>
        <v>6091654812.3300009</v>
      </c>
      <c r="W119" s="26">
        <f t="shared" si="24"/>
        <v>6088202921.8600006</v>
      </c>
      <c r="X119" s="26">
        <f t="shared" si="24"/>
        <v>1265979496.0999999</v>
      </c>
      <c r="Y119" s="26">
        <f t="shared" si="24"/>
        <v>5937207134.6000004</v>
      </c>
      <c r="Z119" s="26">
        <f t="shared" si="24"/>
        <v>0</v>
      </c>
      <c r="AA119" s="26">
        <f t="shared" si="24"/>
        <v>5095671604.5999985</v>
      </c>
      <c r="AB119" s="27">
        <f t="shared" si="21"/>
        <v>0.4299910809389404</v>
      </c>
      <c r="AC119" s="27">
        <f t="shared" si="22"/>
        <v>0.21032121368798612</v>
      </c>
      <c r="AD119" s="28">
        <f t="shared" si="23"/>
        <v>0.64031229462692651</v>
      </c>
    </row>
    <row r="120" spans="1:30" outlineLevel="4" x14ac:dyDescent="0.25">
      <c r="A120" s="15" t="s">
        <v>177</v>
      </c>
      <c r="B120" s="16" t="s">
        <v>36</v>
      </c>
      <c r="C120" s="16" t="s">
        <v>97</v>
      </c>
      <c r="D120" s="16" t="s">
        <v>213</v>
      </c>
      <c r="E120" s="16"/>
      <c r="F120" s="16" t="s">
        <v>39</v>
      </c>
      <c r="G120" s="16">
        <v>1120</v>
      </c>
      <c r="H120" s="16">
        <v>3480</v>
      </c>
      <c r="I120" s="17" t="s">
        <v>214</v>
      </c>
      <c r="J120" s="18">
        <v>200029325</v>
      </c>
      <c r="K120" s="19">
        <v>200029325</v>
      </c>
      <c r="L120" s="19"/>
      <c r="M120" s="19"/>
      <c r="N120" s="19">
        <v>45000000</v>
      </c>
      <c r="O120" s="19"/>
      <c r="P120" s="19">
        <v>0</v>
      </c>
      <c r="Q120" s="19">
        <v>0</v>
      </c>
      <c r="R120" s="19">
        <v>245029325</v>
      </c>
      <c r="S120" s="19">
        <v>0</v>
      </c>
      <c r="T120" s="19">
        <v>58122835.32</v>
      </c>
      <c r="U120" s="19">
        <v>0</v>
      </c>
      <c r="V120" s="19">
        <v>86877164.269999996</v>
      </c>
      <c r="W120" s="19">
        <v>86877164.269999996</v>
      </c>
      <c r="X120" s="19">
        <v>0.41</v>
      </c>
      <c r="Y120" s="19">
        <v>55029325.409999996</v>
      </c>
      <c r="Z120" s="19">
        <v>0</v>
      </c>
      <c r="AA120" s="19">
        <f t="shared" si="14"/>
        <v>100029325.41000001</v>
      </c>
      <c r="AB120" s="20">
        <f t="shared" si="21"/>
        <v>0.35455823204018538</v>
      </c>
      <c r="AC120" s="20">
        <f t="shared" si="22"/>
        <v>0.23720767022477821</v>
      </c>
      <c r="AD120" s="21">
        <f t="shared" si="23"/>
        <v>0.59176590226496362</v>
      </c>
    </row>
    <row r="121" spans="1:30" ht="30" outlineLevel="4" x14ac:dyDescent="0.25">
      <c r="A121" s="15" t="s">
        <v>177</v>
      </c>
      <c r="B121" s="16" t="s">
        <v>36</v>
      </c>
      <c r="C121" s="16" t="s">
        <v>97</v>
      </c>
      <c r="D121" s="16" t="s">
        <v>98</v>
      </c>
      <c r="E121" s="16"/>
      <c r="F121" s="16" t="s">
        <v>39</v>
      </c>
      <c r="G121" s="16">
        <v>1120</v>
      </c>
      <c r="H121" s="16">
        <v>3480</v>
      </c>
      <c r="I121" s="17" t="s">
        <v>99</v>
      </c>
      <c r="J121" s="18">
        <v>94830</v>
      </c>
      <c r="K121" s="19">
        <v>94830</v>
      </c>
      <c r="L121" s="19">
        <v>0</v>
      </c>
      <c r="M121" s="19">
        <v>0</v>
      </c>
      <c r="N121" s="19">
        <v>0</v>
      </c>
      <c r="O121" s="19">
        <v>0</v>
      </c>
      <c r="P121" s="19">
        <v>0</v>
      </c>
      <c r="Q121" s="19">
        <v>0</v>
      </c>
      <c r="R121" s="19">
        <v>94830</v>
      </c>
      <c r="S121" s="19">
        <v>0</v>
      </c>
      <c r="T121" s="19">
        <v>0</v>
      </c>
      <c r="U121" s="19">
        <v>0</v>
      </c>
      <c r="V121" s="19">
        <v>0</v>
      </c>
      <c r="W121" s="19">
        <v>0</v>
      </c>
      <c r="X121" s="19">
        <v>94830</v>
      </c>
      <c r="Y121" s="19">
        <v>94830</v>
      </c>
      <c r="Z121" s="19">
        <v>0</v>
      </c>
      <c r="AA121" s="19">
        <f t="shared" si="14"/>
        <v>94830</v>
      </c>
      <c r="AB121" s="20">
        <f t="shared" si="21"/>
        <v>0</v>
      </c>
      <c r="AC121" s="20">
        <f t="shared" si="22"/>
        <v>0</v>
      </c>
      <c r="AD121" s="21">
        <f t="shared" si="23"/>
        <v>0</v>
      </c>
    </row>
    <row r="122" spans="1:30" outlineLevel="4" x14ac:dyDescent="0.25">
      <c r="A122" s="15" t="s">
        <v>177</v>
      </c>
      <c r="B122" s="16" t="s">
        <v>36</v>
      </c>
      <c r="C122" s="16" t="s">
        <v>97</v>
      </c>
      <c r="D122" s="16" t="s">
        <v>100</v>
      </c>
      <c r="E122" s="16"/>
      <c r="F122" s="16" t="s">
        <v>39</v>
      </c>
      <c r="G122" s="16">
        <v>1120</v>
      </c>
      <c r="H122" s="16">
        <v>3480</v>
      </c>
      <c r="I122" s="17" t="s">
        <v>101</v>
      </c>
      <c r="J122" s="18">
        <v>1283247</v>
      </c>
      <c r="K122" s="19">
        <v>1283247</v>
      </c>
      <c r="L122" s="19">
        <v>0</v>
      </c>
      <c r="M122" s="19">
        <v>0</v>
      </c>
      <c r="N122" s="19">
        <v>0</v>
      </c>
      <c r="O122" s="19">
        <v>0</v>
      </c>
      <c r="P122" s="19">
        <v>0</v>
      </c>
      <c r="Q122" s="19">
        <v>-173976</v>
      </c>
      <c r="R122" s="19">
        <v>1109271</v>
      </c>
      <c r="S122" s="19">
        <v>0</v>
      </c>
      <c r="T122" s="19">
        <v>1109271</v>
      </c>
      <c r="U122" s="19">
        <v>0</v>
      </c>
      <c r="V122" s="19">
        <v>0</v>
      </c>
      <c r="W122" s="19">
        <v>0</v>
      </c>
      <c r="X122" s="19">
        <v>0</v>
      </c>
      <c r="Y122" s="19">
        <v>173976</v>
      </c>
      <c r="Z122" s="19">
        <v>0</v>
      </c>
      <c r="AA122" s="19">
        <f t="shared" si="14"/>
        <v>0</v>
      </c>
      <c r="AB122" s="20">
        <f t="shared" si="21"/>
        <v>0</v>
      </c>
      <c r="AC122" s="20">
        <f t="shared" si="22"/>
        <v>1</v>
      </c>
      <c r="AD122" s="21">
        <f t="shared" si="23"/>
        <v>1</v>
      </c>
    </row>
    <row r="123" spans="1:30" outlineLevel="4" x14ac:dyDescent="0.25">
      <c r="A123" s="15" t="s">
        <v>177</v>
      </c>
      <c r="B123" s="16" t="s">
        <v>36</v>
      </c>
      <c r="C123" s="16" t="s">
        <v>97</v>
      </c>
      <c r="D123" s="16" t="s">
        <v>215</v>
      </c>
      <c r="E123" s="16"/>
      <c r="F123" s="16" t="s">
        <v>39</v>
      </c>
      <c r="G123" s="16">
        <v>1120</v>
      </c>
      <c r="H123" s="16">
        <v>3480</v>
      </c>
      <c r="I123" s="17" t="s">
        <v>216</v>
      </c>
      <c r="J123" s="18">
        <v>1753676</v>
      </c>
      <c r="K123" s="19">
        <v>1753676</v>
      </c>
      <c r="L123" s="19">
        <v>0</v>
      </c>
      <c r="M123" s="19">
        <v>0</v>
      </c>
      <c r="N123" s="19">
        <v>0</v>
      </c>
      <c r="O123" s="19">
        <v>0</v>
      </c>
      <c r="P123" s="19">
        <v>0</v>
      </c>
      <c r="Q123" s="19">
        <v>-340189</v>
      </c>
      <c r="R123" s="19">
        <v>1413487</v>
      </c>
      <c r="S123" s="19">
        <v>0</v>
      </c>
      <c r="T123" s="19">
        <v>1413487</v>
      </c>
      <c r="U123" s="19">
        <v>0</v>
      </c>
      <c r="V123" s="19">
        <v>0</v>
      </c>
      <c r="W123" s="19">
        <v>0</v>
      </c>
      <c r="X123" s="19">
        <v>0</v>
      </c>
      <c r="Y123" s="19">
        <v>340189</v>
      </c>
      <c r="Z123" s="19">
        <v>0</v>
      </c>
      <c r="AA123" s="19">
        <f t="shared" si="14"/>
        <v>0</v>
      </c>
      <c r="AB123" s="20">
        <f t="shared" si="21"/>
        <v>0</v>
      </c>
      <c r="AC123" s="20">
        <f t="shared" si="22"/>
        <v>1</v>
      </c>
      <c r="AD123" s="21">
        <f t="shared" si="23"/>
        <v>1</v>
      </c>
    </row>
    <row r="124" spans="1:30" ht="30" outlineLevel="4" x14ac:dyDescent="0.25">
      <c r="A124" s="15" t="s">
        <v>177</v>
      </c>
      <c r="B124" s="16" t="s">
        <v>36</v>
      </c>
      <c r="C124" s="16" t="s">
        <v>97</v>
      </c>
      <c r="D124" s="16" t="s">
        <v>217</v>
      </c>
      <c r="E124" s="16"/>
      <c r="F124" s="16" t="s">
        <v>39</v>
      </c>
      <c r="G124" s="16">
        <v>1120</v>
      </c>
      <c r="H124" s="16">
        <v>3480</v>
      </c>
      <c r="I124" s="17" t="s">
        <v>218</v>
      </c>
      <c r="J124" s="18">
        <v>1159770</v>
      </c>
      <c r="K124" s="19">
        <v>1159770</v>
      </c>
      <c r="L124" s="19">
        <v>0</v>
      </c>
      <c r="M124" s="19">
        <v>0</v>
      </c>
      <c r="N124" s="19">
        <v>0</v>
      </c>
      <c r="O124" s="19">
        <v>0</v>
      </c>
      <c r="P124" s="19">
        <v>0</v>
      </c>
      <c r="Q124" s="19">
        <v>-157236</v>
      </c>
      <c r="R124" s="19">
        <v>1002534</v>
      </c>
      <c r="S124" s="19">
        <v>0</v>
      </c>
      <c r="T124" s="19">
        <v>1002534</v>
      </c>
      <c r="U124" s="19">
        <v>0</v>
      </c>
      <c r="V124" s="19">
        <v>0</v>
      </c>
      <c r="W124" s="19">
        <v>0</v>
      </c>
      <c r="X124" s="19">
        <v>0</v>
      </c>
      <c r="Y124" s="19">
        <v>157236</v>
      </c>
      <c r="Z124" s="19">
        <v>0</v>
      </c>
      <c r="AA124" s="19">
        <f t="shared" si="14"/>
        <v>0</v>
      </c>
      <c r="AB124" s="20">
        <f t="shared" si="21"/>
        <v>0</v>
      </c>
      <c r="AC124" s="20">
        <f t="shared" si="22"/>
        <v>1</v>
      </c>
      <c r="AD124" s="21">
        <f t="shared" si="23"/>
        <v>1</v>
      </c>
    </row>
    <row r="125" spans="1:30" outlineLevel="4" x14ac:dyDescent="0.25">
      <c r="A125" s="15" t="s">
        <v>177</v>
      </c>
      <c r="B125" s="16" t="s">
        <v>36</v>
      </c>
      <c r="C125" s="16" t="s">
        <v>97</v>
      </c>
      <c r="D125" s="16" t="s">
        <v>219</v>
      </c>
      <c r="E125" s="16"/>
      <c r="F125" s="16" t="s">
        <v>39</v>
      </c>
      <c r="G125" s="16">
        <v>1120</v>
      </c>
      <c r="H125" s="16">
        <v>3480</v>
      </c>
      <c r="I125" s="17" t="s">
        <v>220</v>
      </c>
      <c r="J125" s="18">
        <v>1162320</v>
      </c>
      <c r="K125" s="19">
        <v>1162320</v>
      </c>
      <c r="L125" s="19">
        <v>0</v>
      </c>
      <c r="M125" s="19">
        <v>0</v>
      </c>
      <c r="N125" s="19">
        <v>0</v>
      </c>
      <c r="O125" s="19">
        <v>0</v>
      </c>
      <c r="P125" s="19">
        <v>0</v>
      </c>
      <c r="Q125" s="19">
        <v>-157582</v>
      </c>
      <c r="R125" s="19">
        <v>1004738</v>
      </c>
      <c r="S125" s="19">
        <v>0</v>
      </c>
      <c r="T125" s="19">
        <v>1004738</v>
      </c>
      <c r="U125" s="19">
        <v>0</v>
      </c>
      <c r="V125" s="19">
        <v>0</v>
      </c>
      <c r="W125" s="19">
        <v>0</v>
      </c>
      <c r="X125" s="19">
        <v>0</v>
      </c>
      <c r="Y125" s="19">
        <v>157582</v>
      </c>
      <c r="Z125" s="19">
        <v>0</v>
      </c>
      <c r="AA125" s="19">
        <f t="shared" si="14"/>
        <v>0</v>
      </c>
      <c r="AB125" s="20">
        <f t="shared" si="21"/>
        <v>0</v>
      </c>
      <c r="AC125" s="20">
        <f t="shared" si="22"/>
        <v>1</v>
      </c>
      <c r="AD125" s="21">
        <f t="shared" si="23"/>
        <v>1</v>
      </c>
    </row>
    <row r="126" spans="1:30" ht="30" outlineLevel="4" x14ac:dyDescent="0.25">
      <c r="A126" s="15" t="s">
        <v>177</v>
      </c>
      <c r="B126" s="16" t="s">
        <v>36</v>
      </c>
      <c r="C126" s="16" t="s">
        <v>97</v>
      </c>
      <c r="D126" s="16" t="s">
        <v>104</v>
      </c>
      <c r="E126" s="16"/>
      <c r="F126" s="16" t="s">
        <v>39</v>
      </c>
      <c r="G126" s="16">
        <v>1120</v>
      </c>
      <c r="H126" s="16">
        <v>3480</v>
      </c>
      <c r="I126" s="17" t="s">
        <v>105</v>
      </c>
      <c r="J126" s="18">
        <v>18892080</v>
      </c>
      <c r="K126" s="19">
        <v>15592080</v>
      </c>
      <c r="L126" s="19"/>
      <c r="M126" s="19"/>
      <c r="N126" s="19"/>
      <c r="O126" s="19"/>
      <c r="P126" s="19">
        <v>0</v>
      </c>
      <c r="Q126" s="19">
        <v>-5563113</v>
      </c>
      <c r="R126" s="19">
        <v>10028967</v>
      </c>
      <c r="S126" s="19">
        <v>10028967</v>
      </c>
      <c r="T126" s="19">
        <v>0</v>
      </c>
      <c r="U126" s="19">
        <v>0</v>
      </c>
      <c r="V126" s="19">
        <v>0</v>
      </c>
      <c r="W126" s="19">
        <v>0</v>
      </c>
      <c r="X126" s="19">
        <v>0</v>
      </c>
      <c r="Y126" s="19">
        <v>5563113</v>
      </c>
      <c r="Z126" s="19">
        <v>0</v>
      </c>
      <c r="AA126" s="19">
        <f t="shared" si="14"/>
        <v>0</v>
      </c>
      <c r="AB126" s="20">
        <f t="shared" si="21"/>
        <v>0</v>
      </c>
      <c r="AC126" s="20">
        <f t="shared" si="22"/>
        <v>1</v>
      </c>
      <c r="AD126" s="21">
        <f t="shared" si="23"/>
        <v>1</v>
      </c>
    </row>
    <row r="127" spans="1:30" outlineLevel="4" x14ac:dyDescent="0.25">
      <c r="A127" s="15" t="s">
        <v>177</v>
      </c>
      <c r="B127" s="16" t="s">
        <v>36</v>
      </c>
      <c r="C127" s="16" t="s">
        <v>97</v>
      </c>
      <c r="D127" s="16" t="s">
        <v>221</v>
      </c>
      <c r="E127" s="16"/>
      <c r="F127" s="16" t="s">
        <v>39</v>
      </c>
      <c r="G127" s="16">
        <v>1120</v>
      </c>
      <c r="H127" s="16">
        <v>3480</v>
      </c>
      <c r="I127" s="17" t="s">
        <v>222</v>
      </c>
      <c r="J127" s="18">
        <v>1130000</v>
      </c>
      <c r="K127" s="19">
        <v>1130000</v>
      </c>
      <c r="L127" s="19">
        <v>0</v>
      </c>
      <c r="M127" s="19">
        <v>0</v>
      </c>
      <c r="N127" s="19">
        <v>0</v>
      </c>
      <c r="O127" s="19">
        <v>0</v>
      </c>
      <c r="P127" s="19">
        <v>0</v>
      </c>
      <c r="Q127" s="19">
        <v>-153200</v>
      </c>
      <c r="R127" s="19">
        <v>976800</v>
      </c>
      <c r="S127" s="19">
        <v>0</v>
      </c>
      <c r="T127" s="19">
        <v>976800</v>
      </c>
      <c r="U127" s="19">
        <v>0</v>
      </c>
      <c r="V127" s="19">
        <v>0</v>
      </c>
      <c r="W127" s="19">
        <v>0</v>
      </c>
      <c r="X127" s="19">
        <v>0</v>
      </c>
      <c r="Y127" s="19">
        <v>153200</v>
      </c>
      <c r="Z127" s="19">
        <v>0</v>
      </c>
      <c r="AA127" s="19">
        <f t="shared" si="14"/>
        <v>0</v>
      </c>
      <c r="AB127" s="20">
        <f t="shared" si="21"/>
        <v>0</v>
      </c>
      <c r="AC127" s="20">
        <f t="shared" si="22"/>
        <v>1</v>
      </c>
      <c r="AD127" s="21">
        <f t="shared" si="23"/>
        <v>1</v>
      </c>
    </row>
    <row r="128" spans="1:30" outlineLevel="4" x14ac:dyDescent="0.25">
      <c r="A128" s="15" t="s">
        <v>177</v>
      </c>
      <c r="B128" s="16" t="s">
        <v>36</v>
      </c>
      <c r="C128" s="16" t="s">
        <v>97</v>
      </c>
      <c r="D128" s="16" t="s">
        <v>223</v>
      </c>
      <c r="E128" s="16"/>
      <c r="F128" s="16" t="s">
        <v>39</v>
      </c>
      <c r="G128" s="16">
        <v>1120</v>
      </c>
      <c r="H128" s="16">
        <v>3480</v>
      </c>
      <c r="I128" s="17" t="s">
        <v>224</v>
      </c>
      <c r="J128" s="18">
        <v>1053250</v>
      </c>
      <c r="K128" s="19">
        <v>1053250</v>
      </c>
      <c r="L128" s="19">
        <v>0</v>
      </c>
      <c r="M128" s="19">
        <v>0</v>
      </c>
      <c r="N128" s="19">
        <v>0</v>
      </c>
      <c r="O128" s="19">
        <v>0</v>
      </c>
      <c r="P128" s="19">
        <v>0</v>
      </c>
      <c r="Q128" s="19">
        <v>-142794</v>
      </c>
      <c r="R128" s="19">
        <v>910456</v>
      </c>
      <c r="S128" s="19">
        <v>0</v>
      </c>
      <c r="T128" s="19">
        <v>910456</v>
      </c>
      <c r="U128" s="19">
        <v>0</v>
      </c>
      <c r="V128" s="19">
        <v>0</v>
      </c>
      <c r="W128" s="19">
        <v>0</v>
      </c>
      <c r="X128" s="19">
        <v>0</v>
      </c>
      <c r="Y128" s="19">
        <v>142794</v>
      </c>
      <c r="Z128" s="19">
        <v>0</v>
      </c>
      <c r="AA128" s="19">
        <f t="shared" si="14"/>
        <v>0</v>
      </c>
      <c r="AB128" s="20">
        <f t="shared" si="21"/>
        <v>0</v>
      </c>
      <c r="AC128" s="20">
        <f t="shared" si="22"/>
        <v>1</v>
      </c>
      <c r="AD128" s="21">
        <f t="shared" si="23"/>
        <v>1</v>
      </c>
    </row>
    <row r="129" spans="1:30" outlineLevel="4" x14ac:dyDescent="0.25">
      <c r="A129" s="15" t="s">
        <v>177</v>
      </c>
      <c r="B129" s="16" t="s">
        <v>36</v>
      </c>
      <c r="C129" s="16" t="s">
        <v>97</v>
      </c>
      <c r="D129" s="16" t="s">
        <v>225</v>
      </c>
      <c r="E129" s="16"/>
      <c r="F129" s="16" t="s">
        <v>39</v>
      </c>
      <c r="G129" s="16">
        <v>1120</v>
      </c>
      <c r="H129" s="16">
        <v>3480</v>
      </c>
      <c r="I129" s="17" t="s">
        <v>226</v>
      </c>
      <c r="J129" s="18">
        <v>22475182</v>
      </c>
      <c r="K129" s="19">
        <v>22475182</v>
      </c>
      <c r="L129" s="19">
        <v>0</v>
      </c>
      <c r="M129" s="19">
        <v>0</v>
      </c>
      <c r="N129" s="19">
        <v>0</v>
      </c>
      <c r="O129" s="19">
        <v>0</v>
      </c>
      <c r="P129" s="19">
        <v>0</v>
      </c>
      <c r="Q129" s="19">
        <v>0</v>
      </c>
      <c r="R129" s="19">
        <v>22475182</v>
      </c>
      <c r="S129" s="19">
        <v>0</v>
      </c>
      <c r="T129" s="19">
        <v>591830</v>
      </c>
      <c r="U129" s="19">
        <v>0</v>
      </c>
      <c r="V129" s="19">
        <v>7656774.04</v>
      </c>
      <c r="W129" s="19">
        <v>7656774.04</v>
      </c>
      <c r="X129" s="19">
        <v>14226577.960000001</v>
      </c>
      <c r="Y129" s="19">
        <v>14226577.960000001</v>
      </c>
      <c r="Z129" s="19">
        <v>0</v>
      </c>
      <c r="AA129" s="19">
        <f t="shared" si="14"/>
        <v>14226577.960000001</v>
      </c>
      <c r="AB129" s="20">
        <f t="shared" si="21"/>
        <v>0.34067684257239833</v>
      </c>
      <c r="AC129" s="20">
        <f t="shared" si="22"/>
        <v>2.6332600999627056E-2</v>
      </c>
      <c r="AD129" s="21">
        <f t="shared" si="23"/>
        <v>0.36700944357202536</v>
      </c>
    </row>
    <row r="130" spans="1:30" ht="30" outlineLevel="4" x14ac:dyDescent="0.25">
      <c r="A130" s="15" t="s">
        <v>177</v>
      </c>
      <c r="B130" s="16" t="s">
        <v>36</v>
      </c>
      <c r="C130" s="16" t="s">
        <v>97</v>
      </c>
      <c r="D130" s="16" t="s">
        <v>106</v>
      </c>
      <c r="E130" s="16"/>
      <c r="F130" s="16" t="s">
        <v>39</v>
      </c>
      <c r="G130" s="16">
        <v>1120</v>
      </c>
      <c r="H130" s="16">
        <v>3480</v>
      </c>
      <c r="I130" s="17" t="s">
        <v>107</v>
      </c>
      <c r="J130" s="18">
        <v>6889575</v>
      </c>
      <c r="K130" s="19">
        <v>6889575</v>
      </c>
      <c r="L130" s="19">
        <v>0</v>
      </c>
      <c r="M130" s="19">
        <v>0</v>
      </c>
      <c r="N130" s="19">
        <v>0</v>
      </c>
      <c r="O130" s="19">
        <v>0</v>
      </c>
      <c r="P130" s="19">
        <v>0</v>
      </c>
      <c r="Q130" s="19">
        <v>-6028223.75</v>
      </c>
      <c r="R130" s="19">
        <v>861351.25</v>
      </c>
      <c r="S130" s="19">
        <v>0</v>
      </c>
      <c r="T130" s="19">
        <v>12271.56</v>
      </c>
      <c r="U130" s="19">
        <v>0</v>
      </c>
      <c r="V130" s="19">
        <v>681338.92</v>
      </c>
      <c r="W130" s="19">
        <v>681338.92</v>
      </c>
      <c r="X130" s="19">
        <v>167740.76999999999</v>
      </c>
      <c r="Y130" s="19">
        <v>6195964.5199999996</v>
      </c>
      <c r="Z130" s="19">
        <v>0</v>
      </c>
      <c r="AA130" s="19">
        <f t="shared" si="14"/>
        <v>167740.7699999999</v>
      </c>
      <c r="AB130" s="20">
        <f t="shared" si="21"/>
        <v>0.79101170399416043</v>
      </c>
      <c r="AC130" s="20">
        <f t="shared" si="22"/>
        <v>1.424687083231144E-2</v>
      </c>
      <c r="AD130" s="21">
        <f t="shared" si="23"/>
        <v>0.8052585748264719</v>
      </c>
    </row>
    <row r="131" spans="1:30" ht="30" outlineLevel="4" x14ac:dyDescent="0.25">
      <c r="A131" s="15" t="s">
        <v>177</v>
      </c>
      <c r="B131" s="16" t="s">
        <v>36</v>
      </c>
      <c r="C131" s="16" t="s">
        <v>97</v>
      </c>
      <c r="D131" s="16" t="s">
        <v>108</v>
      </c>
      <c r="E131" s="16"/>
      <c r="F131" s="16" t="s">
        <v>39</v>
      </c>
      <c r="G131" s="16">
        <v>1120</v>
      </c>
      <c r="H131" s="16">
        <v>3480</v>
      </c>
      <c r="I131" s="17" t="s">
        <v>109</v>
      </c>
      <c r="J131" s="18">
        <v>821660</v>
      </c>
      <c r="K131" s="19">
        <v>821660</v>
      </c>
      <c r="L131" s="19">
        <v>0</v>
      </c>
      <c r="M131" s="19">
        <v>0</v>
      </c>
      <c r="N131" s="19">
        <v>0</v>
      </c>
      <c r="O131" s="19">
        <v>0</v>
      </c>
      <c r="P131" s="19">
        <v>0</v>
      </c>
      <c r="Q131" s="19">
        <v>0</v>
      </c>
      <c r="R131" s="19">
        <v>821660</v>
      </c>
      <c r="S131" s="19">
        <v>0</v>
      </c>
      <c r="T131" s="19">
        <v>0</v>
      </c>
      <c r="U131" s="19">
        <v>0</v>
      </c>
      <c r="V131" s="19">
        <v>0</v>
      </c>
      <c r="W131" s="19">
        <v>0</v>
      </c>
      <c r="X131" s="19">
        <v>821660</v>
      </c>
      <c r="Y131" s="19">
        <v>821660</v>
      </c>
      <c r="Z131" s="19">
        <v>0</v>
      </c>
      <c r="AA131" s="19">
        <f t="shared" si="14"/>
        <v>821660</v>
      </c>
      <c r="AB131" s="20">
        <f t="shared" si="21"/>
        <v>0</v>
      </c>
      <c r="AC131" s="20">
        <f t="shared" si="22"/>
        <v>0</v>
      </c>
      <c r="AD131" s="21">
        <f t="shared" si="23"/>
        <v>0</v>
      </c>
    </row>
    <row r="132" spans="1:30" ht="30" outlineLevel="4" x14ac:dyDescent="0.25">
      <c r="A132" s="15" t="s">
        <v>177</v>
      </c>
      <c r="B132" s="16" t="s">
        <v>36</v>
      </c>
      <c r="C132" s="16" t="s">
        <v>97</v>
      </c>
      <c r="D132" s="16" t="s">
        <v>110</v>
      </c>
      <c r="E132" s="16"/>
      <c r="F132" s="16" t="s">
        <v>39</v>
      </c>
      <c r="G132" s="16">
        <v>1120</v>
      </c>
      <c r="H132" s="16">
        <v>3480</v>
      </c>
      <c r="I132" s="17" t="s">
        <v>111</v>
      </c>
      <c r="J132" s="18">
        <v>23778794</v>
      </c>
      <c r="K132" s="19">
        <v>23778794</v>
      </c>
      <c r="L132" s="19">
        <v>0</v>
      </c>
      <c r="M132" s="19">
        <v>0</v>
      </c>
      <c r="N132" s="19">
        <v>0</v>
      </c>
      <c r="O132" s="19">
        <v>0</v>
      </c>
      <c r="P132" s="19">
        <v>0</v>
      </c>
      <c r="Q132" s="19">
        <v>-15456216.1</v>
      </c>
      <c r="R132" s="19">
        <v>8322577.9000000004</v>
      </c>
      <c r="S132" s="19">
        <v>325700</v>
      </c>
      <c r="T132" s="19">
        <v>148826.28</v>
      </c>
      <c r="U132" s="19">
        <v>0</v>
      </c>
      <c r="V132" s="19">
        <v>300223</v>
      </c>
      <c r="W132" s="19">
        <v>300223</v>
      </c>
      <c r="X132" s="19">
        <v>7547828.6200000001</v>
      </c>
      <c r="Y132" s="19">
        <v>23004044.719999999</v>
      </c>
      <c r="Z132" s="19">
        <v>0</v>
      </c>
      <c r="AA132" s="19">
        <f t="shared" si="14"/>
        <v>7547828.6200000001</v>
      </c>
      <c r="AB132" s="20">
        <f t="shared" si="21"/>
        <v>3.6073318100152595E-2</v>
      </c>
      <c r="AC132" s="20">
        <f t="shared" si="22"/>
        <v>5.7016742372576652E-2</v>
      </c>
      <c r="AD132" s="21">
        <f t="shared" si="23"/>
        <v>9.3090060472729247E-2</v>
      </c>
    </row>
    <row r="133" spans="1:30" outlineLevel="4" x14ac:dyDescent="0.25">
      <c r="A133" s="15" t="s">
        <v>177</v>
      </c>
      <c r="B133" s="16" t="s">
        <v>36</v>
      </c>
      <c r="C133" s="16" t="s">
        <v>97</v>
      </c>
      <c r="D133" s="16" t="s">
        <v>112</v>
      </c>
      <c r="E133" s="16"/>
      <c r="F133" s="16" t="s">
        <v>39</v>
      </c>
      <c r="G133" s="16">
        <v>1120</v>
      </c>
      <c r="H133" s="16">
        <v>3480</v>
      </c>
      <c r="I133" s="17" t="s">
        <v>113</v>
      </c>
      <c r="J133" s="18">
        <v>50706755</v>
      </c>
      <c r="K133" s="19">
        <v>50706755</v>
      </c>
      <c r="L133" s="19">
        <v>0</v>
      </c>
      <c r="M133" s="19">
        <v>0</v>
      </c>
      <c r="N133" s="19">
        <v>0</v>
      </c>
      <c r="O133" s="19">
        <v>0</v>
      </c>
      <c r="P133" s="19">
        <v>0</v>
      </c>
      <c r="Q133" s="19">
        <v>0</v>
      </c>
      <c r="R133" s="19">
        <v>50706755</v>
      </c>
      <c r="S133" s="19">
        <v>0</v>
      </c>
      <c r="T133" s="19">
        <v>17113590.879999999</v>
      </c>
      <c r="U133" s="19">
        <v>0</v>
      </c>
      <c r="V133" s="19">
        <v>11574177.220000001</v>
      </c>
      <c r="W133" s="19">
        <v>11574177.220000001</v>
      </c>
      <c r="X133" s="19">
        <v>9342289.9000000004</v>
      </c>
      <c r="Y133" s="19">
        <v>22018986.899999999</v>
      </c>
      <c r="Z133" s="19">
        <v>0</v>
      </c>
      <c r="AA133" s="19">
        <f t="shared" si="14"/>
        <v>22018986.900000006</v>
      </c>
      <c r="AB133" s="20">
        <f t="shared" si="21"/>
        <v>0.22825710736173122</v>
      </c>
      <c r="AC133" s="20">
        <f t="shared" si="22"/>
        <v>0.33750120432672132</v>
      </c>
      <c r="AD133" s="21">
        <f t="shared" si="23"/>
        <v>0.56575831168845259</v>
      </c>
    </row>
    <row r="134" spans="1:30" ht="30" outlineLevel="4" x14ac:dyDescent="0.25">
      <c r="A134" s="15" t="s">
        <v>177</v>
      </c>
      <c r="B134" s="16" t="s">
        <v>36</v>
      </c>
      <c r="C134" s="16" t="s">
        <v>97</v>
      </c>
      <c r="D134" s="16" t="s">
        <v>227</v>
      </c>
      <c r="E134" s="16"/>
      <c r="F134" s="16" t="s">
        <v>39</v>
      </c>
      <c r="G134" s="16">
        <v>1120</v>
      </c>
      <c r="H134" s="16">
        <v>3480</v>
      </c>
      <c r="I134" s="17" t="s">
        <v>228</v>
      </c>
      <c r="J134" s="18">
        <v>2163962</v>
      </c>
      <c r="K134" s="19">
        <v>2163962</v>
      </c>
      <c r="L134" s="19">
        <v>0</v>
      </c>
      <c r="M134" s="19">
        <v>0</v>
      </c>
      <c r="N134" s="19">
        <v>0</v>
      </c>
      <c r="O134" s="19">
        <v>0</v>
      </c>
      <c r="P134" s="19">
        <v>0</v>
      </c>
      <c r="Q134" s="19">
        <v>-1406575.3</v>
      </c>
      <c r="R134" s="19">
        <v>757386.7</v>
      </c>
      <c r="S134" s="19">
        <v>572778</v>
      </c>
      <c r="T134" s="19">
        <v>182175</v>
      </c>
      <c r="U134" s="19">
        <v>0</v>
      </c>
      <c r="V134" s="19">
        <v>0</v>
      </c>
      <c r="W134" s="19">
        <v>0</v>
      </c>
      <c r="X134" s="19">
        <v>2433.6999999999998</v>
      </c>
      <c r="Y134" s="19">
        <v>1409009</v>
      </c>
      <c r="Z134" s="19">
        <v>0</v>
      </c>
      <c r="AA134" s="19">
        <f t="shared" si="14"/>
        <v>2433.6999999999534</v>
      </c>
      <c r="AB134" s="20">
        <f t="shared" si="21"/>
        <v>0</v>
      </c>
      <c r="AC134" s="20">
        <f t="shared" si="22"/>
        <v>0.99678671410522535</v>
      </c>
      <c r="AD134" s="21">
        <f t="shared" si="23"/>
        <v>0.99678671410522535</v>
      </c>
    </row>
    <row r="135" spans="1:30" ht="30" outlineLevel="4" x14ac:dyDescent="0.25">
      <c r="A135" s="15" t="s">
        <v>177</v>
      </c>
      <c r="B135" s="16" t="s">
        <v>36</v>
      </c>
      <c r="C135" s="16" t="s">
        <v>97</v>
      </c>
      <c r="D135" s="16" t="s">
        <v>229</v>
      </c>
      <c r="E135" s="16"/>
      <c r="F135" s="16" t="s">
        <v>39</v>
      </c>
      <c r="G135" s="16">
        <v>1120</v>
      </c>
      <c r="H135" s="16">
        <v>3480</v>
      </c>
      <c r="I135" s="17" t="s">
        <v>230</v>
      </c>
      <c r="J135" s="18">
        <v>2629393</v>
      </c>
      <c r="K135" s="19">
        <v>5929393</v>
      </c>
      <c r="L135" s="19"/>
      <c r="M135" s="19"/>
      <c r="N135" s="19"/>
      <c r="O135" s="19"/>
      <c r="P135" s="19">
        <v>0</v>
      </c>
      <c r="Q135" s="19">
        <v>-2304105.4500000002</v>
      </c>
      <c r="R135" s="19">
        <v>3625287.55</v>
      </c>
      <c r="S135" s="19">
        <v>0</v>
      </c>
      <c r="T135" s="19">
        <v>0</v>
      </c>
      <c r="U135" s="19">
        <v>0</v>
      </c>
      <c r="V135" s="19">
        <v>10283</v>
      </c>
      <c r="W135" s="19">
        <v>10283</v>
      </c>
      <c r="X135" s="19">
        <v>3615004.55</v>
      </c>
      <c r="Y135" s="19">
        <v>5919110</v>
      </c>
      <c r="Z135" s="19">
        <v>0</v>
      </c>
      <c r="AA135" s="19">
        <f t="shared" si="14"/>
        <v>3615004.55</v>
      </c>
      <c r="AB135" s="20">
        <f t="shared" si="21"/>
        <v>2.8364646550588794E-3</v>
      </c>
      <c r="AC135" s="20">
        <f t="shared" si="22"/>
        <v>0</v>
      </c>
      <c r="AD135" s="21">
        <f t="shared" si="23"/>
        <v>2.8364646550588794E-3</v>
      </c>
    </row>
    <row r="136" spans="1:30" outlineLevel="3" x14ac:dyDescent="0.25">
      <c r="A136" s="22"/>
      <c r="B136" s="23"/>
      <c r="C136" s="23" t="s">
        <v>114</v>
      </c>
      <c r="D136" s="23"/>
      <c r="E136" s="23"/>
      <c r="F136" s="23"/>
      <c r="G136" s="23"/>
      <c r="H136" s="23"/>
      <c r="I136" s="24"/>
      <c r="J136" s="25">
        <f t="shared" ref="J136:AA136" si="25">SUBTOTAL(9,J120:J135)</f>
        <v>336023819</v>
      </c>
      <c r="K136" s="26">
        <f t="shared" si="25"/>
        <v>336023819</v>
      </c>
      <c r="L136" s="26">
        <f t="shared" si="25"/>
        <v>0</v>
      </c>
      <c r="M136" s="26">
        <f t="shared" si="25"/>
        <v>0</v>
      </c>
      <c r="N136" s="26">
        <f t="shared" si="25"/>
        <v>45000000</v>
      </c>
      <c r="O136" s="26">
        <f t="shared" si="25"/>
        <v>0</v>
      </c>
      <c r="P136" s="26">
        <f t="shared" si="25"/>
        <v>0</v>
      </c>
      <c r="Q136" s="26">
        <f t="shared" si="25"/>
        <v>-31883210.600000001</v>
      </c>
      <c r="R136" s="26">
        <f t="shared" si="25"/>
        <v>349140608.39999998</v>
      </c>
      <c r="S136" s="26">
        <f t="shared" si="25"/>
        <v>10927445</v>
      </c>
      <c r="T136" s="26">
        <f t="shared" si="25"/>
        <v>82588815.040000007</v>
      </c>
      <c r="U136" s="26">
        <f t="shared" si="25"/>
        <v>0</v>
      </c>
      <c r="V136" s="26">
        <f t="shared" si="25"/>
        <v>107099960.45</v>
      </c>
      <c r="W136" s="26">
        <f t="shared" si="25"/>
        <v>107099960.45</v>
      </c>
      <c r="X136" s="26">
        <f t="shared" si="25"/>
        <v>35818365.910000004</v>
      </c>
      <c r="Y136" s="26">
        <f t="shared" si="25"/>
        <v>135407598.50999999</v>
      </c>
      <c r="Z136" s="26">
        <f t="shared" si="25"/>
        <v>0</v>
      </c>
      <c r="AA136" s="26">
        <f t="shared" si="25"/>
        <v>148524387.91000003</v>
      </c>
      <c r="AB136" s="27">
        <f t="shared" si="21"/>
        <v>0.30675308993933692</v>
      </c>
      <c r="AC136" s="27">
        <f t="shared" si="22"/>
        <v>0.26784698711660954</v>
      </c>
      <c r="AD136" s="28">
        <f t="shared" si="23"/>
        <v>0.57460007705594651</v>
      </c>
    </row>
    <row r="137" spans="1:30" ht="30" outlineLevel="4" x14ac:dyDescent="0.25">
      <c r="A137" s="15" t="s">
        <v>177</v>
      </c>
      <c r="B137" s="16" t="s">
        <v>36</v>
      </c>
      <c r="C137" s="16" t="s">
        <v>115</v>
      </c>
      <c r="D137" s="16" t="s">
        <v>231</v>
      </c>
      <c r="E137" s="16"/>
      <c r="F137" s="16">
        <v>280</v>
      </c>
      <c r="G137" s="16">
        <v>2210</v>
      </c>
      <c r="H137" s="16">
        <v>3480</v>
      </c>
      <c r="I137" s="17" t="s">
        <v>232</v>
      </c>
      <c r="J137" s="18">
        <v>2500000</v>
      </c>
      <c r="K137" s="19">
        <v>2500000</v>
      </c>
      <c r="L137" s="19">
        <v>0</v>
      </c>
      <c r="M137" s="19">
        <v>0</v>
      </c>
      <c r="N137" s="19">
        <v>0</v>
      </c>
      <c r="O137" s="19">
        <v>0</v>
      </c>
      <c r="P137" s="19">
        <v>0</v>
      </c>
      <c r="Q137" s="19">
        <v>0</v>
      </c>
      <c r="R137" s="19">
        <v>2500000</v>
      </c>
      <c r="S137" s="19">
        <v>0</v>
      </c>
      <c r="T137" s="19">
        <v>0</v>
      </c>
      <c r="U137" s="19">
        <v>0</v>
      </c>
      <c r="V137" s="19">
        <v>0</v>
      </c>
      <c r="W137" s="19">
        <v>0</v>
      </c>
      <c r="X137" s="19">
        <v>2500000</v>
      </c>
      <c r="Y137" s="19">
        <v>2500000</v>
      </c>
      <c r="Z137" s="19">
        <v>0</v>
      </c>
      <c r="AA137" s="19">
        <f t="shared" si="14"/>
        <v>2500000</v>
      </c>
      <c r="AB137" s="20">
        <f t="shared" si="21"/>
        <v>0</v>
      </c>
      <c r="AC137" s="20">
        <f t="shared" si="22"/>
        <v>0</v>
      </c>
      <c r="AD137" s="21">
        <f t="shared" si="23"/>
        <v>0</v>
      </c>
    </row>
    <row r="138" spans="1:30" outlineLevel="4" x14ac:dyDescent="0.25">
      <c r="A138" s="15" t="s">
        <v>177</v>
      </c>
      <c r="B138" s="16" t="s">
        <v>36</v>
      </c>
      <c r="C138" s="16" t="s">
        <v>115</v>
      </c>
      <c r="D138" s="16" t="s">
        <v>116</v>
      </c>
      <c r="E138" s="16"/>
      <c r="F138" s="16">
        <v>280</v>
      </c>
      <c r="G138" s="16">
        <v>2210</v>
      </c>
      <c r="H138" s="16">
        <v>3480</v>
      </c>
      <c r="I138" s="17" t="s">
        <v>117</v>
      </c>
      <c r="J138" s="18">
        <v>7722500</v>
      </c>
      <c r="K138" s="19">
        <v>6001083.1200000001</v>
      </c>
      <c r="L138" s="19">
        <v>0</v>
      </c>
      <c r="M138" s="19">
        <v>0</v>
      </c>
      <c r="N138" s="19">
        <v>0</v>
      </c>
      <c r="O138" s="19">
        <v>0</v>
      </c>
      <c r="P138" s="19">
        <v>0</v>
      </c>
      <c r="Q138" s="19">
        <v>0</v>
      </c>
      <c r="R138" s="19">
        <v>6001083.1200000001</v>
      </c>
      <c r="S138" s="19">
        <v>0</v>
      </c>
      <c r="T138" s="19">
        <v>0</v>
      </c>
      <c r="U138" s="19">
        <v>0</v>
      </c>
      <c r="V138" s="19">
        <v>0</v>
      </c>
      <c r="W138" s="19">
        <v>0</v>
      </c>
      <c r="X138" s="19">
        <v>6001083.1200000001</v>
      </c>
      <c r="Y138" s="19">
        <v>6001083.1200000001</v>
      </c>
      <c r="Z138" s="19">
        <v>0</v>
      </c>
      <c r="AA138" s="19">
        <f t="shared" si="14"/>
        <v>6001083.1200000001</v>
      </c>
      <c r="AB138" s="20">
        <f t="shared" si="21"/>
        <v>0</v>
      </c>
      <c r="AC138" s="20">
        <f t="shared" si="22"/>
        <v>0</v>
      </c>
      <c r="AD138" s="21">
        <f t="shared" si="23"/>
        <v>0</v>
      </c>
    </row>
    <row r="139" spans="1:30" outlineLevel="4" x14ac:dyDescent="0.25">
      <c r="A139" s="15" t="s">
        <v>177</v>
      </c>
      <c r="B139" s="16" t="s">
        <v>36</v>
      </c>
      <c r="C139" s="16" t="s">
        <v>115</v>
      </c>
      <c r="D139" s="16" t="s">
        <v>233</v>
      </c>
      <c r="E139" s="16"/>
      <c r="F139" s="16">
        <v>280</v>
      </c>
      <c r="G139" s="16">
        <v>2210</v>
      </c>
      <c r="H139" s="16">
        <v>3480</v>
      </c>
      <c r="I139" s="17" t="s">
        <v>234</v>
      </c>
      <c r="J139" s="18">
        <v>0</v>
      </c>
      <c r="K139" s="19">
        <v>1721416.88</v>
      </c>
      <c r="L139" s="19">
        <v>0</v>
      </c>
      <c r="M139" s="19">
        <v>0</v>
      </c>
      <c r="N139" s="19">
        <v>0</v>
      </c>
      <c r="O139" s="19">
        <v>0</v>
      </c>
      <c r="P139" s="19">
        <v>0</v>
      </c>
      <c r="Q139" s="19">
        <v>0</v>
      </c>
      <c r="R139" s="19">
        <v>1721416.88</v>
      </c>
      <c r="S139" s="19">
        <v>0</v>
      </c>
      <c r="T139" s="19">
        <v>1721416.88</v>
      </c>
      <c r="U139" s="19">
        <v>0</v>
      </c>
      <c r="V139" s="19">
        <v>0</v>
      </c>
      <c r="W139" s="19">
        <v>0</v>
      </c>
      <c r="X139" s="19">
        <v>0</v>
      </c>
      <c r="Y139" s="19">
        <v>0</v>
      </c>
      <c r="Z139" s="19">
        <v>0</v>
      </c>
      <c r="AA139" s="19">
        <f t="shared" ref="AA139:AA202" si="26">R139-S139-T139-U139-V139</f>
        <v>0</v>
      </c>
      <c r="AB139" s="20">
        <f t="shared" si="21"/>
        <v>0</v>
      </c>
      <c r="AC139" s="20">
        <f t="shared" si="22"/>
        <v>1</v>
      </c>
      <c r="AD139" s="21">
        <f t="shared" si="23"/>
        <v>1</v>
      </c>
    </row>
    <row r="140" spans="1:30" outlineLevel="4" x14ac:dyDescent="0.25">
      <c r="A140" s="15" t="s">
        <v>177</v>
      </c>
      <c r="B140" s="16" t="s">
        <v>36</v>
      </c>
      <c r="C140" s="16" t="s">
        <v>115</v>
      </c>
      <c r="D140" s="16" t="s">
        <v>118</v>
      </c>
      <c r="E140" s="16"/>
      <c r="F140" s="16">
        <v>280</v>
      </c>
      <c r="G140" s="16">
        <v>2210</v>
      </c>
      <c r="H140" s="16">
        <v>3480</v>
      </c>
      <c r="I140" s="17" t="s">
        <v>119</v>
      </c>
      <c r="J140" s="18">
        <v>34369500</v>
      </c>
      <c r="K140" s="19">
        <v>34369500</v>
      </c>
      <c r="L140" s="19">
        <v>0</v>
      </c>
      <c r="M140" s="19">
        <v>0</v>
      </c>
      <c r="N140" s="19">
        <v>0</v>
      </c>
      <c r="O140" s="19">
        <v>0</v>
      </c>
      <c r="P140" s="19">
        <v>0</v>
      </c>
      <c r="Q140" s="19">
        <v>0</v>
      </c>
      <c r="R140" s="19">
        <v>34369500</v>
      </c>
      <c r="S140" s="19">
        <v>211530</v>
      </c>
      <c r="T140" s="19">
        <v>0</v>
      </c>
      <c r="U140" s="19">
        <v>0</v>
      </c>
      <c r="V140" s="19">
        <v>0</v>
      </c>
      <c r="W140" s="19">
        <v>0</v>
      </c>
      <c r="X140" s="19">
        <v>34157970</v>
      </c>
      <c r="Y140" s="19">
        <v>34157970</v>
      </c>
      <c r="Z140" s="19">
        <v>0</v>
      </c>
      <c r="AA140" s="19">
        <f t="shared" si="26"/>
        <v>34157970</v>
      </c>
      <c r="AB140" s="20">
        <f t="shared" si="21"/>
        <v>0</v>
      </c>
      <c r="AC140" s="20">
        <f t="shared" si="22"/>
        <v>6.1545847335573688E-3</v>
      </c>
      <c r="AD140" s="21">
        <f t="shared" si="23"/>
        <v>6.1545847335573688E-3</v>
      </c>
    </row>
    <row r="141" spans="1:30" ht="30" outlineLevel="4" x14ac:dyDescent="0.25">
      <c r="A141" s="15" t="s">
        <v>177</v>
      </c>
      <c r="B141" s="16" t="s">
        <v>36</v>
      </c>
      <c r="C141" s="16" t="s">
        <v>115</v>
      </c>
      <c r="D141" s="16" t="s">
        <v>120</v>
      </c>
      <c r="E141" s="16"/>
      <c r="F141" s="16">
        <v>280</v>
      </c>
      <c r="G141" s="16">
        <v>2210</v>
      </c>
      <c r="H141" s="16">
        <v>3480</v>
      </c>
      <c r="I141" s="17" t="s">
        <v>121</v>
      </c>
      <c r="J141" s="18">
        <v>1284000</v>
      </c>
      <c r="K141" s="19">
        <v>1284000</v>
      </c>
      <c r="L141" s="19">
        <v>0</v>
      </c>
      <c r="M141" s="19">
        <v>0</v>
      </c>
      <c r="N141" s="19">
        <v>0</v>
      </c>
      <c r="O141" s="19">
        <v>0</v>
      </c>
      <c r="P141" s="19">
        <v>0</v>
      </c>
      <c r="Q141" s="19">
        <v>0</v>
      </c>
      <c r="R141" s="19">
        <v>1284000</v>
      </c>
      <c r="S141" s="19">
        <v>0</v>
      </c>
      <c r="T141" s="19">
        <v>244673</v>
      </c>
      <c r="U141" s="19">
        <v>0</v>
      </c>
      <c r="V141" s="19">
        <v>0</v>
      </c>
      <c r="W141" s="19">
        <v>0</v>
      </c>
      <c r="X141" s="19">
        <v>1039327</v>
      </c>
      <c r="Y141" s="19">
        <v>1039327</v>
      </c>
      <c r="Z141" s="19">
        <v>0</v>
      </c>
      <c r="AA141" s="19">
        <f t="shared" si="26"/>
        <v>1039327</v>
      </c>
      <c r="AB141" s="20">
        <f t="shared" si="21"/>
        <v>0</v>
      </c>
      <c r="AC141" s="20">
        <f t="shared" si="22"/>
        <v>0.19055529595015577</v>
      </c>
      <c r="AD141" s="21">
        <f t="shared" si="23"/>
        <v>0.19055529595015577</v>
      </c>
    </row>
    <row r="142" spans="1:30" ht="45" outlineLevel="4" x14ac:dyDescent="0.25">
      <c r="A142" s="15" t="s">
        <v>177</v>
      </c>
      <c r="B142" s="16" t="s">
        <v>36</v>
      </c>
      <c r="C142" s="16" t="s">
        <v>115</v>
      </c>
      <c r="D142" s="16" t="s">
        <v>235</v>
      </c>
      <c r="E142" s="16"/>
      <c r="F142" s="16">
        <v>280</v>
      </c>
      <c r="G142" s="16">
        <v>2110</v>
      </c>
      <c r="H142" s="16">
        <v>3480</v>
      </c>
      <c r="I142" s="17" t="s">
        <v>236</v>
      </c>
      <c r="J142" s="18">
        <v>10000000</v>
      </c>
      <c r="K142" s="19">
        <v>10000000</v>
      </c>
      <c r="L142" s="19">
        <v>0</v>
      </c>
      <c r="M142" s="19">
        <v>0</v>
      </c>
      <c r="N142" s="19">
        <v>0</v>
      </c>
      <c r="O142" s="19">
        <v>0</v>
      </c>
      <c r="P142" s="19">
        <v>0</v>
      </c>
      <c r="Q142" s="19">
        <v>-10000000</v>
      </c>
      <c r="R142" s="19">
        <v>0</v>
      </c>
      <c r="S142" s="19">
        <v>0</v>
      </c>
      <c r="T142" s="19">
        <v>0</v>
      </c>
      <c r="U142" s="19">
        <v>0</v>
      </c>
      <c r="V142" s="19">
        <v>0</v>
      </c>
      <c r="W142" s="19">
        <v>0</v>
      </c>
      <c r="X142" s="19">
        <v>10000000</v>
      </c>
      <c r="Y142" s="19">
        <v>10000000</v>
      </c>
      <c r="Z142" s="19">
        <v>0</v>
      </c>
      <c r="AA142" s="19">
        <f t="shared" si="26"/>
        <v>0</v>
      </c>
      <c r="AB142" s="20">
        <v>0</v>
      </c>
      <c r="AC142" s="20">
        <v>0</v>
      </c>
      <c r="AD142" s="21">
        <v>0</v>
      </c>
    </row>
    <row r="143" spans="1:30" outlineLevel="4" x14ac:dyDescent="0.25">
      <c r="A143" s="15" t="s">
        <v>177</v>
      </c>
      <c r="B143" s="16" t="s">
        <v>36</v>
      </c>
      <c r="C143" s="16" t="s">
        <v>115</v>
      </c>
      <c r="D143" s="16" t="s">
        <v>122</v>
      </c>
      <c r="E143" s="16"/>
      <c r="F143" s="16">
        <v>280</v>
      </c>
      <c r="G143" s="16">
        <v>2240</v>
      </c>
      <c r="H143" s="16">
        <v>3480</v>
      </c>
      <c r="I143" s="17" t="s">
        <v>123</v>
      </c>
      <c r="J143" s="18">
        <v>5021883</v>
      </c>
      <c r="K143" s="19">
        <v>5021883</v>
      </c>
      <c r="L143" s="19">
        <v>0</v>
      </c>
      <c r="M143" s="19">
        <v>0</v>
      </c>
      <c r="N143" s="19">
        <v>0</v>
      </c>
      <c r="O143" s="19">
        <v>0</v>
      </c>
      <c r="P143" s="19">
        <v>0</v>
      </c>
      <c r="Q143" s="19">
        <v>-21883</v>
      </c>
      <c r="R143" s="19">
        <v>5000000</v>
      </c>
      <c r="S143" s="19">
        <v>0</v>
      </c>
      <c r="T143" s="19">
        <v>0</v>
      </c>
      <c r="U143" s="19">
        <v>0</v>
      </c>
      <c r="V143" s="19">
        <v>0</v>
      </c>
      <c r="W143" s="19">
        <v>0</v>
      </c>
      <c r="X143" s="19">
        <v>5021883</v>
      </c>
      <c r="Y143" s="19">
        <v>5021883</v>
      </c>
      <c r="Z143" s="19">
        <v>0</v>
      </c>
      <c r="AA143" s="19">
        <f t="shared" si="26"/>
        <v>5000000</v>
      </c>
      <c r="AB143" s="20">
        <f t="shared" ref="AB143:AB174" si="27">V143/R143</f>
        <v>0</v>
      </c>
      <c r="AC143" s="20">
        <f t="shared" ref="AC143:AC174" si="28">(S143+T143+U143)/R143</f>
        <v>0</v>
      </c>
      <c r="AD143" s="21">
        <f t="shared" ref="AD143:AD174" si="29">AB143+AC143</f>
        <v>0</v>
      </c>
    </row>
    <row r="144" spans="1:30" outlineLevel="3" x14ac:dyDescent="0.25">
      <c r="A144" s="22"/>
      <c r="B144" s="23"/>
      <c r="C144" s="23" t="s">
        <v>125</v>
      </c>
      <c r="D144" s="23"/>
      <c r="E144" s="23"/>
      <c r="F144" s="23"/>
      <c r="G144" s="23"/>
      <c r="H144" s="23"/>
      <c r="I144" s="24"/>
      <c r="J144" s="25">
        <f t="shared" ref="J144:AA144" si="30">SUBTOTAL(9,J137:J143)</f>
        <v>60897883</v>
      </c>
      <c r="K144" s="26">
        <f t="shared" si="30"/>
        <v>60897883</v>
      </c>
      <c r="L144" s="26">
        <f t="shared" si="30"/>
        <v>0</v>
      </c>
      <c r="M144" s="26">
        <f t="shared" si="30"/>
        <v>0</v>
      </c>
      <c r="N144" s="26">
        <f t="shared" si="30"/>
        <v>0</v>
      </c>
      <c r="O144" s="26">
        <f t="shared" si="30"/>
        <v>0</v>
      </c>
      <c r="P144" s="26">
        <f t="shared" si="30"/>
        <v>0</v>
      </c>
      <c r="Q144" s="26">
        <f t="shared" si="30"/>
        <v>-10021883</v>
      </c>
      <c r="R144" s="26">
        <f t="shared" si="30"/>
        <v>50876000</v>
      </c>
      <c r="S144" s="26">
        <f t="shared" si="30"/>
        <v>211530</v>
      </c>
      <c r="T144" s="26">
        <f t="shared" si="30"/>
        <v>1966089.88</v>
      </c>
      <c r="U144" s="26">
        <f t="shared" si="30"/>
        <v>0</v>
      </c>
      <c r="V144" s="26">
        <f t="shared" si="30"/>
        <v>0</v>
      </c>
      <c r="W144" s="26">
        <f t="shared" si="30"/>
        <v>0</v>
      </c>
      <c r="X144" s="26">
        <f t="shared" si="30"/>
        <v>58720263.120000005</v>
      </c>
      <c r="Y144" s="26">
        <f t="shared" si="30"/>
        <v>58720263.120000005</v>
      </c>
      <c r="Z144" s="26">
        <f t="shared" si="30"/>
        <v>0</v>
      </c>
      <c r="AA144" s="26">
        <f t="shared" si="30"/>
        <v>48698380.120000005</v>
      </c>
      <c r="AB144" s="27">
        <f t="shared" si="27"/>
        <v>0</v>
      </c>
      <c r="AC144" s="27">
        <f t="shared" si="28"/>
        <v>4.2802497837880336E-2</v>
      </c>
      <c r="AD144" s="28">
        <f t="shared" si="29"/>
        <v>4.2802497837880336E-2</v>
      </c>
    </row>
    <row r="145" spans="1:30" ht="120" outlineLevel="4" x14ac:dyDescent="0.25">
      <c r="A145" s="15" t="s">
        <v>177</v>
      </c>
      <c r="B145" s="16" t="s">
        <v>36</v>
      </c>
      <c r="C145" s="16" t="s">
        <v>126</v>
      </c>
      <c r="D145" s="16" t="s">
        <v>127</v>
      </c>
      <c r="E145" s="16" t="s">
        <v>58</v>
      </c>
      <c r="F145" s="16" t="s">
        <v>39</v>
      </c>
      <c r="G145" s="16">
        <v>1310</v>
      </c>
      <c r="H145" s="16">
        <v>3480</v>
      </c>
      <c r="I145" s="17" t="s">
        <v>128</v>
      </c>
      <c r="J145" s="18">
        <v>50848039</v>
      </c>
      <c r="K145" s="19">
        <v>50848039</v>
      </c>
      <c r="L145" s="19"/>
      <c r="M145" s="19"/>
      <c r="N145" s="19"/>
      <c r="O145" s="19"/>
      <c r="P145" s="19">
        <v>-153782</v>
      </c>
      <c r="Q145" s="19">
        <v>0</v>
      </c>
      <c r="R145" s="19">
        <v>50694257</v>
      </c>
      <c r="S145" s="19">
        <v>0</v>
      </c>
      <c r="T145" s="19">
        <v>20053532.890000001</v>
      </c>
      <c r="U145" s="19">
        <v>0</v>
      </c>
      <c r="V145" s="19">
        <v>30640724.109999999</v>
      </c>
      <c r="W145" s="19">
        <v>30640724.109999999</v>
      </c>
      <c r="X145" s="19">
        <v>0</v>
      </c>
      <c r="Y145" s="19">
        <v>153782</v>
      </c>
      <c r="Z145" s="19">
        <v>0</v>
      </c>
      <c r="AA145" s="19">
        <f t="shared" si="26"/>
        <v>0</v>
      </c>
      <c r="AB145" s="20">
        <f t="shared" si="27"/>
        <v>0.60442199813679087</v>
      </c>
      <c r="AC145" s="20">
        <f t="shared" si="28"/>
        <v>0.39557800186320907</v>
      </c>
      <c r="AD145" s="21">
        <f t="shared" si="29"/>
        <v>1</v>
      </c>
    </row>
    <row r="146" spans="1:30" ht="120" outlineLevel="4" x14ac:dyDescent="0.25">
      <c r="A146" s="15" t="s">
        <v>177</v>
      </c>
      <c r="B146" s="16" t="s">
        <v>36</v>
      </c>
      <c r="C146" s="16" t="s">
        <v>126</v>
      </c>
      <c r="D146" s="16" t="s">
        <v>127</v>
      </c>
      <c r="E146" s="16" t="s">
        <v>129</v>
      </c>
      <c r="F146" s="16" t="s">
        <v>39</v>
      </c>
      <c r="G146" s="16">
        <v>1310</v>
      </c>
      <c r="H146" s="16">
        <v>3480</v>
      </c>
      <c r="I146" s="17" t="s">
        <v>130</v>
      </c>
      <c r="J146" s="18">
        <v>24433207</v>
      </c>
      <c r="K146" s="19">
        <v>24433207</v>
      </c>
      <c r="L146" s="19">
        <v>319732</v>
      </c>
      <c r="M146" s="19"/>
      <c r="N146" s="19"/>
      <c r="O146" s="19"/>
      <c r="P146" s="19">
        <v>-68657</v>
      </c>
      <c r="Q146" s="19">
        <v>0</v>
      </c>
      <c r="R146" s="19">
        <v>24684282</v>
      </c>
      <c r="S146" s="19">
        <v>0</v>
      </c>
      <c r="T146" s="19">
        <v>8720089.9499999993</v>
      </c>
      <c r="U146" s="19">
        <v>0</v>
      </c>
      <c r="V146" s="19">
        <v>15644460.050000001</v>
      </c>
      <c r="W146" s="19">
        <v>15644460.050000001</v>
      </c>
      <c r="X146" s="19">
        <v>0</v>
      </c>
      <c r="Y146" s="19">
        <v>68657</v>
      </c>
      <c r="Z146" s="19">
        <v>0</v>
      </c>
      <c r="AA146" s="19">
        <f t="shared" si="26"/>
        <v>319732</v>
      </c>
      <c r="AB146" s="20">
        <f t="shared" si="27"/>
        <v>0.63378226071149246</v>
      </c>
      <c r="AC146" s="20">
        <f t="shared" si="28"/>
        <v>0.35326488127140987</v>
      </c>
      <c r="AD146" s="21">
        <f t="shared" si="29"/>
        <v>0.98704714198290233</v>
      </c>
    </row>
    <row r="147" spans="1:30" ht="75" outlineLevel="4" x14ac:dyDescent="0.25">
      <c r="A147" s="15" t="s">
        <v>177</v>
      </c>
      <c r="B147" s="16" t="s">
        <v>36</v>
      </c>
      <c r="C147" s="16" t="s">
        <v>126</v>
      </c>
      <c r="D147" s="16" t="s">
        <v>127</v>
      </c>
      <c r="E147" s="16" t="s">
        <v>131</v>
      </c>
      <c r="F147" s="16" t="s">
        <v>39</v>
      </c>
      <c r="G147" s="16">
        <v>1310</v>
      </c>
      <c r="H147" s="16">
        <v>3480</v>
      </c>
      <c r="I147" s="17" t="s">
        <v>132</v>
      </c>
      <c r="J147" s="18">
        <v>3879883215</v>
      </c>
      <c r="K147" s="19">
        <v>3879883215</v>
      </c>
      <c r="L147" s="19">
        <v>1831709</v>
      </c>
      <c r="M147" s="19"/>
      <c r="N147" s="19"/>
      <c r="O147" s="19"/>
      <c r="P147" s="19">
        <v>-240421</v>
      </c>
      <c r="Q147" s="19">
        <v>0</v>
      </c>
      <c r="R147" s="19">
        <v>3881474503</v>
      </c>
      <c r="S147" s="19">
        <v>0</v>
      </c>
      <c r="T147" s="19">
        <v>1187598726.78</v>
      </c>
      <c r="U147" s="19">
        <v>0</v>
      </c>
      <c r="V147" s="19">
        <v>2692044067.2199998</v>
      </c>
      <c r="W147" s="19">
        <v>2692044067.2199998</v>
      </c>
      <c r="X147" s="19">
        <v>0</v>
      </c>
      <c r="Y147" s="19">
        <v>240421</v>
      </c>
      <c r="Z147" s="19">
        <v>0</v>
      </c>
      <c r="AA147" s="19">
        <f t="shared" si="26"/>
        <v>1831709.0000004768</v>
      </c>
      <c r="AB147" s="20">
        <f t="shared" si="27"/>
        <v>0.69356221846602706</v>
      </c>
      <c r="AC147" s="20">
        <f t="shared" si="28"/>
        <v>0.30596587092407856</v>
      </c>
      <c r="AD147" s="21">
        <f t="shared" si="29"/>
        <v>0.99952808939010562</v>
      </c>
    </row>
    <row r="148" spans="1:30" outlineLevel="4" x14ac:dyDescent="0.25">
      <c r="A148" s="15" t="s">
        <v>177</v>
      </c>
      <c r="B148" s="16" t="s">
        <v>36</v>
      </c>
      <c r="C148" s="16" t="s">
        <v>126</v>
      </c>
      <c r="D148" s="16" t="s">
        <v>237</v>
      </c>
      <c r="E148" s="16"/>
      <c r="F148" s="16" t="s">
        <v>39</v>
      </c>
      <c r="G148" s="16">
        <v>1320</v>
      </c>
      <c r="H148" s="16">
        <v>3480</v>
      </c>
      <c r="I148" s="17" t="s">
        <v>238</v>
      </c>
      <c r="J148" s="18">
        <v>15997303065</v>
      </c>
      <c r="K148" s="19">
        <v>15997303065</v>
      </c>
      <c r="L148" s="19">
        <v>0</v>
      </c>
      <c r="M148" s="19">
        <v>0</v>
      </c>
      <c r="N148" s="19">
        <v>0</v>
      </c>
      <c r="O148" s="19">
        <v>0</v>
      </c>
      <c r="P148" s="19">
        <v>0</v>
      </c>
      <c r="Q148" s="19">
        <v>0</v>
      </c>
      <c r="R148" s="19">
        <v>15997303065</v>
      </c>
      <c r="S148" s="19">
        <v>0</v>
      </c>
      <c r="T148" s="19">
        <v>253095276.28</v>
      </c>
      <c r="U148" s="19">
        <v>0</v>
      </c>
      <c r="V148" s="19">
        <v>14744207788.719999</v>
      </c>
      <c r="W148" s="19">
        <v>14353838343.33</v>
      </c>
      <c r="X148" s="19">
        <v>0</v>
      </c>
      <c r="Y148" s="19">
        <v>1000000000</v>
      </c>
      <c r="Z148" s="19">
        <v>0</v>
      </c>
      <c r="AA148" s="19">
        <f t="shared" si="26"/>
        <v>1000000000</v>
      </c>
      <c r="AB148" s="20">
        <f t="shared" si="27"/>
        <v>0.92166834177058199</v>
      </c>
      <c r="AC148" s="20">
        <f t="shared" si="28"/>
        <v>1.582112155102814E-2</v>
      </c>
      <c r="AD148" s="21">
        <f t="shared" si="29"/>
        <v>0.93748946332161009</v>
      </c>
    </row>
    <row r="149" spans="1:30" ht="45" outlineLevel="4" x14ac:dyDescent="0.25">
      <c r="A149" s="15" t="s">
        <v>177</v>
      </c>
      <c r="B149" s="16" t="s">
        <v>36</v>
      </c>
      <c r="C149" s="16" t="s">
        <v>126</v>
      </c>
      <c r="D149" s="16" t="s">
        <v>153</v>
      </c>
      <c r="E149" s="16"/>
      <c r="F149" s="16" t="s">
        <v>39</v>
      </c>
      <c r="G149" s="16">
        <v>1320</v>
      </c>
      <c r="H149" s="16">
        <v>3480</v>
      </c>
      <c r="I149" s="17" t="s">
        <v>154</v>
      </c>
      <c r="J149" s="18">
        <v>53611147</v>
      </c>
      <c r="K149" s="19">
        <v>53611147</v>
      </c>
      <c r="L149" s="19">
        <v>481208</v>
      </c>
      <c r="M149" s="19"/>
      <c r="N149" s="19"/>
      <c r="O149" s="19"/>
      <c r="P149" s="19">
        <v>0</v>
      </c>
      <c r="Q149" s="19">
        <v>0</v>
      </c>
      <c r="R149" s="19">
        <v>54092355</v>
      </c>
      <c r="S149" s="19">
        <v>0</v>
      </c>
      <c r="T149" s="19">
        <v>0</v>
      </c>
      <c r="U149" s="19">
        <v>0</v>
      </c>
      <c r="V149" s="19">
        <v>17534875.34</v>
      </c>
      <c r="W149" s="19">
        <v>17534875.34</v>
      </c>
      <c r="X149" s="19">
        <v>36076271.659999996</v>
      </c>
      <c r="Y149" s="19">
        <v>36076271.659999996</v>
      </c>
      <c r="Z149" s="19">
        <v>0</v>
      </c>
      <c r="AA149" s="19">
        <f t="shared" si="26"/>
        <v>36557479.659999996</v>
      </c>
      <c r="AB149" s="20">
        <f t="shared" si="27"/>
        <v>0.32416550065161703</v>
      </c>
      <c r="AC149" s="20">
        <f t="shared" si="28"/>
        <v>0</v>
      </c>
      <c r="AD149" s="21">
        <f t="shared" si="29"/>
        <v>0.32416550065161703</v>
      </c>
    </row>
    <row r="150" spans="1:30" ht="255" outlineLevel="4" x14ac:dyDescent="0.25">
      <c r="A150" s="15" t="s">
        <v>177</v>
      </c>
      <c r="B150" s="16" t="s">
        <v>36</v>
      </c>
      <c r="C150" s="16" t="s">
        <v>126</v>
      </c>
      <c r="D150" s="16" t="s">
        <v>239</v>
      </c>
      <c r="E150" s="16" t="s">
        <v>240</v>
      </c>
      <c r="F150" s="16" t="s">
        <v>39</v>
      </c>
      <c r="G150" s="16">
        <v>1320</v>
      </c>
      <c r="H150" s="16">
        <v>3480</v>
      </c>
      <c r="I150" s="17" t="s">
        <v>241</v>
      </c>
      <c r="J150" s="18">
        <v>37500000</v>
      </c>
      <c r="K150" s="19">
        <v>0</v>
      </c>
      <c r="L150" s="19"/>
      <c r="M150" s="19"/>
      <c r="N150" s="19"/>
      <c r="O150" s="19"/>
      <c r="P150" s="19">
        <v>0</v>
      </c>
      <c r="Q150" s="19"/>
      <c r="R150" s="19">
        <v>0</v>
      </c>
      <c r="S150" s="19">
        <v>0</v>
      </c>
      <c r="T150" s="19">
        <v>0</v>
      </c>
      <c r="U150" s="19">
        <v>0</v>
      </c>
      <c r="V150" s="19">
        <v>0</v>
      </c>
      <c r="W150" s="19">
        <v>0</v>
      </c>
      <c r="X150" s="19">
        <v>0</v>
      </c>
      <c r="Y150" s="19">
        <v>0</v>
      </c>
      <c r="Z150" s="19">
        <v>0</v>
      </c>
      <c r="AA150" s="19">
        <f t="shared" si="26"/>
        <v>0</v>
      </c>
      <c r="AB150" s="20">
        <v>0</v>
      </c>
      <c r="AC150" s="20">
        <v>0</v>
      </c>
      <c r="AD150" s="21">
        <f t="shared" si="29"/>
        <v>0</v>
      </c>
    </row>
    <row r="151" spans="1:30" ht="405" outlineLevel="4" x14ac:dyDescent="0.25">
      <c r="A151" s="15" t="s">
        <v>177</v>
      </c>
      <c r="B151" s="16" t="s">
        <v>36</v>
      </c>
      <c r="C151" s="16" t="s">
        <v>126</v>
      </c>
      <c r="D151" s="16" t="s">
        <v>239</v>
      </c>
      <c r="E151" s="16" t="s">
        <v>242</v>
      </c>
      <c r="F151" s="16" t="s">
        <v>39</v>
      </c>
      <c r="G151" s="16">
        <v>1320</v>
      </c>
      <c r="H151" s="16">
        <v>3320</v>
      </c>
      <c r="I151" s="17" t="s">
        <v>243</v>
      </c>
      <c r="J151" s="18">
        <v>39000000</v>
      </c>
      <c r="K151" s="19">
        <v>0</v>
      </c>
      <c r="L151" s="19"/>
      <c r="M151" s="19"/>
      <c r="N151" s="19"/>
      <c r="O151" s="19"/>
      <c r="P151" s="19">
        <v>0</v>
      </c>
      <c r="Q151" s="19"/>
      <c r="R151" s="19">
        <v>0</v>
      </c>
      <c r="S151" s="19">
        <v>0</v>
      </c>
      <c r="T151" s="19">
        <v>0</v>
      </c>
      <c r="U151" s="19">
        <v>0</v>
      </c>
      <c r="V151" s="19">
        <v>0</v>
      </c>
      <c r="W151" s="19">
        <v>0</v>
      </c>
      <c r="X151" s="19">
        <v>0</v>
      </c>
      <c r="Y151" s="19">
        <v>0</v>
      </c>
      <c r="Z151" s="19">
        <v>0</v>
      </c>
      <c r="AA151" s="19">
        <f t="shared" si="26"/>
        <v>0</v>
      </c>
      <c r="AB151" s="20">
        <v>0</v>
      </c>
      <c r="AC151" s="20">
        <v>0</v>
      </c>
      <c r="AD151" s="21">
        <f t="shared" si="29"/>
        <v>0</v>
      </c>
    </row>
    <row r="152" spans="1:30" ht="409.5" outlineLevel="4" x14ac:dyDescent="0.25">
      <c r="A152" s="15" t="s">
        <v>177</v>
      </c>
      <c r="B152" s="16" t="s">
        <v>36</v>
      </c>
      <c r="C152" s="16" t="s">
        <v>126</v>
      </c>
      <c r="D152" s="16" t="s">
        <v>239</v>
      </c>
      <c r="E152" s="16" t="s">
        <v>244</v>
      </c>
      <c r="F152" s="16" t="s">
        <v>39</v>
      </c>
      <c r="G152" s="16">
        <v>1320</v>
      </c>
      <c r="H152" s="16">
        <v>3480</v>
      </c>
      <c r="I152" s="17" t="s">
        <v>245</v>
      </c>
      <c r="J152" s="18">
        <v>0</v>
      </c>
      <c r="K152" s="19">
        <v>76500000</v>
      </c>
      <c r="L152" s="19"/>
      <c r="M152" s="19"/>
      <c r="N152" s="19"/>
      <c r="O152" s="19"/>
      <c r="P152" s="19">
        <v>0</v>
      </c>
      <c r="Q152" s="19">
        <v>-3957124.15</v>
      </c>
      <c r="R152" s="19">
        <f>+K152+Q152</f>
        <v>72542875.849999994</v>
      </c>
      <c r="S152" s="19">
        <v>0</v>
      </c>
      <c r="T152" s="19">
        <v>72542875.849999994</v>
      </c>
      <c r="U152" s="19">
        <v>0</v>
      </c>
      <c r="V152" s="19">
        <v>0</v>
      </c>
      <c r="W152" s="19">
        <v>0</v>
      </c>
      <c r="X152" s="19">
        <v>0</v>
      </c>
      <c r="Y152" s="19">
        <v>3957124.15</v>
      </c>
      <c r="Z152" s="19">
        <v>0</v>
      </c>
      <c r="AA152" s="19">
        <f>+R152-T152</f>
        <v>0</v>
      </c>
      <c r="AB152" s="20">
        <f t="shared" si="27"/>
        <v>0</v>
      </c>
      <c r="AC152" s="20">
        <f t="shared" si="28"/>
        <v>1</v>
      </c>
      <c r="AD152" s="21">
        <f t="shared" si="29"/>
        <v>1</v>
      </c>
    </row>
    <row r="153" spans="1:30" ht="135" outlineLevel="4" x14ac:dyDescent="0.25">
      <c r="A153" s="15" t="s">
        <v>177</v>
      </c>
      <c r="B153" s="16" t="s">
        <v>36</v>
      </c>
      <c r="C153" s="16" t="s">
        <v>126</v>
      </c>
      <c r="D153" s="16" t="s">
        <v>246</v>
      </c>
      <c r="E153" s="16"/>
      <c r="F153" s="16" t="s">
        <v>39</v>
      </c>
      <c r="G153" s="16">
        <v>1320</v>
      </c>
      <c r="H153" s="16">
        <v>3480</v>
      </c>
      <c r="I153" s="17" t="s">
        <v>247</v>
      </c>
      <c r="J153" s="18">
        <v>728705532</v>
      </c>
      <c r="K153" s="19">
        <v>728705532</v>
      </c>
      <c r="L153" s="19"/>
      <c r="M153" s="19">
        <v>200000000</v>
      </c>
      <c r="N153" s="19"/>
      <c r="O153" s="19"/>
      <c r="P153" s="19">
        <v>0</v>
      </c>
      <c r="Q153" s="19">
        <v>0</v>
      </c>
      <c r="R153" s="19">
        <v>928705532</v>
      </c>
      <c r="S153" s="19">
        <v>0</v>
      </c>
      <c r="T153" s="19">
        <v>178125856.52000001</v>
      </c>
      <c r="U153" s="19">
        <v>0</v>
      </c>
      <c r="V153" s="19">
        <v>550576675.48000002</v>
      </c>
      <c r="W153" s="19">
        <v>537251242.39999998</v>
      </c>
      <c r="X153" s="19">
        <v>3000</v>
      </c>
      <c r="Y153" s="19">
        <v>3000</v>
      </c>
      <c r="Z153" s="19">
        <v>0</v>
      </c>
      <c r="AA153" s="19">
        <f t="shared" si="26"/>
        <v>200003000</v>
      </c>
      <c r="AB153" s="20">
        <f t="shared" si="27"/>
        <v>0.59284310958535347</v>
      </c>
      <c r="AC153" s="20">
        <f t="shared" si="28"/>
        <v>0.1918001458830548</v>
      </c>
      <c r="AD153" s="21">
        <f t="shared" si="29"/>
        <v>0.7846432554684083</v>
      </c>
    </row>
    <row r="154" spans="1:30" outlineLevel="3" x14ac:dyDescent="0.25">
      <c r="A154" s="22"/>
      <c r="B154" s="23"/>
      <c r="C154" s="23" t="s">
        <v>175</v>
      </c>
      <c r="D154" s="23"/>
      <c r="E154" s="23"/>
      <c r="F154" s="23"/>
      <c r="G154" s="23"/>
      <c r="H154" s="23"/>
      <c r="I154" s="24"/>
      <c r="J154" s="25">
        <f t="shared" ref="J154:AA154" si="31">SUBTOTAL(9,J145:J153)</f>
        <v>20811284205</v>
      </c>
      <c r="K154" s="26">
        <f t="shared" si="31"/>
        <v>20811284205</v>
      </c>
      <c r="L154" s="26">
        <f t="shared" si="31"/>
        <v>2632649</v>
      </c>
      <c r="M154" s="26">
        <f t="shared" si="31"/>
        <v>200000000</v>
      </c>
      <c r="N154" s="26">
        <f t="shared" si="31"/>
        <v>0</v>
      </c>
      <c r="O154" s="26">
        <f t="shared" si="31"/>
        <v>0</v>
      </c>
      <c r="P154" s="26">
        <f t="shared" si="31"/>
        <v>-462860</v>
      </c>
      <c r="Q154" s="26">
        <f t="shared" si="31"/>
        <v>-3957124.15</v>
      </c>
      <c r="R154" s="26">
        <f t="shared" si="31"/>
        <v>21009496869.849998</v>
      </c>
      <c r="S154" s="26">
        <f t="shared" si="31"/>
        <v>0</v>
      </c>
      <c r="T154" s="26">
        <f t="shared" si="31"/>
        <v>1720136358.2699997</v>
      </c>
      <c r="U154" s="26">
        <f t="shared" si="31"/>
        <v>0</v>
      </c>
      <c r="V154" s="26">
        <f t="shared" si="31"/>
        <v>18050648590.919998</v>
      </c>
      <c r="W154" s="26">
        <f t="shared" si="31"/>
        <v>17646953712.450001</v>
      </c>
      <c r="X154" s="26">
        <f t="shared" si="31"/>
        <v>36079271.659999996</v>
      </c>
      <c r="Y154" s="26">
        <f t="shared" si="31"/>
        <v>1040499255.8099999</v>
      </c>
      <c r="Z154" s="26">
        <f t="shared" si="31"/>
        <v>0</v>
      </c>
      <c r="AA154" s="26">
        <f t="shared" si="31"/>
        <v>1238711920.6600003</v>
      </c>
      <c r="AB154" s="27">
        <f t="shared" si="27"/>
        <v>0.85916615246621442</v>
      </c>
      <c r="AC154" s="27">
        <f t="shared" si="28"/>
        <v>8.1874229017759481E-2</v>
      </c>
      <c r="AD154" s="28">
        <f t="shared" si="29"/>
        <v>0.94104038148397384</v>
      </c>
    </row>
    <row r="155" spans="1:30" outlineLevel="1" x14ac:dyDescent="0.25">
      <c r="A155" s="22" t="s">
        <v>248</v>
      </c>
      <c r="B155" s="23"/>
      <c r="C155" s="23"/>
      <c r="D155" s="23"/>
      <c r="E155" s="23"/>
      <c r="F155" s="23"/>
      <c r="G155" s="23"/>
      <c r="H155" s="23"/>
      <c r="I155" s="24"/>
      <c r="J155" s="25">
        <f t="shared" ref="J155:AA155" si="32">SUBTOTAL(9,J81:J153)</f>
        <v>48574271844</v>
      </c>
      <c r="K155" s="26">
        <f t="shared" si="32"/>
        <v>48574271844</v>
      </c>
      <c r="L155" s="26">
        <f t="shared" si="32"/>
        <v>163996801</v>
      </c>
      <c r="M155" s="26">
        <f t="shared" si="32"/>
        <v>-20000000</v>
      </c>
      <c r="N155" s="26">
        <f t="shared" si="32"/>
        <v>-88421188</v>
      </c>
      <c r="O155" s="26">
        <f t="shared" si="32"/>
        <v>0</v>
      </c>
      <c r="P155" s="26">
        <f t="shared" si="32"/>
        <v>-297248127</v>
      </c>
      <c r="Q155" s="26">
        <f t="shared" si="32"/>
        <v>-292639497.75</v>
      </c>
      <c r="R155" s="26">
        <f t="shared" si="32"/>
        <v>48039959832.25</v>
      </c>
      <c r="S155" s="26">
        <f t="shared" si="32"/>
        <v>18294135</v>
      </c>
      <c r="T155" s="26">
        <f t="shared" si="32"/>
        <v>5494031991.9000015</v>
      </c>
      <c r="U155" s="26">
        <f t="shared" si="32"/>
        <v>0</v>
      </c>
      <c r="V155" s="26">
        <f t="shared" si="32"/>
        <v>31776798193.519997</v>
      </c>
      <c r="W155" s="26">
        <f t="shared" si="32"/>
        <v>31369651424.579998</v>
      </c>
      <c r="X155" s="26">
        <f t="shared" si="32"/>
        <v>5474564588.3299999</v>
      </c>
      <c r="Y155" s="26">
        <f t="shared" si="32"/>
        <v>11285147523.579998</v>
      </c>
      <c r="Z155" s="26">
        <f t="shared" si="32"/>
        <v>0</v>
      </c>
      <c r="AA155" s="26">
        <f t="shared" si="32"/>
        <v>10750835511.83</v>
      </c>
      <c r="AB155" s="27">
        <f t="shared" si="27"/>
        <v>0.66146596093087739</v>
      </c>
      <c r="AC155" s="27">
        <f t="shared" si="28"/>
        <v>0.11474460316262564</v>
      </c>
      <c r="AD155" s="28">
        <f t="shared" si="29"/>
        <v>0.77621056409350309</v>
      </c>
    </row>
    <row r="156" spans="1:30" outlineLevel="4" x14ac:dyDescent="0.25">
      <c r="A156" s="15" t="s">
        <v>249</v>
      </c>
      <c r="B156" s="16" t="s">
        <v>250</v>
      </c>
      <c r="C156" s="16" t="s">
        <v>37</v>
      </c>
      <c r="D156" s="16" t="s">
        <v>38</v>
      </c>
      <c r="E156" s="16"/>
      <c r="F156" s="16" t="s">
        <v>39</v>
      </c>
      <c r="G156" s="16">
        <v>1111</v>
      </c>
      <c r="H156" s="16">
        <v>3480</v>
      </c>
      <c r="I156" s="17" t="s">
        <v>40</v>
      </c>
      <c r="J156" s="18">
        <v>140064060</v>
      </c>
      <c r="K156" s="19">
        <v>140064060</v>
      </c>
      <c r="L156" s="19"/>
      <c r="M156" s="19"/>
      <c r="N156" s="19"/>
      <c r="O156" s="19"/>
      <c r="P156" s="19">
        <v>-5174538</v>
      </c>
      <c r="Q156" s="19">
        <v>0</v>
      </c>
      <c r="R156" s="19">
        <v>134889522</v>
      </c>
      <c r="S156" s="19">
        <v>0</v>
      </c>
      <c r="T156" s="19">
        <v>0</v>
      </c>
      <c r="U156" s="19">
        <v>0</v>
      </c>
      <c r="V156" s="19">
        <v>84427896.670000002</v>
      </c>
      <c r="W156" s="19">
        <v>84427896.670000002</v>
      </c>
      <c r="X156" s="19">
        <v>50461625.329999998</v>
      </c>
      <c r="Y156" s="19">
        <v>55636163.329999998</v>
      </c>
      <c r="Z156" s="19">
        <v>0</v>
      </c>
      <c r="AA156" s="19">
        <f t="shared" si="26"/>
        <v>50461625.329999998</v>
      </c>
      <c r="AB156" s="20">
        <f t="shared" si="27"/>
        <v>0.62590403923293614</v>
      </c>
      <c r="AC156" s="20">
        <f t="shared" si="28"/>
        <v>0</v>
      </c>
      <c r="AD156" s="21">
        <f t="shared" si="29"/>
        <v>0.62590403923293614</v>
      </c>
    </row>
    <row r="157" spans="1:30" outlineLevel="4" x14ac:dyDescent="0.25">
      <c r="A157" s="15" t="s">
        <v>249</v>
      </c>
      <c r="B157" s="16" t="s">
        <v>250</v>
      </c>
      <c r="C157" s="16" t="s">
        <v>37</v>
      </c>
      <c r="D157" s="16" t="s">
        <v>41</v>
      </c>
      <c r="E157" s="16"/>
      <c r="F157" s="16" t="s">
        <v>39</v>
      </c>
      <c r="G157" s="16">
        <v>1111</v>
      </c>
      <c r="H157" s="16">
        <v>3480</v>
      </c>
      <c r="I157" s="17" t="s">
        <v>42</v>
      </c>
      <c r="J157" s="18">
        <v>1492041</v>
      </c>
      <c r="K157" s="19">
        <v>1492041</v>
      </c>
      <c r="L157" s="19">
        <v>0</v>
      </c>
      <c r="M157" s="19">
        <v>0</v>
      </c>
      <c r="N157" s="19">
        <v>0</v>
      </c>
      <c r="O157" s="19">
        <v>0</v>
      </c>
      <c r="P157" s="19">
        <v>0</v>
      </c>
      <c r="Q157" s="19">
        <v>0</v>
      </c>
      <c r="R157" s="19">
        <v>1492041</v>
      </c>
      <c r="S157" s="19">
        <v>0</v>
      </c>
      <c r="T157" s="19">
        <v>0</v>
      </c>
      <c r="U157" s="19">
        <v>0</v>
      </c>
      <c r="V157" s="19">
        <v>0</v>
      </c>
      <c r="W157" s="19">
        <v>0</v>
      </c>
      <c r="X157" s="19">
        <v>1492041</v>
      </c>
      <c r="Y157" s="19">
        <v>1492041</v>
      </c>
      <c r="Z157" s="19">
        <v>0</v>
      </c>
      <c r="AA157" s="19">
        <f t="shared" si="26"/>
        <v>1492041</v>
      </c>
      <c r="AB157" s="20">
        <f t="shared" si="27"/>
        <v>0</v>
      </c>
      <c r="AC157" s="20">
        <f t="shared" si="28"/>
        <v>0</v>
      </c>
      <c r="AD157" s="21">
        <f t="shared" si="29"/>
        <v>0</v>
      </c>
    </row>
    <row r="158" spans="1:30" outlineLevel="4" x14ac:dyDescent="0.25">
      <c r="A158" s="15" t="s">
        <v>249</v>
      </c>
      <c r="B158" s="16" t="s">
        <v>250</v>
      </c>
      <c r="C158" s="16" t="s">
        <v>37</v>
      </c>
      <c r="D158" s="16" t="s">
        <v>43</v>
      </c>
      <c r="E158" s="16"/>
      <c r="F158" s="16" t="s">
        <v>39</v>
      </c>
      <c r="G158" s="16">
        <v>1111</v>
      </c>
      <c r="H158" s="16">
        <v>3480</v>
      </c>
      <c r="I158" s="17" t="s">
        <v>44</v>
      </c>
      <c r="J158" s="18">
        <v>0</v>
      </c>
      <c r="K158" s="19">
        <v>45000</v>
      </c>
      <c r="L158" s="19"/>
      <c r="M158" s="19"/>
      <c r="N158" s="19"/>
      <c r="O158" s="19"/>
      <c r="P158" s="19">
        <v>0</v>
      </c>
      <c r="Q158" s="19">
        <v>0</v>
      </c>
      <c r="R158" s="19">
        <v>45000</v>
      </c>
      <c r="S158" s="19">
        <v>0</v>
      </c>
      <c r="T158" s="19">
        <v>0</v>
      </c>
      <c r="U158" s="19">
        <v>0</v>
      </c>
      <c r="V158" s="19">
        <v>0</v>
      </c>
      <c r="W158" s="19">
        <v>0</v>
      </c>
      <c r="X158" s="19">
        <v>45000</v>
      </c>
      <c r="Y158" s="19">
        <v>45000</v>
      </c>
      <c r="Z158" s="19">
        <v>0</v>
      </c>
      <c r="AA158" s="19">
        <f t="shared" si="26"/>
        <v>45000</v>
      </c>
      <c r="AB158" s="20">
        <f t="shared" si="27"/>
        <v>0</v>
      </c>
      <c r="AC158" s="20">
        <f t="shared" si="28"/>
        <v>0</v>
      </c>
      <c r="AD158" s="21">
        <f t="shared" si="29"/>
        <v>0</v>
      </c>
    </row>
    <row r="159" spans="1:30" outlineLevel="4" x14ac:dyDescent="0.25">
      <c r="A159" s="15" t="s">
        <v>249</v>
      </c>
      <c r="B159" s="16" t="s">
        <v>250</v>
      </c>
      <c r="C159" s="16" t="s">
        <v>37</v>
      </c>
      <c r="D159" s="16" t="s">
        <v>45</v>
      </c>
      <c r="E159" s="16"/>
      <c r="F159" s="16" t="s">
        <v>39</v>
      </c>
      <c r="G159" s="16">
        <v>1111</v>
      </c>
      <c r="H159" s="16">
        <v>3480</v>
      </c>
      <c r="I159" s="17" t="s">
        <v>46</v>
      </c>
      <c r="J159" s="18">
        <v>110009088</v>
      </c>
      <c r="K159" s="19">
        <v>110009088</v>
      </c>
      <c r="L159" s="19">
        <v>0</v>
      </c>
      <c r="M159" s="19">
        <v>0</v>
      </c>
      <c r="N159" s="19">
        <v>0</v>
      </c>
      <c r="O159" s="19">
        <v>0</v>
      </c>
      <c r="P159" s="19">
        <v>0</v>
      </c>
      <c r="Q159" s="19">
        <v>-14489222.98</v>
      </c>
      <c r="R159" s="19">
        <v>95519865.019999996</v>
      </c>
      <c r="S159" s="19">
        <v>0</v>
      </c>
      <c r="T159" s="19">
        <v>0</v>
      </c>
      <c r="U159" s="19">
        <v>0</v>
      </c>
      <c r="V159" s="19">
        <v>56962874.75</v>
      </c>
      <c r="W159" s="19">
        <v>56962874.75</v>
      </c>
      <c r="X159" s="19">
        <v>38556990.270000003</v>
      </c>
      <c r="Y159" s="19">
        <v>53046213.25</v>
      </c>
      <c r="Z159" s="19">
        <v>0</v>
      </c>
      <c r="AA159" s="19">
        <f t="shared" si="26"/>
        <v>38556990.269999996</v>
      </c>
      <c r="AB159" s="20">
        <f t="shared" si="27"/>
        <v>0.59634584636476495</v>
      </c>
      <c r="AC159" s="20">
        <f t="shared" si="28"/>
        <v>0</v>
      </c>
      <c r="AD159" s="21">
        <f t="shared" si="29"/>
        <v>0.59634584636476495</v>
      </c>
    </row>
    <row r="160" spans="1:30" outlineLevel="4" x14ac:dyDescent="0.25">
      <c r="A160" s="15" t="s">
        <v>249</v>
      </c>
      <c r="B160" s="16" t="s">
        <v>250</v>
      </c>
      <c r="C160" s="16" t="s">
        <v>37</v>
      </c>
      <c r="D160" s="16" t="s">
        <v>47</v>
      </c>
      <c r="E160" s="16"/>
      <c r="F160" s="16" t="s">
        <v>39</v>
      </c>
      <c r="G160" s="16">
        <v>1111</v>
      </c>
      <c r="H160" s="16">
        <v>3480</v>
      </c>
      <c r="I160" s="17" t="s">
        <v>48</v>
      </c>
      <c r="J160" s="18">
        <v>47278795</v>
      </c>
      <c r="K160" s="19">
        <v>47778795</v>
      </c>
      <c r="L160" s="19"/>
      <c r="M160" s="19"/>
      <c r="N160" s="19"/>
      <c r="O160" s="19"/>
      <c r="P160" s="19">
        <v>0</v>
      </c>
      <c r="Q160" s="19">
        <v>0</v>
      </c>
      <c r="R160" s="19">
        <v>47778795</v>
      </c>
      <c r="S160" s="19">
        <v>0</v>
      </c>
      <c r="T160" s="19">
        <v>0</v>
      </c>
      <c r="U160" s="19">
        <v>0</v>
      </c>
      <c r="V160" s="19">
        <v>29827702.260000002</v>
      </c>
      <c r="W160" s="19">
        <v>29827702.260000002</v>
      </c>
      <c r="X160" s="19">
        <v>17951092.739999998</v>
      </c>
      <c r="Y160" s="19">
        <v>17951092.739999998</v>
      </c>
      <c r="Z160" s="19">
        <v>0</v>
      </c>
      <c r="AA160" s="19">
        <f t="shared" si="26"/>
        <v>17951092.739999998</v>
      </c>
      <c r="AB160" s="20">
        <f t="shared" si="27"/>
        <v>0.62428745346131065</v>
      </c>
      <c r="AC160" s="20">
        <f t="shared" si="28"/>
        <v>0</v>
      </c>
      <c r="AD160" s="21">
        <f t="shared" si="29"/>
        <v>0.62428745346131065</v>
      </c>
    </row>
    <row r="161" spans="1:30" ht="30" outlineLevel="4" x14ac:dyDescent="0.25">
      <c r="A161" s="15" t="s">
        <v>249</v>
      </c>
      <c r="B161" s="16" t="s">
        <v>250</v>
      </c>
      <c r="C161" s="16" t="s">
        <v>37</v>
      </c>
      <c r="D161" s="16" t="s">
        <v>49</v>
      </c>
      <c r="E161" s="16"/>
      <c r="F161" s="16" t="s">
        <v>39</v>
      </c>
      <c r="G161" s="16">
        <v>1111</v>
      </c>
      <c r="H161" s="16">
        <v>3480</v>
      </c>
      <c r="I161" s="17" t="s">
        <v>50</v>
      </c>
      <c r="J161" s="18">
        <v>73902532</v>
      </c>
      <c r="K161" s="19">
        <v>73902532</v>
      </c>
      <c r="L161" s="19">
        <v>0</v>
      </c>
      <c r="M161" s="19">
        <v>0</v>
      </c>
      <c r="N161" s="19">
        <v>0</v>
      </c>
      <c r="O161" s="19">
        <v>0</v>
      </c>
      <c r="P161" s="19">
        <v>0</v>
      </c>
      <c r="Q161" s="19">
        <v>0</v>
      </c>
      <c r="R161" s="19">
        <v>73902532</v>
      </c>
      <c r="S161" s="19">
        <v>0</v>
      </c>
      <c r="T161" s="19">
        <v>0</v>
      </c>
      <c r="U161" s="19">
        <v>0</v>
      </c>
      <c r="V161" s="19">
        <v>43658065</v>
      </c>
      <c r="W161" s="19">
        <v>43658065</v>
      </c>
      <c r="X161" s="19">
        <v>30244467</v>
      </c>
      <c r="Y161" s="19">
        <v>30244467</v>
      </c>
      <c r="Z161" s="19">
        <v>0</v>
      </c>
      <c r="AA161" s="19">
        <f t="shared" si="26"/>
        <v>30244467</v>
      </c>
      <c r="AB161" s="20">
        <f t="shared" si="27"/>
        <v>0.59075195150282533</v>
      </c>
      <c r="AC161" s="20">
        <f t="shared" si="28"/>
        <v>0</v>
      </c>
      <c r="AD161" s="21">
        <f t="shared" si="29"/>
        <v>0.59075195150282533</v>
      </c>
    </row>
    <row r="162" spans="1:30" outlineLevel="4" x14ac:dyDescent="0.25">
      <c r="A162" s="15" t="s">
        <v>249</v>
      </c>
      <c r="B162" s="16" t="s">
        <v>250</v>
      </c>
      <c r="C162" s="16" t="s">
        <v>37</v>
      </c>
      <c r="D162" s="16" t="s">
        <v>51</v>
      </c>
      <c r="E162" s="16"/>
      <c r="F162" s="16">
        <v>280</v>
      </c>
      <c r="G162" s="16">
        <v>1111</v>
      </c>
      <c r="H162" s="16">
        <v>3480</v>
      </c>
      <c r="I162" s="17" t="s">
        <v>52</v>
      </c>
      <c r="J162" s="18">
        <v>25805270</v>
      </c>
      <c r="K162" s="19">
        <v>25805270</v>
      </c>
      <c r="L162" s="19"/>
      <c r="M162" s="19"/>
      <c r="N162" s="19"/>
      <c r="O162" s="19"/>
      <c r="P162" s="19">
        <v>-431039</v>
      </c>
      <c r="Q162" s="19">
        <v>0</v>
      </c>
      <c r="R162" s="19">
        <v>25374231</v>
      </c>
      <c r="S162" s="19">
        <v>0</v>
      </c>
      <c r="T162" s="19">
        <v>0</v>
      </c>
      <c r="U162" s="19">
        <v>0</v>
      </c>
      <c r="V162" s="19">
        <v>0</v>
      </c>
      <c r="W162" s="19">
        <v>0</v>
      </c>
      <c r="X162" s="19">
        <v>25374231</v>
      </c>
      <c r="Y162" s="19">
        <v>25805270</v>
      </c>
      <c r="Z162" s="19">
        <v>0</v>
      </c>
      <c r="AA162" s="19">
        <f t="shared" si="26"/>
        <v>25374231</v>
      </c>
      <c r="AB162" s="20">
        <f t="shared" si="27"/>
        <v>0</v>
      </c>
      <c r="AC162" s="20">
        <f t="shared" si="28"/>
        <v>0</v>
      </c>
      <c r="AD162" s="21">
        <f t="shared" si="29"/>
        <v>0</v>
      </c>
    </row>
    <row r="163" spans="1:30" outlineLevel="4" x14ac:dyDescent="0.25">
      <c r="A163" s="15" t="s">
        <v>249</v>
      </c>
      <c r="B163" s="16" t="s">
        <v>250</v>
      </c>
      <c r="C163" s="16" t="s">
        <v>37</v>
      </c>
      <c r="D163" s="16" t="s">
        <v>53</v>
      </c>
      <c r="E163" s="16"/>
      <c r="F163" s="16" t="s">
        <v>39</v>
      </c>
      <c r="G163" s="16">
        <v>1111</v>
      </c>
      <c r="H163" s="16">
        <v>3480</v>
      </c>
      <c r="I163" s="17" t="s">
        <v>54</v>
      </c>
      <c r="J163" s="18">
        <v>23603445</v>
      </c>
      <c r="K163" s="19">
        <v>20358445</v>
      </c>
      <c r="L163" s="19"/>
      <c r="M163" s="19"/>
      <c r="N163" s="19"/>
      <c r="O163" s="19"/>
      <c r="P163" s="19">
        <v>0</v>
      </c>
      <c r="Q163" s="19">
        <v>0</v>
      </c>
      <c r="R163" s="19">
        <v>20358445</v>
      </c>
      <c r="S163" s="19">
        <v>0</v>
      </c>
      <c r="T163" s="19">
        <v>0</v>
      </c>
      <c r="U163" s="19">
        <v>0</v>
      </c>
      <c r="V163" s="19">
        <v>19908322.399999999</v>
      </c>
      <c r="W163" s="19">
        <v>19908322.399999999</v>
      </c>
      <c r="X163" s="19">
        <v>450122.6</v>
      </c>
      <c r="Y163" s="19">
        <v>450122.6</v>
      </c>
      <c r="Z163" s="19">
        <v>0</v>
      </c>
      <c r="AA163" s="19">
        <f t="shared" si="26"/>
        <v>450122.60000000149</v>
      </c>
      <c r="AB163" s="20">
        <f t="shared" si="27"/>
        <v>0.9778901286419468</v>
      </c>
      <c r="AC163" s="20">
        <f t="shared" si="28"/>
        <v>0</v>
      </c>
      <c r="AD163" s="21">
        <f t="shared" si="29"/>
        <v>0.9778901286419468</v>
      </c>
    </row>
    <row r="164" spans="1:30" outlineLevel="4" x14ac:dyDescent="0.25">
      <c r="A164" s="15" t="s">
        <v>249</v>
      </c>
      <c r="B164" s="16" t="s">
        <v>250</v>
      </c>
      <c r="C164" s="16" t="s">
        <v>37</v>
      </c>
      <c r="D164" s="16" t="s">
        <v>55</v>
      </c>
      <c r="E164" s="16"/>
      <c r="F164" s="16" t="s">
        <v>39</v>
      </c>
      <c r="G164" s="16">
        <v>1111</v>
      </c>
      <c r="H164" s="16">
        <v>3480</v>
      </c>
      <c r="I164" s="17" t="s">
        <v>56</v>
      </c>
      <c r="J164" s="18">
        <v>20342473</v>
      </c>
      <c r="K164" s="19">
        <v>23042473</v>
      </c>
      <c r="L164" s="19"/>
      <c r="M164" s="19"/>
      <c r="N164" s="19"/>
      <c r="O164" s="19"/>
      <c r="P164" s="19">
        <v>0</v>
      </c>
      <c r="Q164" s="19">
        <v>0</v>
      </c>
      <c r="R164" s="19">
        <v>23042473</v>
      </c>
      <c r="S164" s="19">
        <v>0</v>
      </c>
      <c r="T164" s="19">
        <v>0</v>
      </c>
      <c r="U164" s="19">
        <v>0</v>
      </c>
      <c r="V164" s="19">
        <v>14693640.92</v>
      </c>
      <c r="W164" s="19">
        <v>14693640.92</v>
      </c>
      <c r="X164" s="19">
        <v>8348832.0800000001</v>
      </c>
      <c r="Y164" s="19">
        <v>8348832.0800000001</v>
      </c>
      <c r="Z164" s="19">
        <v>0</v>
      </c>
      <c r="AA164" s="19">
        <f t="shared" si="26"/>
        <v>8348832.0800000001</v>
      </c>
      <c r="AB164" s="20">
        <f t="shared" si="27"/>
        <v>0.63767638655798797</v>
      </c>
      <c r="AC164" s="20">
        <f t="shared" si="28"/>
        <v>0</v>
      </c>
      <c r="AD164" s="21">
        <f t="shared" si="29"/>
        <v>0.63767638655798797</v>
      </c>
    </row>
    <row r="165" spans="1:30" ht="120" outlineLevel="4" x14ac:dyDescent="0.25">
      <c r="A165" s="15" t="s">
        <v>249</v>
      </c>
      <c r="B165" s="16" t="s">
        <v>250</v>
      </c>
      <c r="C165" s="16" t="s">
        <v>37</v>
      </c>
      <c r="D165" s="16" t="s">
        <v>57</v>
      </c>
      <c r="E165" s="16" t="s">
        <v>58</v>
      </c>
      <c r="F165" s="16" t="s">
        <v>39</v>
      </c>
      <c r="G165" s="16">
        <v>1112</v>
      </c>
      <c r="H165" s="16">
        <v>3480</v>
      </c>
      <c r="I165" s="17" t="s">
        <v>251</v>
      </c>
      <c r="J165" s="18">
        <v>28643850</v>
      </c>
      <c r="K165" s="19">
        <v>28643850</v>
      </c>
      <c r="L165" s="19"/>
      <c r="M165" s="19"/>
      <c r="N165" s="19"/>
      <c r="O165" s="19"/>
      <c r="P165" s="19">
        <v>-478645</v>
      </c>
      <c r="Q165" s="19">
        <v>0</v>
      </c>
      <c r="R165" s="19">
        <v>28165205</v>
      </c>
      <c r="S165" s="19">
        <v>0</v>
      </c>
      <c r="T165" s="19">
        <v>13711830</v>
      </c>
      <c r="U165" s="19">
        <v>0</v>
      </c>
      <c r="V165" s="19">
        <v>14453375</v>
      </c>
      <c r="W165" s="19">
        <v>14453375</v>
      </c>
      <c r="X165" s="19">
        <v>0</v>
      </c>
      <c r="Y165" s="19">
        <v>478645</v>
      </c>
      <c r="Z165" s="19">
        <v>0</v>
      </c>
      <c r="AA165" s="19">
        <f t="shared" si="26"/>
        <v>0</v>
      </c>
      <c r="AB165" s="20">
        <f t="shared" si="27"/>
        <v>0.51316420384655459</v>
      </c>
      <c r="AC165" s="20">
        <f t="shared" si="28"/>
        <v>0.48683579615344535</v>
      </c>
      <c r="AD165" s="21">
        <f t="shared" si="29"/>
        <v>1</v>
      </c>
    </row>
    <row r="166" spans="1:30" ht="60" outlineLevel="4" x14ac:dyDescent="0.25">
      <c r="A166" s="15" t="s">
        <v>249</v>
      </c>
      <c r="B166" s="16" t="s">
        <v>250</v>
      </c>
      <c r="C166" s="16" t="s">
        <v>37</v>
      </c>
      <c r="D166" s="16" t="s">
        <v>60</v>
      </c>
      <c r="E166" s="16" t="s">
        <v>58</v>
      </c>
      <c r="F166" s="16" t="s">
        <v>39</v>
      </c>
      <c r="G166" s="16">
        <v>1112</v>
      </c>
      <c r="H166" s="16">
        <v>3480</v>
      </c>
      <c r="I166" s="17" t="s">
        <v>61</v>
      </c>
      <c r="J166" s="18">
        <v>1548316</v>
      </c>
      <c r="K166" s="19">
        <v>1548316</v>
      </c>
      <c r="L166" s="19"/>
      <c r="M166" s="19"/>
      <c r="N166" s="19"/>
      <c r="O166" s="19"/>
      <c r="P166" s="19">
        <v>-25873</v>
      </c>
      <c r="Q166" s="19">
        <v>0</v>
      </c>
      <c r="R166" s="19">
        <v>1522443</v>
      </c>
      <c r="S166" s="19">
        <v>0</v>
      </c>
      <c r="T166" s="19">
        <v>741755</v>
      </c>
      <c r="U166" s="19">
        <v>0</v>
      </c>
      <c r="V166" s="19">
        <v>780688</v>
      </c>
      <c r="W166" s="19">
        <v>780688</v>
      </c>
      <c r="X166" s="19">
        <v>0</v>
      </c>
      <c r="Y166" s="19">
        <v>25873</v>
      </c>
      <c r="Z166" s="19">
        <v>0</v>
      </c>
      <c r="AA166" s="19">
        <f t="shared" si="26"/>
        <v>0</v>
      </c>
      <c r="AB166" s="20">
        <f t="shared" si="27"/>
        <v>0.51278635719038412</v>
      </c>
      <c r="AC166" s="20">
        <f t="shared" si="28"/>
        <v>0.48721364280961588</v>
      </c>
      <c r="AD166" s="21">
        <f t="shared" si="29"/>
        <v>1</v>
      </c>
    </row>
    <row r="167" spans="1:30" ht="120" outlineLevel="4" x14ac:dyDescent="0.25">
      <c r="A167" s="15" t="s">
        <v>249</v>
      </c>
      <c r="B167" s="16" t="s">
        <v>250</v>
      </c>
      <c r="C167" s="16" t="s">
        <v>37</v>
      </c>
      <c r="D167" s="16" t="s">
        <v>62</v>
      </c>
      <c r="E167" s="16" t="s">
        <v>58</v>
      </c>
      <c r="F167" s="16" t="s">
        <v>39</v>
      </c>
      <c r="G167" s="16">
        <v>1112</v>
      </c>
      <c r="H167" s="16">
        <v>3480</v>
      </c>
      <c r="I167" s="17" t="s">
        <v>63</v>
      </c>
      <c r="J167" s="18">
        <v>5018146</v>
      </c>
      <c r="K167" s="19">
        <v>5018146</v>
      </c>
      <c r="L167" s="19"/>
      <c r="M167" s="19"/>
      <c r="N167" s="19"/>
      <c r="O167" s="19"/>
      <c r="P167" s="19">
        <v>-83310</v>
      </c>
      <c r="Q167" s="19">
        <v>0</v>
      </c>
      <c r="R167" s="19">
        <v>4934836</v>
      </c>
      <c r="S167" s="19">
        <v>0</v>
      </c>
      <c r="T167" s="19">
        <v>2542628</v>
      </c>
      <c r="U167" s="19">
        <v>0</v>
      </c>
      <c r="V167" s="19">
        <v>2392208</v>
      </c>
      <c r="W167" s="19">
        <v>2392208</v>
      </c>
      <c r="X167" s="19">
        <v>0</v>
      </c>
      <c r="Y167" s="19">
        <v>83310</v>
      </c>
      <c r="Z167" s="19">
        <v>0</v>
      </c>
      <c r="AA167" s="19">
        <f t="shared" si="26"/>
        <v>0</v>
      </c>
      <c r="AB167" s="20">
        <f t="shared" si="27"/>
        <v>0.48475937194265423</v>
      </c>
      <c r="AC167" s="20">
        <f t="shared" si="28"/>
        <v>0.51524062805734583</v>
      </c>
      <c r="AD167" s="21">
        <f t="shared" si="29"/>
        <v>1</v>
      </c>
    </row>
    <row r="168" spans="1:30" ht="90" outlineLevel="4" x14ac:dyDescent="0.25">
      <c r="A168" s="15" t="s">
        <v>249</v>
      </c>
      <c r="B168" s="16" t="s">
        <v>250</v>
      </c>
      <c r="C168" s="16" t="s">
        <v>37</v>
      </c>
      <c r="D168" s="16" t="s">
        <v>64</v>
      </c>
      <c r="E168" s="16" t="s">
        <v>58</v>
      </c>
      <c r="F168" s="16" t="s">
        <v>39</v>
      </c>
      <c r="G168" s="16">
        <v>1112</v>
      </c>
      <c r="H168" s="16">
        <v>3480</v>
      </c>
      <c r="I168" s="17" t="s">
        <v>65</v>
      </c>
      <c r="J168" s="18">
        <v>4644948</v>
      </c>
      <c r="K168" s="19">
        <v>9144948</v>
      </c>
      <c r="L168" s="19"/>
      <c r="M168" s="19"/>
      <c r="N168" s="19"/>
      <c r="O168" s="19"/>
      <c r="P168" s="19">
        <v>-155236</v>
      </c>
      <c r="Q168" s="19">
        <v>0</v>
      </c>
      <c r="R168" s="19">
        <v>8989712</v>
      </c>
      <c r="S168" s="19">
        <v>0</v>
      </c>
      <c r="T168" s="19">
        <v>4305502</v>
      </c>
      <c r="U168" s="19">
        <v>0</v>
      </c>
      <c r="V168" s="19">
        <v>4684210</v>
      </c>
      <c r="W168" s="19">
        <v>4684210</v>
      </c>
      <c r="X168" s="19">
        <v>0</v>
      </c>
      <c r="Y168" s="19">
        <v>155236</v>
      </c>
      <c r="Z168" s="19">
        <v>0</v>
      </c>
      <c r="AA168" s="19">
        <f t="shared" si="26"/>
        <v>0</v>
      </c>
      <c r="AB168" s="20">
        <f t="shared" si="27"/>
        <v>0.52106341115265986</v>
      </c>
      <c r="AC168" s="20">
        <f t="shared" si="28"/>
        <v>0.47893658884734014</v>
      </c>
      <c r="AD168" s="21">
        <f t="shared" si="29"/>
        <v>1</v>
      </c>
    </row>
    <row r="169" spans="1:30" ht="90" outlineLevel="4" x14ac:dyDescent="0.25">
      <c r="A169" s="15" t="s">
        <v>249</v>
      </c>
      <c r="B169" s="16" t="s">
        <v>250</v>
      </c>
      <c r="C169" s="16" t="s">
        <v>37</v>
      </c>
      <c r="D169" s="16" t="s">
        <v>66</v>
      </c>
      <c r="E169" s="16" t="s">
        <v>58</v>
      </c>
      <c r="F169" s="16" t="s">
        <v>39</v>
      </c>
      <c r="G169" s="16">
        <v>1112</v>
      </c>
      <c r="H169" s="16">
        <v>3480</v>
      </c>
      <c r="I169" s="17" t="s">
        <v>67</v>
      </c>
      <c r="J169" s="18">
        <v>9289897</v>
      </c>
      <c r="K169" s="19">
        <v>4789897</v>
      </c>
      <c r="L169" s="19"/>
      <c r="M169" s="19"/>
      <c r="N169" s="19"/>
      <c r="O169" s="19"/>
      <c r="P169" s="19">
        <v>-77618</v>
      </c>
      <c r="Q169" s="19">
        <v>0</v>
      </c>
      <c r="R169" s="19">
        <v>4712279</v>
      </c>
      <c r="S169" s="19">
        <v>0</v>
      </c>
      <c r="T169" s="19">
        <v>2370184</v>
      </c>
      <c r="U169" s="19">
        <v>0</v>
      </c>
      <c r="V169" s="19">
        <v>2342095</v>
      </c>
      <c r="W169" s="19">
        <v>2342095</v>
      </c>
      <c r="X169" s="19">
        <v>0</v>
      </c>
      <c r="Y169" s="19">
        <v>77618</v>
      </c>
      <c r="Z169" s="19">
        <v>0</v>
      </c>
      <c r="AA169" s="19">
        <f t="shared" si="26"/>
        <v>0</v>
      </c>
      <c r="AB169" s="20">
        <f t="shared" si="27"/>
        <v>0.49701959497729231</v>
      </c>
      <c r="AC169" s="20">
        <f t="shared" si="28"/>
        <v>0.50298040502270769</v>
      </c>
      <c r="AD169" s="21">
        <f t="shared" si="29"/>
        <v>1</v>
      </c>
    </row>
    <row r="170" spans="1:30" ht="60" outlineLevel="4" x14ac:dyDescent="0.25">
      <c r="A170" s="15" t="s">
        <v>249</v>
      </c>
      <c r="B170" s="16" t="s">
        <v>250</v>
      </c>
      <c r="C170" s="16" t="s">
        <v>37</v>
      </c>
      <c r="D170" s="16" t="s">
        <v>68</v>
      </c>
      <c r="E170" s="16" t="s">
        <v>58</v>
      </c>
      <c r="F170" s="16" t="s">
        <v>39</v>
      </c>
      <c r="G170" s="16">
        <v>1112</v>
      </c>
      <c r="H170" s="16">
        <v>3480</v>
      </c>
      <c r="I170" s="17" t="s">
        <v>69</v>
      </c>
      <c r="J170" s="18">
        <v>14450366</v>
      </c>
      <c r="K170" s="19">
        <v>14450366</v>
      </c>
      <c r="L170" s="19"/>
      <c r="M170" s="19"/>
      <c r="N170" s="19"/>
      <c r="O170" s="19"/>
      <c r="P170" s="19">
        <v>-241470</v>
      </c>
      <c r="Q170" s="19">
        <v>0</v>
      </c>
      <c r="R170" s="19">
        <v>14208896</v>
      </c>
      <c r="S170" s="19">
        <v>0</v>
      </c>
      <c r="T170" s="19">
        <v>8404511.5299999993</v>
      </c>
      <c r="U170" s="19">
        <v>0</v>
      </c>
      <c r="V170" s="19">
        <v>5804384.4699999997</v>
      </c>
      <c r="W170" s="19">
        <v>5804384.4699999997</v>
      </c>
      <c r="X170" s="19">
        <v>0</v>
      </c>
      <c r="Y170" s="19">
        <v>241470</v>
      </c>
      <c r="Z170" s="19">
        <v>0</v>
      </c>
      <c r="AA170" s="19">
        <f t="shared" si="26"/>
        <v>0</v>
      </c>
      <c r="AB170" s="20">
        <f t="shared" si="27"/>
        <v>0.40850355087404394</v>
      </c>
      <c r="AC170" s="20">
        <f t="shared" si="28"/>
        <v>0.591496449125956</v>
      </c>
      <c r="AD170" s="21">
        <f t="shared" si="29"/>
        <v>1</v>
      </c>
    </row>
    <row r="171" spans="1:30" outlineLevel="3" x14ac:dyDescent="0.25">
      <c r="A171" s="22"/>
      <c r="B171" s="23"/>
      <c r="C171" s="23" t="s">
        <v>70</v>
      </c>
      <c r="D171" s="23"/>
      <c r="E171" s="23"/>
      <c r="F171" s="23"/>
      <c r="G171" s="23"/>
      <c r="H171" s="23"/>
      <c r="I171" s="24"/>
      <c r="J171" s="25">
        <f t="shared" ref="J171:AA171" si="33">SUBTOTAL(9,J156:J170)</f>
        <v>506093227</v>
      </c>
      <c r="K171" s="26">
        <f t="shared" si="33"/>
        <v>506093227</v>
      </c>
      <c r="L171" s="26">
        <f t="shared" si="33"/>
        <v>0</v>
      </c>
      <c r="M171" s="26">
        <f t="shared" si="33"/>
        <v>0</v>
      </c>
      <c r="N171" s="26">
        <f t="shared" si="33"/>
        <v>0</v>
      </c>
      <c r="O171" s="26">
        <f t="shared" si="33"/>
        <v>0</v>
      </c>
      <c r="P171" s="26">
        <f t="shared" si="33"/>
        <v>-6667729</v>
      </c>
      <c r="Q171" s="26">
        <f t="shared" si="33"/>
        <v>-14489222.98</v>
      </c>
      <c r="R171" s="26">
        <f t="shared" si="33"/>
        <v>484936275.01999998</v>
      </c>
      <c r="S171" s="26">
        <f t="shared" si="33"/>
        <v>0</v>
      </c>
      <c r="T171" s="26">
        <f t="shared" si="33"/>
        <v>32076410.530000001</v>
      </c>
      <c r="U171" s="26">
        <f t="shared" si="33"/>
        <v>0</v>
      </c>
      <c r="V171" s="26">
        <f t="shared" si="33"/>
        <v>279935462.47000003</v>
      </c>
      <c r="W171" s="26">
        <f t="shared" si="33"/>
        <v>279935462.47000003</v>
      </c>
      <c r="X171" s="26">
        <f t="shared" si="33"/>
        <v>172924402.01999998</v>
      </c>
      <c r="Y171" s="26">
        <f t="shared" si="33"/>
        <v>194081354</v>
      </c>
      <c r="Z171" s="26">
        <f t="shared" si="33"/>
        <v>0</v>
      </c>
      <c r="AA171" s="26">
        <f t="shared" si="33"/>
        <v>172924402.01999998</v>
      </c>
      <c r="AB171" s="27">
        <f t="shared" si="27"/>
        <v>0.57726236804713116</v>
      </c>
      <c r="AC171" s="27">
        <f t="shared" si="28"/>
        <v>6.6145619914033227E-2</v>
      </c>
      <c r="AD171" s="28">
        <f t="shared" si="29"/>
        <v>0.64340798796116438</v>
      </c>
    </row>
    <row r="172" spans="1:30" outlineLevel="4" x14ac:dyDescent="0.25">
      <c r="A172" s="15" t="s">
        <v>249</v>
      </c>
      <c r="B172" s="16" t="s">
        <v>250</v>
      </c>
      <c r="C172" s="16" t="s">
        <v>71</v>
      </c>
      <c r="D172" s="16" t="s">
        <v>74</v>
      </c>
      <c r="E172" s="16"/>
      <c r="F172" s="16" t="s">
        <v>39</v>
      </c>
      <c r="G172" s="16">
        <v>1120</v>
      </c>
      <c r="H172" s="16">
        <v>3480</v>
      </c>
      <c r="I172" s="17" t="s">
        <v>75</v>
      </c>
      <c r="J172" s="18">
        <v>1499982</v>
      </c>
      <c r="K172" s="19">
        <v>1499982</v>
      </c>
      <c r="L172" s="19">
        <v>0</v>
      </c>
      <c r="M172" s="19">
        <v>0</v>
      </c>
      <c r="N172" s="19">
        <v>0</v>
      </c>
      <c r="O172" s="19">
        <v>0</v>
      </c>
      <c r="P172" s="19">
        <v>0</v>
      </c>
      <c r="Q172" s="19">
        <v>-974988.3</v>
      </c>
      <c r="R172" s="19">
        <v>524993.69999999995</v>
      </c>
      <c r="S172" s="19">
        <v>0</v>
      </c>
      <c r="T172" s="19">
        <v>0</v>
      </c>
      <c r="U172" s="19">
        <v>0</v>
      </c>
      <c r="V172" s="19">
        <v>192944.9</v>
      </c>
      <c r="W172" s="19">
        <v>192944.9</v>
      </c>
      <c r="X172" s="19">
        <v>332048.8</v>
      </c>
      <c r="Y172" s="19">
        <v>1307037.1000000001</v>
      </c>
      <c r="Z172" s="19">
        <v>0</v>
      </c>
      <c r="AA172" s="19">
        <f t="shared" si="26"/>
        <v>332048.79999999993</v>
      </c>
      <c r="AB172" s="20">
        <f t="shared" si="27"/>
        <v>0.36751850546016079</v>
      </c>
      <c r="AC172" s="20">
        <f t="shared" si="28"/>
        <v>0</v>
      </c>
      <c r="AD172" s="21">
        <f t="shared" si="29"/>
        <v>0.36751850546016079</v>
      </c>
    </row>
    <row r="173" spans="1:30" ht="45" outlineLevel="4" x14ac:dyDescent="0.25">
      <c r="A173" s="15" t="s">
        <v>249</v>
      </c>
      <c r="B173" s="16" t="s">
        <v>250</v>
      </c>
      <c r="C173" s="16" t="s">
        <v>71</v>
      </c>
      <c r="D173" s="16" t="s">
        <v>86</v>
      </c>
      <c r="E173" s="16"/>
      <c r="F173" s="16" t="s">
        <v>39</v>
      </c>
      <c r="G173" s="16">
        <v>1120</v>
      </c>
      <c r="H173" s="16">
        <v>3480</v>
      </c>
      <c r="I173" s="17" t="s">
        <v>252</v>
      </c>
      <c r="J173" s="18">
        <v>60000</v>
      </c>
      <c r="K173" s="19">
        <v>60000</v>
      </c>
      <c r="L173" s="19">
        <v>0</v>
      </c>
      <c r="M173" s="19">
        <v>0</v>
      </c>
      <c r="N173" s="19">
        <v>0</v>
      </c>
      <c r="O173" s="19">
        <v>0</v>
      </c>
      <c r="P173" s="19">
        <v>0</v>
      </c>
      <c r="Q173" s="19">
        <v>0</v>
      </c>
      <c r="R173" s="19">
        <v>60000</v>
      </c>
      <c r="S173" s="19">
        <v>0</v>
      </c>
      <c r="T173" s="19">
        <v>0</v>
      </c>
      <c r="U173" s="19">
        <v>0</v>
      </c>
      <c r="V173" s="19">
        <v>0</v>
      </c>
      <c r="W173" s="19">
        <v>0</v>
      </c>
      <c r="X173" s="19">
        <v>45000</v>
      </c>
      <c r="Y173" s="19">
        <v>60000</v>
      </c>
      <c r="Z173" s="19">
        <v>0</v>
      </c>
      <c r="AA173" s="19">
        <f t="shared" si="26"/>
        <v>60000</v>
      </c>
      <c r="AB173" s="20">
        <f t="shared" si="27"/>
        <v>0</v>
      </c>
      <c r="AC173" s="20">
        <f t="shared" si="28"/>
        <v>0</v>
      </c>
      <c r="AD173" s="21">
        <f t="shared" si="29"/>
        <v>0</v>
      </c>
    </row>
    <row r="174" spans="1:30" ht="45" outlineLevel="4" x14ac:dyDescent="0.25">
      <c r="A174" s="15" t="s">
        <v>249</v>
      </c>
      <c r="B174" s="16" t="s">
        <v>250</v>
      </c>
      <c r="C174" s="16" t="s">
        <v>71</v>
      </c>
      <c r="D174" s="16" t="s">
        <v>195</v>
      </c>
      <c r="E174" s="16"/>
      <c r="F174" s="16" t="s">
        <v>39</v>
      </c>
      <c r="G174" s="16">
        <v>1120</v>
      </c>
      <c r="H174" s="16">
        <v>3480</v>
      </c>
      <c r="I174" s="17" t="s">
        <v>253</v>
      </c>
      <c r="J174" s="18">
        <v>15000000</v>
      </c>
      <c r="K174" s="19">
        <v>15000000</v>
      </c>
      <c r="L174" s="19">
        <v>0</v>
      </c>
      <c r="M174" s="19">
        <v>0</v>
      </c>
      <c r="N174" s="19">
        <v>0</v>
      </c>
      <c r="O174" s="19">
        <v>0</v>
      </c>
      <c r="P174" s="19">
        <v>0</v>
      </c>
      <c r="Q174" s="19">
        <v>-8519001.9000000004</v>
      </c>
      <c r="R174" s="19">
        <v>6480998.0999999996</v>
      </c>
      <c r="S174" s="19">
        <v>0</v>
      </c>
      <c r="T174" s="19">
        <v>0</v>
      </c>
      <c r="U174" s="19">
        <v>0</v>
      </c>
      <c r="V174" s="19">
        <v>0</v>
      </c>
      <c r="W174" s="19">
        <v>0</v>
      </c>
      <c r="X174" s="19">
        <v>6480998.0999999996</v>
      </c>
      <c r="Y174" s="19">
        <v>15000000</v>
      </c>
      <c r="Z174" s="19">
        <v>0</v>
      </c>
      <c r="AA174" s="19">
        <f t="shared" si="26"/>
        <v>6480998.0999999996</v>
      </c>
      <c r="AB174" s="20">
        <f t="shared" si="27"/>
        <v>0</v>
      </c>
      <c r="AC174" s="20">
        <f t="shared" si="28"/>
        <v>0</v>
      </c>
      <c r="AD174" s="21">
        <f t="shared" si="29"/>
        <v>0</v>
      </c>
    </row>
    <row r="175" spans="1:30" outlineLevel="4" x14ac:dyDescent="0.25">
      <c r="A175" s="15" t="s">
        <v>249</v>
      </c>
      <c r="B175" s="16" t="s">
        <v>250</v>
      </c>
      <c r="C175" s="16" t="s">
        <v>71</v>
      </c>
      <c r="D175" s="16" t="s">
        <v>90</v>
      </c>
      <c r="E175" s="16"/>
      <c r="F175" s="16" t="s">
        <v>39</v>
      </c>
      <c r="G175" s="16">
        <v>1120</v>
      </c>
      <c r="H175" s="16">
        <v>3480</v>
      </c>
      <c r="I175" s="17" t="s">
        <v>91</v>
      </c>
      <c r="J175" s="18">
        <v>805800</v>
      </c>
      <c r="K175" s="19">
        <v>805800</v>
      </c>
      <c r="L175" s="19">
        <v>0</v>
      </c>
      <c r="M175" s="19">
        <v>0</v>
      </c>
      <c r="N175" s="19">
        <v>0</v>
      </c>
      <c r="O175" s="19">
        <v>0</v>
      </c>
      <c r="P175" s="19">
        <v>0</v>
      </c>
      <c r="Q175" s="19">
        <v>-402900</v>
      </c>
      <c r="R175" s="19">
        <v>402900</v>
      </c>
      <c r="S175" s="19">
        <v>0</v>
      </c>
      <c r="T175" s="19">
        <v>0</v>
      </c>
      <c r="U175" s="19">
        <v>0</v>
      </c>
      <c r="V175" s="19">
        <v>82200</v>
      </c>
      <c r="W175" s="19">
        <v>82200</v>
      </c>
      <c r="X175" s="19">
        <v>320700</v>
      </c>
      <c r="Y175" s="19">
        <v>723600</v>
      </c>
      <c r="Z175" s="19">
        <v>0</v>
      </c>
      <c r="AA175" s="19">
        <f t="shared" si="26"/>
        <v>320700</v>
      </c>
      <c r="AB175" s="20">
        <f t="shared" ref="AB175:AB211" si="34">V175/R175</f>
        <v>0.20402084884586746</v>
      </c>
      <c r="AC175" s="20">
        <f t="shared" ref="AC175:AC211" si="35">(S175+T175+U175)/R175</f>
        <v>0</v>
      </c>
      <c r="AD175" s="21">
        <f t="shared" ref="AD175:AD206" si="36">AB175+AC175</f>
        <v>0.20402084884586746</v>
      </c>
    </row>
    <row r="176" spans="1:30" ht="30" outlineLevel="4" x14ac:dyDescent="0.25">
      <c r="A176" s="15" t="s">
        <v>249</v>
      </c>
      <c r="B176" s="16" t="s">
        <v>250</v>
      </c>
      <c r="C176" s="16" t="s">
        <v>71</v>
      </c>
      <c r="D176" s="16" t="s">
        <v>203</v>
      </c>
      <c r="E176" s="16"/>
      <c r="F176" s="16" t="s">
        <v>39</v>
      </c>
      <c r="G176" s="16">
        <v>1120</v>
      </c>
      <c r="H176" s="16">
        <v>3480</v>
      </c>
      <c r="I176" s="17" t="s">
        <v>204</v>
      </c>
      <c r="J176" s="18">
        <v>200000</v>
      </c>
      <c r="K176" s="19">
        <v>200000</v>
      </c>
      <c r="L176" s="19">
        <v>0</v>
      </c>
      <c r="M176" s="19">
        <v>0</v>
      </c>
      <c r="N176" s="19">
        <v>0</v>
      </c>
      <c r="O176" s="19">
        <v>0</v>
      </c>
      <c r="P176" s="19">
        <v>0</v>
      </c>
      <c r="Q176" s="19">
        <v>0</v>
      </c>
      <c r="R176" s="19">
        <v>200000</v>
      </c>
      <c r="S176" s="19">
        <v>0</v>
      </c>
      <c r="T176" s="19">
        <v>0</v>
      </c>
      <c r="U176" s="19">
        <v>0</v>
      </c>
      <c r="V176" s="19">
        <v>0</v>
      </c>
      <c r="W176" s="19">
        <v>0</v>
      </c>
      <c r="X176" s="19">
        <v>150000</v>
      </c>
      <c r="Y176" s="19">
        <v>200000</v>
      </c>
      <c r="Z176" s="19">
        <v>0</v>
      </c>
      <c r="AA176" s="19">
        <f t="shared" si="26"/>
        <v>200000</v>
      </c>
      <c r="AB176" s="20">
        <f t="shared" si="34"/>
        <v>0</v>
      </c>
      <c r="AC176" s="20">
        <f t="shared" si="35"/>
        <v>0</v>
      </c>
      <c r="AD176" s="21">
        <f t="shared" si="36"/>
        <v>0</v>
      </c>
    </row>
    <row r="177" spans="1:30" ht="30" outlineLevel="4" x14ac:dyDescent="0.25">
      <c r="A177" s="15" t="s">
        <v>249</v>
      </c>
      <c r="B177" s="16" t="s">
        <v>250</v>
      </c>
      <c r="C177" s="16" t="s">
        <v>71</v>
      </c>
      <c r="D177" s="16" t="s">
        <v>205</v>
      </c>
      <c r="E177" s="16"/>
      <c r="F177" s="16" t="s">
        <v>39</v>
      </c>
      <c r="G177" s="16">
        <v>1120</v>
      </c>
      <c r="H177" s="16">
        <v>3480</v>
      </c>
      <c r="I177" s="17" t="s">
        <v>206</v>
      </c>
      <c r="J177" s="18">
        <v>500000</v>
      </c>
      <c r="K177" s="19">
        <v>500000</v>
      </c>
      <c r="L177" s="19">
        <v>0</v>
      </c>
      <c r="M177" s="19">
        <v>0</v>
      </c>
      <c r="N177" s="19">
        <v>0</v>
      </c>
      <c r="O177" s="19">
        <v>0</v>
      </c>
      <c r="P177" s="19">
        <v>0</v>
      </c>
      <c r="Q177" s="19">
        <v>0</v>
      </c>
      <c r="R177" s="19">
        <v>500000</v>
      </c>
      <c r="S177" s="19">
        <v>0</v>
      </c>
      <c r="T177" s="19">
        <v>0</v>
      </c>
      <c r="U177" s="19">
        <v>0</v>
      </c>
      <c r="V177" s="19">
        <v>0</v>
      </c>
      <c r="W177" s="19">
        <v>0</v>
      </c>
      <c r="X177" s="19">
        <v>375000</v>
      </c>
      <c r="Y177" s="19">
        <v>500000</v>
      </c>
      <c r="Z177" s="19">
        <v>0</v>
      </c>
      <c r="AA177" s="19">
        <f t="shared" si="26"/>
        <v>500000</v>
      </c>
      <c r="AB177" s="20">
        <f t="shared" si="34"/>
        <v>0</v>
      </c>
      <c r="AC177" s="20">
        <f t="shared" si="35"/>
        <v>0</v>
      </c>
      <c r="AD177" s="21">
        <f t="shared" si="36"/>
        <v>0</v>
      </c>
    </row>
    <row r="178" spans="1:30" ht="45" outlineLevel="4" x14ac:dyDescent="0.25">
      <c r="A178" s="15" t="s">
        <v>249</v>
      </c>
      <c r="B178" s="16" t="s">
        <v>250</v>
      </c>
      <c r="C178" s="16" t="s">
        <v>71</v>
      </c>
      <c r="D178" s="16" t="s">
        <v>94</v>
      </c>
      <c r="E178" s="16"/>
      <c r="F178" s="16" t="s">
        <v>39</v>
      </c>
      <c r="G178" s="16">
        <v>1120</v>
      </c>
      <c r="H178" s="16">
        <v>3480</v>
      </c>
      <c r="I178" s="17" t="s">
        <v>95</v>
      </c>
      <c r="J178" s="18">
        <v>600000</v>
      </c>
      <c r="K178" s="19">
        <v>600000</v>
      </c>
      <c r="L178" s="19">
        <v>0</v>
      </c>
      <c r="M178" s="19">
        <v>0</v>
      </c>
      <c r="N178" s="19">
        <v>0</v>
      </c>
      <c r="O178" s="19">
        <v>0</v>
      </c>
      <c r="P178" s="19">
        <v>0</v>
      </c>
      <c r="Q178" s="19">
        <v>0</v>
      </c>
      <c r="R178" s="19">
        <v>600000</v>
      </c>
      <c r="S178" s="19">
        <v>0</v>
      </c>
      <c r="T178" s="19">
        <v>0</v>
      </c>
      <c r="U178" s="19">
        <v>0</v>
      </c>
      <c r="V178" s="19">
        <v>0</v>
      </c>
      <c r="W178" s="19">
        <v>0</v>
      </c>
      <c r="X178" s="19">
        <v>450000</v>
      </c>
      <c r="Y178" s="19">
        <v>600000</v>
      </c>
      <c r="Z178" s="19">
        <v>0</v>
      </c>
      <c r="AA178" s="19">
        <f t="shared" si="26"/>
        <v>600000</v>
      </c>
      <c r="AB178" s="20">
        <f t="shared" si="34"/>
        <v>0</v>
      </c>
      <c r="AC178" s="20">
        <f t="shared" si="35"/>
        <v>0</v>
      </c>
      <c r="AD178" s="21">
        <f t="shared" si="36"/>
        <v>0</v>
      </c>
    </row>
    <row r="179" spans="1:30" outlineLevel="3" x14ac:dyDescent="0.25">
      <c r="A179" s="22"/>
      <c r="B179" s="23"/>
      <c r="C179" s="23" t="s">
        <v>96</v>
      </c>
      <c r="D179" s="23"/>
      <c r="E179" s="23"/>
      <c r="F179" s="23"/>
      <c r="G179" s="23"/>
      <c r="H179" s="23"/>
      <c r="I179" s="24"/>
      <c r="J179" s="25">
        <f t="shared" ref="J179:AA179" si="37">SUBTOTAL(9,J172:J178)</f>
        <v>18665782</v>
      </c>
      <c r="K179" s="26">
        <f t="shared" si="37"/>
        <v>18665782</v>
      </c>
      <c r="L179" s="26">
        <f t="shared" si="37"/>
        <v>0</v>
      </c>
      <c r="M179" s="26">
        <f t="shared" si="37"/>
        <v>0</v>
      </c>
      <c r="N179" s="26">
        <f t="shared" si="37"/>
        <v>0</v>
      </c>
      <c r="O179" s="26">
        <f t="shared" si="37"/>
        <v>0</v>
      </c>
      <c r="P179" s="26">
        <f t="shared" si="37"/>
        <v>0</v>
      </c>
      <c r="Q179" s="26">
        <f t="shared" si="37"/>
        <v>-9896890.2000000011</v>
      </c>
      <c r="R179" s="26">
        <f t="shared" si="37"/>
        <v>8768891.8000000007</v>
      </c>
      <c r="S179" s="26">
        <f t="shared" si="37"/>
        <v>0</v>
      </c>
      <c r="T179" s="26">
        <f t="shared" si="37"/>
        <v>0</v>
      </c>
      <c r="U179" s="26">
        <f t="shared" si="37"/>
        <v>0</v>
      </c>
      <c r="V179" s="26">
        <f t="shared" si="37"/>
        <v>275144.90000000002</v>
      </c>
      <c r="W179" s="26">
        <f t="shared" si="37"/>
        <v>275144.90000000002</v>
      </c>
      <c r="X179" s="26">
        <f t="shared" si="37"/>
        <v>8153746.8999999994</v>
      </c>
      <c r="Y179" s="26">
        <f t="shared" si="37"/>
        <v>18390637.100000001</v>
      </c>
      <c r="Z179" s="26">
        <f t="shared" si="37"/>
        <v>0</v>
      </c>
      <c r="AA179" s="26">
        <f t="shared" si="37"/>
        <v>8493746.8999999985</v>
      </c>
      <c r="AB179" s="27">
        <f t="shared" si="34"/>
        <v>3.1377385680594214E-2</v>
      </c>
      <c r="AC179" s="27">
        <f t="shared" si="35"/>
        <v>0</v>
      </c>
      <c r="AD179" s="28">
        <f t="shared" si="36"/>
        <v>3.1377385680594214E-2</v>
      </c>
    </row>
    <row r="180" spans="1:30" outlineLevel="4" x14ac:dyDescent="0.25">
      <c r="A180" s="15" t="s">
        <v>249</v>
      </c>
      <c r="B180" s="16" t="s">
        <v>250</v>
      </c>
      <c r="C180" s="16" t="s">
        <v>97</v>
      </c>
      <c r="D180" s="16" t="s">
        <v>100</v>
      </c>
      <c r="E180" s="16"/>
      <c r="F180" s="16" t="s">
        <v>39</v>
      </c>
      <c r="G180" s="16">
        <v>1120</v>
      </c>
      <c r="H180" s="16">
        <v>3480</v>
      </c>
      <c r="I180" s="17" t="s">
        <v>101</v>
      </c>
      <c r="J180" s="18">
        <v>1000000</v>
      </c>
      <c r="K180" s="19">
        <v>1000000</v>
      </c>
      <c r="L180" s="19">
        <v>0</v>
      </c>
      <c r="M180" s="19">
        <v>0</v>
      </c>
      <c r="N180" s="19">
        <v>0</v>
      </c>
      <c r="O180" s="19">
        <v>0</v>
      </c>
      <c r="P180" s="19">
        <v>0</v>
      </c>
      <c r="Q180" s="19">
        <v>-650000</v>
      </c>
      <c r="R180" s="19">
        <v>350000</v>
      </c>
      <c r="S180" s="19">
        <v>0</v>
      </c>
      <c r="T180" s="19">
        <v>0</v>
      </c>
      <c r="U180" s="19">
        <v>0</v>
      </c>
      <c r="V180" s="19">
        <v>0</v>
      </c>
      <c r="W180" s="19">
        <v>0</v>
      </c>
      <c r="X180" s="19">
        <v>350000</v>
      </c>
      <c r="Y180" s="19">
        <v>1000000</v>
      </c>
      <c r="Z180" s="19">
        <v>0</v>
      </c>
      <c r="AA180" s="19">
        <f t="shared" si="26"/>
        <v>350000</v>
      </c>
      <c r="AB180" s="20">
        <f t="shared" si="34"/>
        <v>0</v>
      </c>
      <c r="AC180" s="20">
        <f t="shared" si="35"/>
        <v>0</v>
      </c>
      <c r="AD180" s="21">
        <f t="shared" si="36"/>
        <v>0</v>
      </c>
    </row>
    <row r="181" spans="1:30" outlineLevel="4" x14ac:dyDescent="0.25">
      <c r="A181" s="15" t="s">
        <v>249</v>
      </c>
      <c r="B181" s="16" t="s">
        <v>250</v>
      </c>
      <c r="C181" s="16" t="s">
        <v>97</v>
      </c>
      <c r="D181" s="16" t="s">
        <v>102</v>
      </c>
      <c r="E181" s="16"/>
      <c r="F181" s="16" t="s">
        <v>39</v>
      </c>
      <c r="G181" s="16">
        <v>1120</v>
      </c>
      <c r="H181" s="16">
        <v>3480</v>
      </c>
      <c r="I181" s="17" t="s">
        <v>254</v>
      </c>
      <c r="J181" s="18">
        <v>5000000</v>
      </c>
      <c r="K181" s="19">
        <v>5000000</v>
      </c>
      <c r="L181" s="19">
        <v>0</v>
      </c>
      <c r="M181" s="19">
        <v>0</v>
      </c>
      <c r="N181" s="19">
        <v>0</v>
      </c>
      <c r="O181" s="19">
        <v>0</v>
      </c>
      <c r="P181" s="19">
        <v>0</v>
      </c>
      <c r="Q181" s="19">
        <v>-1000000</v>
      </c>
      <c r="R181" s="19">
        <v>4000000</v>
      </c>
      <c r="S181" s="19">
        <v>0</v>
      </c>
      <c r="T181" s="19">
        <v>0</v>
      </c>
      <c r="U181" s="19">
        <v>0</v>
      </c>
      <c r="V181" s="19">
        <v>11200</v>
      </c>
      <c r="W181" s="19">
        <v>11200</v>
      </c>
      <c r="X181" s="19">
        <v>3738800</v>
      </c>
      <c r="Y181" s="19">
        <v>4988800</v>
      </c>
      <c r="Z181" s="19">
        <v>0</v>
      </c>
      <c r="AA181" s="19">
        <f t="shared" si="26"/>
        <v>3988800</v>
      </c>
      <c r="AB181" s="20">
        <f t="shared" si="34"/>
        <v>2.8E-3</v>
      </c>
      <c r="AC181" s="20">
        <f t="shared" si="35"/>
        <v>0</v>
      </c>
      <c r="AD181" s="21">
        <f t="shared" si="36"/>
        <v>2.8E-3</v>
      </c>
    </row>
    <row r="182" spans="1:30" ht="30" outlineLevel="4" x14ac:dyDescent="0.25">
      <c r="A182" s="15" t="s">
        <v>249</v>
      </c>
      <c r="B182" s="16" t="s">
        <v>250</v>
      </c>
      <c r="C182" s="16" t="s">
        <v>97</v>
      </c>
      <c r="D182" s="16" t="s">
        <v>104</v>
      </c>
      <c r="E182" s="16"/>
      <c r="F182" s="16" t="s">
        <v>39</v>
      </c>
      <c r="G182" s="16">
        <v>1120</v>
      </c>
      <c r="H182" s="16">
        <v>3480</v>
      </c>
      <c r="I182" s="17" t="s">
        <v>105</v>
      </c>
      <c r="J182" s="18">
        <v>60000</v>
      </c>
      <c r="K182" s="19">
        <v>60000</v>
      </c>
      <c r="L182" s="19">
        <v>0</v>
      </c>
      <c r="M182" s="19">
        <v>0</v>
      </c>
      <c r="N182" s="19">
        <v>0</v>
      </c>
      <c r="O182" s="19">
        <v>0</v>
      </c>
      <c r="P182" s="19">
        <v>0</v>
      </c>
      <c r="Q182" s="19">
        <v>-39000</v>
      </c>
      <c r="R182" s="19">
        <v>21000</v>
      </c>
      <c r="S182" s="19">
        <v>0</v>
      </c>
      <c r="T182" s="19">
        <v>0</v>
      </c>
      <c r="U182" s="19">
        <v>0</v>
      </c>
      <c r="V182" s="19">
        <v>0</v>
      </c>
      <c r="W182" s="19">
        <v>0</v>
      </c>
      <c r="X182" s="19">
        <v>21000</v>
      </c>
      <c r="Y182" s="19">
        <v>60000</v>
      </c>
      <c r="Z182" s="19">
        <v>0</v>
      </c>
      <c r="AA182" s="19">
        <f t="shared" si="26"/>
        <v>21000</v>
      </c>
      <c r="AB182" s="20">
        <f t="shared" si="34"/>
        <v>0</v>
      </c>
      <c r="AC182" s="20">
        <f t="shared" si="35"/>
        <v>0</v>
      </c>
      <c r="AD182" s="21">
        <f t="shared" si="36"/>
        <v>0</v>
      </c>
    </row>
    <row r="183" spans="1:30" ht="30" outlineLevel="4" x14ac:dyDescent="0.25">
      <c r="A183" s="15" t="s">
        <v>249</v>
      </c>
      <c r="B183" s="16" t="s">
        <v>250</v>
      </c>
      <c r="C183" s="16" t="s">
        <v>97</v>
      </c>
      <c r="D183" s="16" t="s">
        <v>106</v>
      </c>
      <c r="E183" s="16"/>
      <c r="F183" s="16" t="s">
        <v>39</v>
      </c>
      <c r="G183" s="16">
        <v>1120</v>
      </c>
      <c r="H183" s="16">
        <v>3480</v>
      </c>
      <c r="I183" s="17" t="s">
        <v>107</v>
      </c>
      <c r="J183" s="18">
        <v>60243</v>
      </c>
      <c r="K183" s="19">
        <v>60243</v>
      </c>
      <c r="L183" s="19">
        <v>0</v>
      </c>
      <c r="M183" s="19">
        <v>0</v>
      </c>
      <c r="N183" s="19">
        <v>0</v>
      </c>
      <c r="O183" s="19">
        <v>0</v>
      </c>
      <c r="P183" s="19">
        <v>0</v>
      </c>
      <c r="Q183" s="19">
        <v>-39157.950000000004</v>
      </c>
      <c r="R183" s="19">
        <v>21085.049999999996</v>
      </c>
      <c r="S183" s="19">
        <v>0</v>
      </c>
      <c r="T183" s="19">
        <v>0</v>
      </c>
      <c r="U183" s="19">
        <v>0</v>
      </c>
      <c r="V183" s="19">
        <v>0</v>
      </c>
      <c r="W183" s="19">
        <v>0</v>
      </c>
      <c r="X183" s="19">
        <v>21085.05</v>
      </c>
      <c r="Y183" s="19">
        <v>60243</v>
      </c>
      <c r="Z183" s="19">
        <v>0</v>
      </c>
      <c r="AA183" s="19">
        <f t="shared" si="26"/>
        <v>21085.049999999996</v>
      </c>
      <c r="AB183" s="20">
        <f t="shared" si="34"/>
        <v>0</v>
      </c>
      <c r="AC183" s="20">
        <f t="shared" si="35"/>
        <v>0</v>
      </c>
      <c r="AD183" s="21">
        <f t="shared" si="36"/>
        <v>0</v>
      </c>
    </row>
    <row r="184" spans="1:30" ht="30" outlineLevel="4" x14ac:dyDescent="0.25">
      <c r="A184" s="15" t="s">
        <v>249</v>
      </c>
      <c r="B184" s="16" t="s">
        <v>250</v>
      </c>
      <c r="C184" s="16" t="s">
        <v>97</v>
      </c>
      <c r="D184" s="16" t="s">
        <v>110</v>
      </c>
      <c r="E184" s="16"/>
      <c r="F184" s="16" t="s">
        <v>39</v>
      </c>
      <c r="G184" s="16">
        <v>1120</v>
      </c>
      <c r="H184" s="16">
        <v>3480</v>
      </c>
      <c r="I184" s="17" t="s">
        <v>111</v>
      </c>
      <c r="J184" s="18">
        <v>318140</v>
      </c>
      <c r="K184" s="19">
        <v>318140</v>
      </c>
      <c r="L184" s="19">
        <v>0</v>
      </c>
      <c r="M184" s="19">
        <v>0</v>
      </c>
      <c r="N184" s="19">
        <v>0</v>
      </c>
      <c r="O184" s="19">
        <v>0</v>
      </c>
      <c r="P184" s="19">
        <v>0</v>
      </c>
      <c r="Q184" s="19">
        <v>-206791</v>
      </c>
      <c r="R184" s="19">
        <v>111349</v>
      </c>
      <c r="S184" s="19">
        <v>0</v>
      </c>
      <c r="T184" s="19">
        <v>0</v>
      </c>
      <c r="U184" s="19">
        <v>0</v>
      </c>
      <c r="V184" s="19">
        <v>0</v>
      </c>
      <c r="W184" s="19">
        <v>0</v>
      </c>
      <c r="X184" s="19">
        <v>111349</v>
      </c>
      <c r="Y184" s="19">
        <v>318140</v>
      </c>
      <c r="Z184" s="19">
        <v>0</v>
      </c>
      <c r="AA184" s="19">
        <f t="shared" si="26"/>
        <v>111349</v>
      </c>
      <c r="AB184" s="20">
        <f t="shared" si="34"/>
        <v>0</v>
      </c>
      <c r="AC184" s="20">
        <f t="shared" si="35"/>
        <v>0</v>
      </c>
      <c r="AD184" s="21">
        <f t="shared" si="36"/>
        <v>0</v>
      </c>
    </row>
    <row r="185" spans="1:30" outlineLevel="4" x14ac:dyDescent="0.25">
      <c r="A185" s="15" t="s">
        <v>249</v>
      </c>
      <c r="B185" s="16" t="s">
        <v>250</v>
      </c>
      <c r="C185" s="16" t="s">
        <v>97</v>
      </c>
      <c r="D185" s="16" t="s">
        <v>112</v>
      </c>
      <c r="E185" s="16"/>
      <c r="F185" s="16" t="s">
        <v>39</v>
      </c>
      <c r="G185" s="16">
        <v>1120</v>
      </c>
      <c r="H185" s="16">
        <v>3480</v>
      </c>
      <c r="I185" s="17" t="s">
        <v>113</v>
      </c>
      <c r="J185" s="18">
        <v>66860</v>
      </c>
      <c r="K185" s="19">
        <v>66860</v>
      </c>
      <c r="L185" s="19">
        <v>0</v>
      </c>
      <c r="M185" s="19">
        <v>0</v>
      </c>
      <c r="N185" s="19">
        <v>0</v>
      </c>
      <c r="O185" s="19">
        <v>0</v>
      </c>
      <c r="P185" s="19">
        <v>0</v>
      </c>
      <c r="Q185" s="19">
        <v>-33430</v>
      </c>
      <c r="R185" s="19">
        <v>33430</v>
      </c>
      <c r="S185" s="19">
        <v>0</v>
      </c>
      <c r="T185" s="19">
        <v>0</v>
      </c>
      <c r="U185" s="19">
        <v>0</v>
      </c>
      <c r="V185" s="19">
        <v>5400</v>
      </c>
      <c r="W185" s="19">
        <v>5400</v>
      </c>
      <c r="X185" s="19">
        <v>28030</v>
      </c>
      <c r="Y185" s="19">
        <v>61460</v>
      </c>
      <c r="Z185" s="19">
        <v>0</v>
      </c>
      <c r="AA185" s="19">
        <f t="shared" si="26"/>
        <v>28030</v>
      </c>
      <c r="AB185" s="20">
        <f t="shared" si="34"/>
        <v>0.16153155848040682</v>
      </c>
      <c r="AC185" s="20">
        <f t="shared" si="35"/>
        <v>0</v>
      </c>
      <c r="AD185" s="21">
        <f t="shared" si="36"/>
        <v>0.16153155848040682</v>
      </c>
    </row>
    <row r="186" spans="1:30" ht="30" outlineLevel="4" x14ac:dyDescent="0.25">
      <c r="A186" s="15" t="s">
        <v>249</v>
      </c>
      <c r="B186" s="16" t="s">
        <v>250</v>
      </c>
      <c r="C186" s="16" t="s">
        <v>97</v>
      </c>
      <c r="D186" s="16" t="s">
        <v>255</v>
      </c>
      <c r="E186" s="16"/>
      <c r="F186" s="16" t="s">
        <v>39</v>
      </c>
      <c r="G186" s="16">
        <v>1120</v>
      </c>
      <c r="H186" s="16">
        <v>3480</v>
      </c>
      <c r="I186" s="17" t="s">
        <v>256</v>
      </c>
      <c r="J186" s="18">
        <v>144500</v>
      </c>
      <c r="K186" s="19">
        <v>144500</v>
      </c>
      <c r="L186" s="19">
        <v>0</v>
      </c>
      <c r="M186" s="19">
        <v>0</v>
      </c>
      <c r="N186" s="19">
        <v>0</v>
      </c>
      <c r="O186" s="19">
        <v>0</v>
      </c>
      <c r="P186" s="19">
        <v>0</v>
      </c>
      <c r="Q186" s="19">
        <v>-93925</v>
      </c>
      <c r="R186" s="19">
        <v>50575</v>
      </c>
      <c r="S186" s="19">
        <v>0</v>
      </c>
      <c r="T186" s="19">
        <v>0</v>
      </c>
      <c r="U186" s="19">
        <v>0</v>
      </c>
      <c r="V186" s="19">
        <v>0</v>
      </c>
      <c r="W186" s="19">
        <v>0</v>
      </c>
      <c r="X186" s="19">
        <v>50575</v>
      </c>
      <c r="Y186" s="19">
        <v>144500</v>
      </c>
      <c r="Z186" s="19">
        <v>0</v>
      </c>
      <c r="AA186" s="19">
        <f t="shared" si="26"/>
        <v>50575</v>
      </c>
      <c r="AB186" s="20">
        <f t="shared" si="34"/>
        <v>0</v>
      </c>
      <c r="AC186" s="20">
        <f t="shared" si="35"/>
        <v>0</v>
      </c>
      <c r="AD186" s="21">
        <f t="shared" si="36"/>
        <v>0</v>
      </c>
    </row>
    <row r="187" spans="1:30" outlineLevel="3" x14ac:dyDescent="0.25">
      <c r="A187" s="22"/>
      <c r="B187" s="23"/>
      <c r="C187" s="23" t="s">
        <v>114</v>
      </c>
      <c r="D187" s="23"/>
      <c r="E187" s="23"/>
      <c r="F187" s="23"/>
      <c r="G187" s="23"/>
      <c r="H187" s="23"/>
      <c r="I187" s="24"/>
      <c r="J187" s="25">
        <f t="shared" ref="J187:AA187" si="38">SUBTOTAL(9,J180:J186)</f>
        <v>6649743</v>
      </c>
      <c r="K187" s="26">
        <f t="shared" si="38"/>
        <v>6649743</v>
      </c>
      <c r="L187" s="26">
        <f t="shared" si="38"/>
        <v>0</v>
      </c>
      <c r="M187" s="26">
        <f t="shared" si="38"/>
        <v>0</v>
      </c>
      <c r="N187" s="26">
        <f t="shared" si="38"/>
        <v>0</v>
      </c>
      <c r="O187" s="26">
        <f t="shared" si="38"/>
        <v>0</v>
      </c>
      <c r="P187" s="26">
        <f t="shared" si="38"/>
        <v>0</v>
      </c>
      <c r="Q187" s="26">
        <f t="shared" si="38"/>
        <v>-2062303.95</v>
      </c>
      <c r="R187" s="26">
        <f t="shared" si="38"/>
        <v>4587439.05</v>
      </c>
      <c r="S187" s="26">
        <f t="shared" si="38"/>
        <v>0</v>
      </c>
      <c r="T187" s="26">
        <f t="shared" si="38"/>
        <v>0</v>
      </c>
      <c r="U187" s="26">
        <f t="shared" si="38"/>
        <v>0</v>
      </c>
      <c r="V187" s="26">
        <f t="shared" si="38"/>
        <v>16600</v>
      </c>
      <c r="W187" s="26">
        <f t="shared" si="38"/>
        <v>16600</v>
      </c>
      <c r="X187" s="26">
        <f t="shared" si="38"/>
        <v>4320839.05</v>
      </c>
      <c r="Y187" s="26">
        <f t="shared" si="38"/>
        <v>6633143</v>
      </c>
      <c r="Z187" s="26">
        <f t="shared" si="38"/>
        <v>0</v>
      </c>
      <c r="AA187" s="26">
        <f t="shared" si="38"/>
        <v>4570839.05</v>
      </c>
      <c r="AB187" s="27">
        <f t="shared" si="34"/>
        <v>3.6185766871387644E-3</v>
      </c>
      <c r="AC187" s="27">
        <f t="shared" si="35"/>
        <v>0</v>
      </c>
      <c r="AD187" s="28">
        <f t="shared" si="36"/>
        <v>3.6185766871387644E-3</v>
      </c>
    </row>
    <row r="188" spans="1:30" outlineLevel="4" x14ac:dyDescent="0.25">
      <c r="A188" s="15" t="s">
        <v>249</v>
      </c>
      <c r="B188" s="16" t="s">
        <v>250</v>
      </c>
      <c r="C188" s="16" t="s">
        <v>115</v>
      </c>
      <c r="D188" s="16" t="s">
        <v>122</v>
      </c>
      <c r="E188" s="16"/>
      <c r="F188" s="16">
        <v>280</v>
      </c>
      <c r="G188" s="16">
        <v>2240</v>
      </c>
      <c r="H188" s="16">
        <v>3480</v>
      </c>
      <c r="I188" s="17" t="s">
        <v>123</v>
      </c>
      <c r="J188" s="18">
        <v>5459000</v>
      </c>
      <c r="K188" s="19">
        <v>5459000</v>
      </c>
      <c r="L188" s="19">
        <v>0</v>
      </c>
      <c r="M188" s="19">
        <v>0</v>
      </c>
      <c r="N188" s="19">
        <v>0</v>
      </c>
      <c r="O188" s="19">
        <v>0</v>
      </c>
      <c r="P188" s="19">
        <v>0</v>
      </c>
      <c r="Q188" s="19">
        <v>0</v>
      </c>
      <c r="R188" s="19">
        <v>5459000</v>
      </c>
      <c r="S188" s="19">
        <v>0</v>
      </c>
      <c r="T188" s="19">
        <v>0</v>
      </c>
      <c r="U188" s="19">
        <v>0</v>
      </c>
      <c r="V188" s="19">
        <v>0</v>
      </c>
      <c r="W188" s="19">
        <v>0</v>
      </c>
      <c r="X188" s="19">
        <v>5459000</v>
      </c>
      <c r="Y188" s="19">
        <v>5459000</v>
      </c>
      <c r="Z188" s="19">
        <v>0</v>
      </c>
      <c r="AA188" s="19">
        <f t="shared" si="26"/>
        <v>5459000</v>
      </c>
      <c r="AB188" s="20">
        <f t="shared" si="34"/>
        <v>0</v>
      </c>
      <c r="AC188" s="20">
        <f t="shared" si="35"/>
        <v>0</v>
      </c>
      <c r="AD188" s="21">
        <f t="shared" si="36"/>
        <v>0</v>
      </c>
    </row>
    <row r="189" spans="1:30" outlineLevel="3" x14ac:dyDescent="0.25">
      <c r="A189" s="22"/>
      <c r="B189" s="23"/>
      <c r="C189" s="23" t="s">
        <v>125</v>
      </c>
      <c r="D189" s="23"/>
      <c r="E189" s="23"/>
      <c r="F189" s="23"/>
      <c r="G189" s="23"/>
      <c r="H189" s="23"/>
      <c r="I189" s="24"/>
      <c r="J189" s="25">
        <f t="shared" ref="J189:AA189" si="39">SUBTOTAL(9,J188:J188)</f>
        <v>5459000</v>
      </c>
      <c r="K189" s="26">
        <f t="shared" si="39"/>
        <v>5459000</v>
      </c>
      <c r="L189" s="26">
        <f t="shared" si="39"/>
        <v>0</v>
      </c>
      <c r="M189" s="26">
        <f t="shared" si="39"/>
        <v>0</v>
      </c>
      <c r="N189" s="26">
        <f t="shared" si="39"/>
        <v>0</v>
      </c>
      <c r="O189" s="26">
        <f t="shared" si="39"/>
        <v>0</v>
      </c>
      <c r="P189" s="26">
        <f t="shared" si="39"/>
        <v>0</v>
      </c>
      <c r="Q189" s="26">
        <f t="shared" si="39"/>
        <v>0</v>
      </c>
      <c r="R189" s="26">
        <f t="shared" si="39"/>
        <v>5459000</v>
      </c>
      <c r="S189" s="26">
        <f t="shared" si="39"/>
        <v>0</v>
      </c>
      <c r="T189" s="26">
        <f t="shared" si="39"/>
        <v>0</v>
      </c>
      <c r="U189" s="26">
        <f t="shared" si="39"/>
        <v>0</v>
      </c>
      <c r="V189" s="26">
        <f t="shared" si="39"/>
        <v>0</v>
      </c>
      <c r="W189" s="26">
        <f t="shared" si="39"/>
        <v>0</v>
      </c>
      <c r="X189" s="26">
        <f t="shared" si="39"/>
        <v>5459000</v>
      </c>
      <c r="Y189" s="26">
        <f t="shared" si="39"/>
        <v>5459000</v>
      </c>
      <c r="Z189" s="26">
        <f t="shared" si="39"/>
        <v>0</v>
      </c>
      <c r="AA189" s="26">
        <f t="shared" si="39"/>
        <v>5459000</v>
      </c>
      <c r="AB189" s="27">
        <f t="shared" si="34"/>
        <v>0</v>
      </c>
      <c r="AC189" s="27">
        <f t="shared" si="35"/>
        <v>0</v>
      </c>
      <c r="AD189" s="28">
        <f t="shared" si="36"/>
        <v>0</v>
      </c>
    </row>
    <row r="190" spans="1:30" ht="120" outlineLevel="4" x14ac:dyDescent="0.25">
      <c r="A190" s="15" t="s">
        <v>249</v>
      </c>
      <c r="B190" s="16" t="s">
        <v>250</v>
      </c>
      <c r="C190" s="16" t="s">
        <v>126</v>
      </c>
      <c r="D190" s="16" t="s">
        <v>127</v>
      </c>
      <c r="E190" s="16" t="s">
        <v>58</v>
      </c>
      <c r="F190" s="16" t="s">
        <v>39</v>
      </c>
      <c r="G190" s="16">
        <v>1310</v>
      </c>
      <c r="H190" s="16">
        <v>3480</v>
      </c>
      <c r="I190" s="17" t="s">
        <v>128</v>
      </c>
      <c r="J190" s="18">
        <v>1355743</v>
      </c>
      <c r="K190" s="19">
        <v>1355743</v>
      </c>
      <c r="L190" s="19"/>
      <c r="M190" s="19"/>
      <c r="N190" s="19"/>
      <c r="O190" s="19"/>
      <c r="P190" s="19">
        <v>-22991</v>
      </c>
      <c r="Q190" s="19">
        <v>0</v>
      </c>
      <c r="R190" s="19">
        <v>1332752</v>
      </c>
      <c r="S190" s="19">
        <v>0</v>
      </c>
      <c r="T190" s="19">
        <v>690274.92</v>
      </c>
      <c r="U190" s="19">
        <v>0</v>
      </c>
      <c r="V190" s="19">
        <v>642477.07999999996</v>
      </c>
      <c r="W190" s="19">
        <v>642477.07999999996</v>
      </c>
      <c r="X190" s="19">
        <v>0</v>
      </c>
      <c r="Y190" s="19">
        <v>22991</v>
      </c>
      <c r="Z190" s="19">
        <v>0</v>
      </c>
      <c r="AA190" s="19">
        <f t="shared" si="26"/>
        <v>0</v>
      </c>
      <c r="AB190" s="20">
        <f t="shared" si="34"/>
        <v>0.48206799164435693</v>
      </c>
      <c r="AC190" s="20">
        <f t="shared" si="35"/>
        <v>0.51793200835564313</v>
      </c>
      <c r="AD190" s="21">
        <f t="shared" si="36"/>
        <v>1</v>
      </c>
    </row>
    <row r="191" spans="1:30" ht="120" outlineLevel="4" x14ac:dyDescent="0.25">
      <c r="A191" s="15" t="s">
        <v>249</v>
      </c>
      <c r="B191" s="16" t="s">
        <v>250</v>
      </c>
      <c r="C191" s="16" t="s">
        <v>126</v>
      </c>
      <c r="D191" s="16" t="s">
        <v>127</v>
      </c>
      <c r="E191" s="16" t="s">
        <v>129</v>
      </c>
      <c r="F191" s="16" t="s">
        <v>39</v>
      </c>
      <c r="G191" s="16">
        <v>1310</v>
      </c>
      <c r="H191" s="16">
        <v>3480</v>
      </c>
      <c r="I191" s="17" t="s">
        <v>130</v>
      </c>
      <c r="J191" s="18">
        <v>778760</v>
      </c>
      <c r="K191" s="19">
        <v>778760</v>
      </c>
      <c r="L191" s="19"/>
      <c r="M191" s="19"/>
      <c r="N191" s="19"/>
      <c r="O191" s="19"/>
      <c r="P191" s="19">
        <v>-12936</v>
      </c>
      <c r="Q191" s="19">
        <v>0</v>
      </c>
      <c r="R191" s="19">
        <v>765824</v>
      </c>
      <c r="S191" s="19">
        <v>0</v>
      </c>
      <c r="T191" s="19">
        <v>375474.17</v>
      </c>
      <c r="U191" s="19">
        <v>0</v>
      </c>
      <c r="V191" s="19">
        <v>390349.83</v>
      </c>
      <c r="W191" s="19">
        <v>390349.83</v>
      </c>
      <c r="X191" s="19">
        <v>0</v>
      </c>
      <c r="Y191" s="19">
        <v>12936</v>
      </c>
      <c r="Z191" s="19">
        <v>0</v>
      </c>
      <c r="AA191" s="19">
        <f t="shared" si="26"/>
        <v>0</v>
      </c>
      <c r="AB191" s="20">
        <f t="shared" si="34"/>
        <v>0.50971219235751297</v>
      </c>
      <c r="AC191" s="20">
        <f t="shared" si="35"/>
        <v>0.49028780764248703</v>
      </c>
      <c r="AD191" s="21">
        <f t="shared" si="36"/>
        <v>1</v>
      </c>
    </row>
    <row r="192" spans="1:30" ht="75" outlineLevel="4" x14ac:dyDescent="0.25">
      <c r="A192" s="15" t="s">
        <v>249</v>
      </c>
      <c r="B192" s="16" t="s">
        <v>250</v>
      </c>
      <c r="C192" s="16" t="s">
        <v>126</v>
      </c>
      <c r="D192" s="16" t="s">
        <v>127</v>
      </c>
      <c r="E192" s="16" t="s">
        <v>131</v>
      </c>
      <c r="F192" s="16" t="s">
        <v>39</v>
      </c>
      <c r="G192" s="16">
        <v>1310</v>
      </c>
      <c r="H192" s="16">
        <v>3480</v>
      </c>
      <c r="I192" s="17" t="s">
        <v>132</v>
      </c>
      <c r="J192" s="18">
        <v>3018520</v>
      </c>
      <c r="K192" s="19">
        <v>3018520</v>
      </c>
      <c r="L192" s="19"/>
      <c r="M192" s="19"/>
      <c r="N192" s="19"/>
      <c r="O192" s="19"/>
      <c r="P192" s="19">
        <v>-49970</v>
      </c>
      <c r="Q192" s="19">
        <v>0</v>
      </c>
      <c r="R192" s="19">
        <v>2968550</v>
      </c>
      <c r="S192" s="19">
        <v>0</v>
      </c>
      <c r="T192" s="19">
        <v>1756078.56</v>
      </c>
      <c r="U192" s="19">
        <v>0</v>
      </c>
      <c r="V192" s="19">
        <v>1212471.44</v>
      </c>
      <c r="W192" s="19">
        <v>1212471.44</v>
      </c>
      <c r="X192" s="19">
        <v>0</v>
      </c>
      <c r="Y192" s="19">
        <v>49970</v>
      </c>
      <c r="Z192" s="19">
        <v>0</v>
      </c>
      <c r="AA192" s="19">
        <f t="shared" si="26"/>
        <v>0</v>
      </c>
      <c r="AB192" s="20">
        <f t="shared" si="34"/>
        <v>0.40843894830809652</v>
      </c>
      <c r="AC192" s="20">
        <f t="shared" si="35"/>
        <v>0.59156105169190343</v>
      </c>
      <c r="AD192" s="21">
        <f t="shared" si="36"/>
        <v>1</v>
      </c>
    </row>
    <row r="193" spans="1:30" ht="45" outlineLevel="4" x14ac:dyDescent="0.25">
      <c r="A193" s="15" t="s">
        <v>249</v>
      </c>
      <c r="B193" s="16" t="s">
        <v>250</v>
      </c>
      <c r="C193" s="16" t="s">
        <v>126</v>
      </c>
      <c r="D193" s="16" t="s">
        <v>153</v>
      </c>
      <c r="E193" s="16"/>
      <c r="F193" s="16" t="s">
        <v>39</v>
      </c>
      <c r="G193" s="16">
        <v>1320</v>
      </c>
      <c r="H193" s="16">
        <v>3480</v>
      </c>
      <c r="I193" s="17" t="s">
        <v>154</v>
      </c>
      <c r="J193" s="18">
        <v>1580524</v>
      </c>
      <c r="K193" s="19">
        <v>1580524</v>
      </c>
      <c r="L193" s="19">
        <v>0</v>
      </c>
      <c r="M193" s="19">
        <v>0</v>
      </c>
      <c r="N193" s="19">
        <v>0</v>
      </c>
      <c r="O193" s="19">
        <v>0</v>
      </c>
      <c r="P193" s="19">
        <v>0</v>
      </c>
      <c r="Q193" s="19">
        <v>0</v>
      </c>
      <c r="R193" s="19">
        <v>1580524</v>
      </c>
      <c r="S193" s="19">
        <v>0</v>
      </c>
      <c r="T193" s="19">
        <v>0</v>
      </c>
      <c r="U193" s="19">
        <v>0</v>
      </c>
      <c r="V193" s="19">
        <v>162658.57999999999</v>
      </c>
      <c r="W193" s="19">
        <v>162658.57999999999</v>
      </c>
      <c r="X193" s="19">
        <v>1417865.42</v>
      </c>
      <c r="Y193" s="19">
        <v>1417865.42</v>
      </c>
      <c r="Z193" s="19">
        <v>0</v>
      </c>
      <c r="AA193" s="19">
        <f t="shared" si="26"/>
        <v>1417865.42</v>
      </c>
      <c r="AB193" s="20">
        <f t="shared" si="34"/>
        <v>0.10291433727042423</v>
      </c>
      <c r="AC193" s="20">
        <f t="shared" si="35"/>
        <v>0</v>
      </c>
      <c r="AD193" s="21">
        <f t="shared" si="36"/>
        <v>0.10291433727042423</v>
      </c>
    </row>
    <row r="194" spans="1:30" outlineLevel="3" x14ac:dyDescent="0.25">
      <c r="A194" s="22"/>
      <c r="B194" s="23"/>
      <c r="C194" s="23" t="s">
        <v>175</v>
      </c>
      <c r="D194" s="23"/>
      <c r="E194" s="23"/>
      <c r="F194" s="23"/>
      <c r="G194" s="23"/>
      <c r="H194" s="23"/>
      <c r="I194" s="24"/>
      <c r="J194" s="25">
        <f t="shared" ref="J194:AA194" si="40">SUBTOTAL(9,J190:J193)</f>
        <v>6733547</v>
      </c>
      <c r="K194" s="26">
        <f t="shared" si="40"/>
        <v>6733547</v>
      </c>
      <c r="L194" s="26">
        <f t="shared" si="40"/>
        <v>0</v>
      </c>
      <c r="M194" s="26">
        <f t="shared" si="40"/>
        <v>0</v>
      </c>
      <c r="N194" s="26">
        <f t="shared" si="40"/>
        <v>0</v>
      </c>
      <c r="O194" s="26">
        <f t="shared" si="40"/>
        <v>0</v>
      </c>
      <c r="P194" s="26">
        <f t="shared" si="40"/>
        <v>-85897</v>
      </c>
      <c r="Q194" s="26">
        <f t="shared" si="40"/>
        <v>0</v>
      </c>
      <c r="R194" s="26">
        <f t="shared" si="40"/>
        <v>6647650</v>
      </c>
      <c r="S194" s="26">
        <f t="shared" si="40"/>
        <v>0</v>
      </c>
      <c r="T194" s="26">
        <f t="shared" si="40"/>
        <v>2821827.6500000004</v>
      </c>
      <c r="U194" s="26">
        <f t="shared" si="40"/>
        <v>0</v>
      </c>
      <c r="V194" s="26">
        <f t="shared" si="40"/>
        <v>2407956.9299999997</v>
      </c>
      <c r="W194" s="26">
        <f t="shared" si="40"/>
        <v>2407956.9299999997</v>
      </c>
      <c r="X194" s="26">
        <f t="shared" si="40"/>
        <v>1417865.42</v>
      </c>
      <c r="Y194" s="26">
        <f t="shared" si="40"/>
        <v>1503762.42</v>
      </c>
      <c r="Z194" s="26">
        <f t="shared" si="40"/>
        <v>0</v>
      </c>
      <c r="AA194" s="26">
        <f t="shared" si="40"/>
        <v>1417865.42</v>
      </c>
      <c r="AB194" s="27">
        <f t="shared" si="34"/>
        <v>0.36222679142253272</v>
      </c>
      <c r="AC194" s="27">
        <f t="shared" si="35"/>
        <v>0.42448499093664682</v>
      </c>
      <c r="AD194" s="28">
        <f t="shared" si="36"/>
        <v>0.7867117823591796</v>
      </c>
    </row>
    <row r="195" spans="1:30" outlineLevel="2" x14ac:dyDescent="0.25">
      <c r="A195" s="22"/>
      <c r="B195" s="23" t="s">
        <v>257</v>
      </c>
      <c r="C195" s="23"/>
      <c r="D195" s="23"/>
      <c r="E195" s="23"/>
      <c r="F195" s="23"/>
      <c r="G195" s="23"/>
      <c r="H195" s="23"/>
      <c r="I195" s="24"/>
      <c r="J195" s="25">
        <f t="shared" ref="J195:AA195" si="41">SUBTOTAL(9,J156:J193)</f>
        <v>543601299</v>
      </c>
      <c r="K195" s="26">
        <f t="shared" si="41"/>
        <v>543601299</v>
      </c>
      <c r="L195" s="26">
        <f t="shared" si="41"/>
        <v>0</v>
      </c>
      <c r="M195" s="26">
        <f t="shared" si="41"/>
        <v>0</v>
      </c>
      <c r="N195" s="26">
        <f t="shared" si="41"/>
        <v>0</v>
      </c>
      <c r="O195" s="26">
        <f t="shared" si="41"/>
        <v>0</v>
      </c>
      <c r="P195" s="26">
        <f t="shared" si="41"/>
        <v>-6753626</v>
      </c>
      <c r="Q195" s="26">
        <f t="shared" si="41"/>
        <v>-26448417.129999999</v>
      </c>
      <c r="R195" s="26">
        <f t="shared" si="41"/>
        <v>510399255.87</v>
      </c>
      <c r="S195" s="26">
        <f t="shared" si="41"/>
        <v>0</v>
      </c>
      <c r="T195" s="26">
        <f t="shared" si="41"/>
        <v>34898238.180000007</v>
      </c>
      <c r="U195" s="26">
        <f t="shared" si="41"/>
        <v>0</v>
      </c>
      <c r="V195" s="26">
        <f t="shared" si="41"/>
        <v>282635164.29999995</v>
      </c>
      <c r="W195" s="26">
        <f t="shared" si="41"/>
        <v>282635164.29999995</v>
      </c>
      <c r="X195" s="26">
        <f t="shared" si="41"/>
        <v>192275853.38999999</v>
      </c>
      <c r="Y195" s="26">
        <f t="shared" si="41"/>
        <v>226067896.51999998</v>
      </c>
      <c r="Z195" s="26">
        <f t="shared" si="41"/>
        <v>0</v>
      </c>
      <c r="AA195" s="26">
        <f t="shared" si="41"/>
        <v>192865853.38999999</v>
      </c>
      <c r="AB195" s="27">
        <f t="shared" si="34"/>
        <v>0.55375308848802052</v>
      </c>
      <c r="AC195" s="27">
        <f t="shared" si="35"/>
        <v>6.8374390790429909E-2</v>
      </c>
      <c r="AD195" s="28">
        <f t="shared" si="36"/>
        <v>0.62212747927845047</v>
      </c>
    </row>
    <row r="196" spans="1:30" outlineLevel="4" x14ac:dyDescent="0.25">
      <c r="A196" s="15" t="s">
        <v>249</v>
      </c>
      <c r="B196" s="16" t="s">
        <v>258</v>
      </c>
      <c r="C196" s="16" t="s">
        <v>37</v>
      </c>
      <c r="D196" s="16" t="s">
        <v>38</v>
      </c>
      <c r="E196" s="16"/>
      <c r="F196" s="16" t="s">
        <v>39</v>
      </c>
      <c r="G196" s="16">
        <v>1111</v>
      </c>
      <c r="H196" s="16">
        <v>3480</v>
      </c>
      <c r="I196" s="17" t="s">
        <v>40</v>
      </c>
      <c r="J196" s="18">
        <v>2406046062</v>
      </c>
      <c r="K196" s="19">
        <v>2404342689</v>
      </c>
      <c r="L196" s="19">
        <v>8355750</v>
      </c>
      <c r="M196" s="19"/>
      <c r="N196" s="19"/>
      <c r="O196" s="19"/>
      <c r="P196" s="19">
        <v>-30421664</v>
      </c>
      <c r="Q196" s="19">
        <v>-8127256</v>
      </c>
      <c r="R196" s="19">
        <v>2374149519</v>
      </c>
      <c r="S196" s="19">
        <v>0</v>
      </c>
      <c r="T196" s="19">
        <v>2063608.33</v>
      </c>
      <c r="U196" s="19">
        <v>0</v>
      </c>
      <c r="V196" s="19">
        <v>1487409756.4000001</v>
      </c>
      <c r="W196" s="19">
        <v>1487409756.4000001</v>
      </c>
      <c r="X196" s="19">
        <v>884447660.26999998</v>
      </c>
      <c r="Y196" s="19">
        <v>914869324.26999998</v>
      </c>
      <c r="Z196" s="19">
        <v>0</v>
      </c>
      <c r="AA196" s="19">
        <f t="shared" si="26"/>
        <v>884676154.26999998</v>
      </c>
      <c r="AB196" s="20">
        <f t="shared" si="34"/>
        <v>0.62650214087042932</v>
      </c>
      <c r="AC196" s="20">
        <f t="shared" si="35"/>
        <v>8.6919897566906362E-4</v>
      </c>
      <c r="AD196" s="21">
        <f t="shared" si="36"/>
        <v>0.62737133984609839</v>
      </c>
    </row>
    <row r="197" spans="1:30" outlineLevel="4" x14ac:dyDescent="0.25">
      <c r="A197" s="15" t="s">
        <v>249</v>
      </c>
      <c r="B197" s="16" t="s">
        <v>258</v>
      </c>
      <c r="C197" s="16" t="s">
        <v>37</v>
      </c>
      <c r="D197" s="16" t="s">
        <v>41</v>
      </c>
      <c r="E197" s="16"/>
      <c r="F197" s="16" t="s">
        <v>39</v>
      </c>
      <c r="G197" s="16">
        <v>1111</v>
      </c>
      <c r="H197" s="16">
        <v>3480</v>
      </c>
      <c r="I197" s="17" t="s">
        <v>42</v>
      </c>
      <c r="J197" s="18">
        <v>2149874</v>
      </c>
      <c r="K197" s="19">
        <v>2149874</v>
      </c>
      <c r="L197" s="19">
        <v>76333</v>
      </c>
      <c r="M197" s="19"/>
      <c r="N197" s="19"/>
      <c r="O197" s="19"/>
      <c r="P197" s="19">
        <v>0</v>
      </c>
      <c r="Q197" s="19">
        <v>0</v>
      </c>
      <c r="R197" s="19">
        <v>2226207</v>
      </c>
      <c r="S197" s="19">
        <v>0</v>
      </c>
      <c r="T197" s="19">
        <v>0</v>
      </c>
      <c r="U197" s="19">
        <v>0</v>
      </c>
      <c r="V197" s="19">
        <v>0</v>
      </c>
      <c r="W197" s="19">
        <v>0</v>
      </c>
      <c r="X197" s="19">
        <v>2149874</v>
      </c>
      <c r="Y197" s="19">
        <v>2149874</v>
      </c>
      <c r="Z197" s="19">
        <v>0</v>
      </c>
      <c r="AA197" s="19">
        <f t="shared" si="26"/>
        <v>2226207</v>
      </c>
      <c r="AB197" s="20">
        <f t="shared" si="34"/>
        <v>0</v>
      </c>
      <c r="AC197" s="20">
        <f t="shared" si="35"/>
        <v>0</v>
      </c>
      <c r="AD197" s="21">
        <f t="shared" si="36"/>
        <v>0</v>
      </c>
    </row>
    <row r="198" spans="1:30" outlineLevel="4" x14ac:dyDescent="0.25">
      <c r="A198" s="15" t="s">
        <v>249</v>
      </c>
      <c r="B198" s="16" t="s">
        <v>258</v>
      </c>
      <c r="C198" s="16" t="s">
        <v>37</v>
      </c>
      <c r="D198" s="16" t="s">
        <v>43</v>
      </c>
      <c r="E198" s="16"/>
      <c r="F198" s="16" t="s">
        <v>39</v>
      </c>
      <c r="G198" s="16">
        <v>1111</v>
      </c>
      <c r="H198" s="16">
        <v>3480</v>
      </c>
      <c r="I198" s="17" t="s">
        <v>44</v>
      </c>
      <c r="J198" s="18">
        <v>15623286</v>
      </c>
      <c r="K198" s="19">
        <v>15623286</v>
      </c>
      <c r="L198" s="19">
        <v>0</v>
      </c>
      <c r="M198" s="19">
        <v>0</v>
      </c>
      <c r="N198" s="19">
        <v>0</v>
      </c>
      <c r="O198" s="19">
        <v>0</v>
      </c>
      <c r="P198" s="19">
        <v>0</v>
      </c>
      <c r="Q198" s="19">
        <v>0</v>
      </c>
      <c r="R198" s="19">
        <v>15623286</v>
      </c>
      <c r="S198" s="19">
        <v>0</v>
      </c>
      <c r="T198" s="19">
        <v>0</v>
      </c>
      <c r="U198" s="19">
        <v>0</v>
      </c>
      <c r="V198" s="19">
        <v>3687327.71</v>
      </c>
      <c r="W198" s="19">
        <v>3687327.71</v>
      </c>
      <c r="X198" s="19">
        <v>11935958.289999999</v>
      </c>
      <c r="Y198" s="19">
        <v>11935958.289999999</v>
      </c>
      <c r="Z198" s="19">
        <v>0</v>
      </c>
      <c r="AA198" s="19">
        <f t="shared" si="26"/>
        <v>11935958.289999999</v>
      </c>
      <c r="AB198" s="20">
        <f t="shared" si="34"/>
        <v>0.23601486332644744</v>
      </c>
      <c r="AC198" s="20">
        <f t="shared" si="35"/>
        <v>0</v>
      </c>
      <c r="AD198" s="21">
        <f t="shared" si="36"/>
        <v>0.23601486332644744</v>
      </c>
    </row>
    <row r="199" spans="1:30" outlineLevel="4" x14ac:dyDescent="0.25">
      <c r="A199" s="15" t="s">
        <v>249</v>
      </c>
      <c r="B199" s="16" t="s">
        <v>258</v>
      </c>
      <c r="C199" s="16" t="s">
        <v>37</v>
      </c>
      <c r="D199" s="16" t="s">
        <v>47</v>
      </c>
      <c r="E199" s="16"/>
      <c r="F199" s="16" t="s">
        <v>39</v>
      </c>
      <c r="G199" s="16">
        <v>1111</v>
      </c>
      <c r="H199" s="16">
        <v>3480</v>
      </c>
      <c r="I199" s="17" t="s">
        <v>48</v>
      </c>
      <c r="J199" s="18">
        <v>955012076</v>
      </c>
      <c r="K199" s="19">
        <v>955012076</v>
      </c>
      <c r="L199" s="19">
        <v>11407987</v>
      </c>
      <c r="M199" s="19"/>
      <c r="N199" s="19"/>
      <c r="O199" s="19"/>
      <c r="P199" s="19">
        <v>0</v>
      </c>
      <c r="Q199" s="19">
        <v>0</v>
      </c>
      <c r="R199" s="19">
        <v>966420063</v>
      </c>
      <c r="S199" s="19">
        <v>0</v>
      </c>
      <c r="T199" s="19">
        <v>817612.56</v>
      </c>
      <c r="U199" s="19">
        <v>0</v>
      </c>
      <c r="V199" s="19">
        <v>599171300.98000002</v>
      </c>
      <c r="W199" s="19">
        <v>599171300.98000002</v>
      </c>
      <c r="X199" s="19">
        <v>355023162.45999998</v>
      </c>
      <c r="Y199" s="19">
        <v>355023162.45999998</v>
      </c>
      <c r="Z199" s="19">
        <v>0</v>
      </c>
      <c r="AA199" s="19">
        <f t="shared" si="26"/>
        <v>366431149.46000004</v>
      </c>
      <c r="AB199" s="20">
        <f t="shared" si="34"/>
        <v>0.61999054440160151</v>
      </c>
      <c r="AC199" s="20">
        <f t="shared" si="35"/>
        <v>8.460219228706141E-4</v>
      </c>
      <c r="AD199" s="21">
        <f t="shared" si="36"/>
        <v>0.62083656632447215</v>
      </c>
    </row>
    <row r="200" spans="1:30" ht="30" outlineLevel="4" x14ac:dyDescent="0.25">
      <c r="A200" s="15" t="s">
        <v>249</v>
      </c>
      <c r="B200" s="16" t="s">
        <v>258</v>
      </c>
      <c r="C200" s="16" t="s">
        <v>37</v>
      </c>
      <c r="D200" s="16" t="s">
        <v>49</v>
      </c>
      <c r="E200" s="16"/>
      <c r="F200" s="16" t="s">
        <v>39</v>
      </c>
      <c r="G200" s="16">
        <v>1111</v>
      </c>
      <c r="H200" s="16">
        <v>3480</v>
      </c>
      <c r="I200" s="17" t="s">
        <v>50</v>
      </c>
      <c r="J200" s="18">
        <v>1299215087</v>
      </c>
      <c r="K200" s="19">
        <v>1275636273</v>
      </c>
      <c r="L200" s="19"/>
      <c r="M200" s="19"/>
      <c r="N200" s="19"/>
      <c r="O200" s="19"/>
      <c r="P200" s="19">
        <v>0</v>
      </c>
      <c r="Q200" s="19">
        <v>0</v>
      </c>
      <c r="R200" s="19">
        <v>1275636273</v>
      </c>
      <c r="S200" s="19">
        <v>0</v>
      </c>
      <c r="T200" s="19">
        <v>1134984.58</v>
      </c>
      <c r="U200" s="19">
        <v>0</v>
      </c>
      <c r="V200" s="19">
        <v>756721702.41999996</v>
      </c>
      <c r="W200" s="19">
        <v>756721702.41999996</v>
      </c>
      <c r="X200" s="19">
        <v>517779586</v>
      </c>
      <c r="Y200" s="19">
        <v>517779586</v>
      </c>
      <c r="Z200" s="19">
        <v>0</v>
      </c>
      <c r="AA200" s="19">
        <f t="shared" si="26"/>
        <v>517779586.00000012</v>
      </c>
      <c r="AB200" s="20">
        <f t="shared" si="34"/>
        <v>0.59321118287140462</v>
      </c>
      <c r="AC200" s="20">
        <f t="shared" si="35"/>
        <v>8.8973997057231692E-4</v>
      </c>
      <c r="AD200" s="21">
        <f t="shared" si="36"/>
        <v>0.59410092284197691</v>
      </c>
    </row>
    <row r="201" spans="1:30" outlineLevel="4" x14ac:dyDescent="0.25">
      <c r="A201" s="15" t="s">
        <v>249</v>
      </c>
      <c r="B201" s="16" t="s">
        <v>258</v>
      </c>
      <c r="C201" s="16" t="s">
        <v>37</v>
      </c>
      <c r="D201" s="16" t="s">
        <v>51</v>
      </c>
      <c r="E201" s="16"/>
      <c r="F201" s="16">
        <v>280</v>
      </c>
      <c r="G201" s="16">
        <v>1111</v>
      </c>
      <c r="H201" s="16">
        <v>3480</v>
      </c>
      <c r="I201" s="17" t="s">
        <v>52</v>
      </c>
      <c r="J201" s="18">
        <v>488305337</v>
      </c>
      <c r="K201" s="19">
        <v>488305337</v>
      </c>
      <c r="L201" s="19">
        <v>2403158</v>
      </c>
      <c r="M201" s="19"/>
      <c r="N201" s="19"/>
      <c r="O201" s="19"/>
      <c r="P201" s="19">
        <v>-2534125</v>
      </c>
      <c r="Q201" s="19">
        <v>0</v>
      </c>
      <c r="R201" s="19">
        <v>488174370</v>
      </c>
      <c r="S201" s="19">
        <v>0</v>
      </c>
      <c r="T201" s="19">
        <v>0</v>
      </c>
      <c r="U201" s="19">
        <v>0</v>
      </c>
      <c r="V201" s="19">
        <v>3157989.93</v>
      </c>
      <c r="W201" s="19">
        <v>3157989.93</v>
      </c>
      <c r="X201" s="19">
        <v>482613222.06999999</v>
      </c>
      <c r="Y201" s="19">
        <v>485147347.06999999</v>
      </c>
      <c r="Z201" s="19">
        <v>0</v>
      </c>
      <c r="AA201" s="19">
        <f t="shared" si="26"/>
        <v>485016380.06999999</v>
      </c>
      <c r="AB201" s="20">
        <f t="shared" si="34"/>
        <v>6.4689793730875302E-3</v>
      </c>
      <c r="AC201" s="20">
        <f t="shared" si="35"/>
        <v>0</v>
      </c>
      <c r="AD201" s="21">
        <f t="shared" si="36"/>
        <v>6.4689793730875302E-3</v>
      </c>
    </row>
    <row r="202" spans="1:30" outlineLevel="4" x14ac:dyDescent="0.25">
      <c r="A202" s="15" t="s">
        <v>249</v>
      </c>
      <c r="B202" s="16" t="s">
        <v>258</v>
      </c>
      <c r="C202" s="16" t="s">
        <v>37</v>
      </c>
      <c r="D202" s="16" t="s">
        <v>53</v>
      </c>
      <c r="E202" s="16"/>
      <c r="F202" s="16" t="s">
        <v>39</v>
      </c>
      <c r="G202" s="16">
        <v>1111</v>
      </c>
      <c r="H202" s="16">
        <v>3480</v>
      </c>
      <c r="I202" s="17" t="s">
        <v>54</v>
      </c>
      <c r="J202" s="18">
        <v>470181302</v>
      </c>
      <c r="K202" s="19">
        <v>451103296</v>
      </c>
      <c r="L202" s="19"/>
      <c r="M202" s="19"/>
      <c r="N202" s="19"/>
      <c r="O202" s="19"/>
      <c r="P202" s="19">
        <v>0</v>
      </c>
      <c r="Q202" s="19">
        <v>0</v>
      </c>
      <c r="R202" s="19">
        <v>451103296</v>
      </c>
      <c r="S202" s="19">
        <v>0</v>
      </c>
      <c r="T202" s="19">
        <v>30624464.719999999</v>
      </c>
      <c r="U202" s="19">
        <v>0</v>
      </c>
      <c r="V202" s="19">
        <v>408080917.44999999</v>
      </c>
      <c r="W202" s="19">
        <v>408080917.44999999</v>
      </c>
      <c r="X202" s="19">
        <v>12397913.83</v>
      </c>
      <c r="Y202" s="19">
        <v>12397913.83</v>
      </c>
      <c r="Z202" s="19">
        <v>0</v>
      </c>
      <c r="AA202" s="19">
        <f t="shared" si="26"/>
        <v>12397913.829999983</v>
      </c>
      <c r="AB202" s="20">
        <f t="shared" si="34"/>
        <v>0.90462854310423835</v>
      </c>
      <c r="AC202" s="20">
        <f t="shared" si="35"/>
        <v>6.7887920552901479E-2</v>
      </c>
      <c r="AD202" s="21">
        <f t="shared" si="36"/>
        <v>0.97251646365713984</v>
      </c>
    </row>
    <row r="203" spans="1:30" outlineLevel="4" x14ac:dyDescent="0.25">
      <c r="A203" s="15" t="s">
        <v>249</v>
      </c>
      <c r="B203" s="16" t="s">
        <v>258</v>
      </c>
      <c r="C203" s="16" t="s">
        <v>37</v>
      </c>
      <c r="D203" s="16" t="s">
        <v>55</v>
      </c>
      <c r="E203" s="16"/>
      <c r="F203" s="16" t="s">
        <v>39</v>
      </c>
      <c r="G203" s="16">
        <v>1111</v>
      </c>
      <c r="H203" s="16">
        <v>3480</v>
      </c>
      <c r="I203" s="17" t="s">
        <v>56</v>
      </c>
      <c r="J203" s="18">
        <v>632430954</v>
      </c>
      <c r="K203" s="19">
        <v>667991147</v>
      </c>
      <c r="L203" s="19">
        <v>447173</v>
      </c>
      <c r="M203" s="19"/>
      <c r="N203" s="19"/>
      <c r="O203" s="19"/>
      <c r="P203" s="19">
        <v>0</v>
      </c>
      <c r="Q203" s="19">
        <v>-4719016</v>
      </c>
      <c r="R203" s="19">
        <v>663719304</v>
      </c>
      <c r="S203" s="19">
        <v>0</v>
      </c>
      <c r="T203" s="19">
        <v>479210.01</v>
      </c>
      <c r="U203" s="19">
        <v>0</v>
      </c>
      <c r="V203" s="19">
        <v>404700799.51999998</v>
      </c>
      <c r="W203" s="19">
        <v>404700799.51999998</v>
      </c>
      <c r="X203" s="19">
        <v>262811137.47</v>
      </c>
      <c r="Y203" s="19">
        <v>262811137.47</v>
      </c>
      <c r="Z203" s="19">
        <v>0</v>
      </c>
      <c r="AA203" s="19">
        <f t="shared" ref="AA203:AA266" si="42">R203-S203-T203-U203-V203</f>
        <v>258539294.47000003</v>
      </c>
      <c r="AB203" s="20">
        <f t="shared" si="34"/>
        <v>0.6097469172299379</v>
      </c>
      <c r="AC203" s="20">
        <f t="shared" si="35"/>
        <v>7.220070398916709E-4</v>
      </c>
      <c r="AD203" s="21">
        <f t="shared" si="36"/>
        <v>0.61046892426982957</v>
      </c>
    </row>
    <row r="204" spans="1:30" ht="120" outlineLevel="4" x14ac:dyDescent="0.25">
      <c r="A204" s="15" t="s">
        <v>249</v>
      </c>
      <c r="B204" s="16" t="s">
        <v>258</v>
      </c>
      <c r="C204" s="16" t="s">
        <v>37</v>
      </c>
      <c r="D204" s="16" t="s">
        <v>57</v>
      </c>
      <c r="E204" s="16" t="s">
        <v>58</v>
      </c>
      <c r="F204" s="16" t="s">
        <v>39</v>
      </c>
      <c r="G204" s="16">
        <v>1112</v>
      </c>
      <c r="H204" s="16">
        <v>3480</v>
      </c>
      <c r="I204" s="17" t="s">
        <v>59</v>
      </c>
      <c r="J204" s="18">
        <v>540865175</v>
      </c>
      <c r="K204" s="19">
        <v>540865175</v>
      </c>
      <c r="L204" s="19">
        <v>1575054</v>
      </c>
      <c r="M204" s="19"/>
      <c r="N204" s="19"/>
      <c r="O204" s="19"/>
      <c r="P204" s="19">
        <v>-2814004</v>
      </c>
      <c r="Q204" s="19">
        <v>-2577313</v>
      </c>
      <c r="R204" s="19">
        <v>537048912</v>
      </c>
      <c r="S204" s="19">
        <v>0</v>
      </c>
      <c r="T204" s="19">
        <v>194223880</v>
      </c>
      <c r="U204" s="19">
        <v>0</v>
      </c>
      <c r="V204" s="19">
        <v>343827291</v>
      </c>
      <c r="W204" s="19">
        <v>343827291</v>
      </c>
      <c r="X204" s="19">
        <v>0</v>
      </c>
      <c r="Y204" s="19">
        <v>2814004</v>
      </c>
      <c r="Z204" s="19">
        <v>0</v>
      </c>
      <c r="AA204" s="19">
        <f t="shared" si="42"/>
        <v>-1002259</v>
      </c>
      <c r="AB204" s="20">
        <f t="shared" si="34"/>
        <v>0.64021597161340116</v>
      </c>
      <c r="AC204" s="20">
        <f t="shared" si="35"/>
        <v>0.36165026249974042</v>
      </c>
      <c r="AD204" s="21">
        <f t="shared" si="36"/>
        <v>1.0018662341131415</v>
      </c>
    </row>
    <row r="205" spans="1:30" ht="60" outlineLevel="4" x14ac:dyDescent="0.25">
      <c r="A205" s="15" t="s">
        <v>249</v>
      </c>
      <c r="B205" s="16" t="s">
        <v>258</v>
      </c>
      <c r="C205" s="16" t="s">
        <v>37</v>
      </c>
      <c r="D205" s="16" t="s">
        <v>60</v>
      </c>
      <c r="E205" s="16" t="s">
        <v>58</v>
      </c>
      <c r="F205" s="16" t="s">
        <v>39</v>
      </c>
      <c r="G205" s="16">
        <v>1112</v>
      </c>
      <c r="H205" s="16">
        <v>3480</v>
      </c>
      <c r="I205" s="17" t="s">
        <v>61</v>
      </c>
      <c r="J205" s="18">
        <v>29235955</v>
      </c>
      <c r="K205" s="19">
        <v>29235955</v>
      </c>
      <c r="L205" s="19">
        <v>68142</v>
      </c>
      <c r="M205" s="19"/>
      <c r="N205" s="19"/>
      <c r="O205" s="19"/>
      <c r="P205" s="19">
        <v>-152108</v>
      </c>
      <c r="Q205" s="19">
        <v>0</v>
      </c>
      <c r="R205" s="19">
        <v>29151989</v>
      </c>
      <c r="S205" s="19">
        <v>0</v>
      </c>
      <c r="T205" s="19">
        <v>10499415</v>
      </c>
      <c r="U205" s="19">
        <v>0</v>
      </c>
      <c r="V205" s="19">
        <v>18584432</v>
      </c>
      <c r="W205" s="19">
        <v>18584432</v>
      </c>
      <c r="X205" s="19">
        <v>0</v>
      </c>
      <c r="Y205" s="19">
        <v>152108</v>
      </c>
      <c r="Z205" s="19">
        <v>0</v>
      </c>
      <c r="AA205" s="19">
        <f t="shared" si="42"/>
        <v>68142</v>
      </c>
      <c r="AB205" s="20">
        <f t="shared" si="34"/>
        <v>0.63750133824487931</v>
      </c>
      <c r="AC205" s="20">
        <f t="shared" si="35"/>
        <v>0.36016118831548682</v>
      </c>
      <c r="AD205" s="21">
        <f t="shared" si="36"/>
        <v>0.99766252656036614</v>
      </c>
    </row>
    <row r="206" spans="1:30" ht="120" outlineLevel="4" x14ac:dyDescent="0.25">
      <c r="A206" s="15" t="s">
        <v>249</v>
      </c>
      <c r="B206" s="16" t="s">
        <v>258</v>
      </c>
      <c r="C206" s="16" t="s">
        <v>37</v>
      </c>
      <c r="D206" s="16" t="s">
        <v>62</v>
      </c>
      <c r="E206" s="16" t="s">
        <v>58</v>
      </c>
      <c r="F206" s="16" t="s">
        <v>39</v>
      </c>
      <c r="G206" s="16">
        <v>1112</v>
      </c>
      <c r="H206" s="16">
        <v>3480</v>
      </c>
      <c r="I206" s="17" t="s">
        <v>63</v>
      </c>
      <c r="J206" s="18">
        <v>95967502</v>
      </c>
      <c r="K206" s="19">
        <v>95967502</v>
      </c>
      <c r="L206" s="19"/>
      <c r="M206" s="19"/>
      <c r="N206" s="19"/>
      <c r="O206" s="19"/>
      <c r="P206" s="19">
        <v>-489789</v>
      </c>
      <c r="Q206" s="19">
        <v>-2999561</v>
      </c>
      <c r="R206" s="19">
        <v>92478152</v>
      </c>
      <c r="S206" s="19">
        <v>0</v>
      </c>
      <c r="T206" s="19">
        <v>45537665</v>
      </c>
      <c r="U206" s="19">
        <v>0</v>
      </c>
      <c r="V206" s="19">
        <v>49940048</v>
      </c>
      <c r="W206" s="19">
        <v>49940048</v>
      </c>
      <c r="X206" s="19">
        <v>0</v>
      </c>
      <c r="Y206" s="19">
        <v>489789</v>
      </c>
      <c r="Z206" s="19">
        <v>0</v>
      </c>
      <c r="AA206" s="19">
        <f t="shared" si="42"/>
        <v>-2999561</v>
      </c>
      <c r="AB206" s="20">
        <f t="shared" si="34"/>
        <v>0.54001996060647928</v>
      </c>
      <c r="AC206" s="20">
        <f t="shared" si="35"/>
        <v>0.49241538693377002</v>
      </c>
      <c r="AD206" s="21">
        <f t="shared" si="36"/>
        <v>1.0324353475402492</v>
      </c>
    </row>
    <row r="207" spans="1:30" ht="90" outlineLevel="4" x14ac:dyDescent="0.25">
      <c r="A207" s="15" t="s">
        <v>249</v>
      </c>
      <c r="B207" s="16" t="s">
        <v>258</v>
      </c>
      <c r="C207" s="16" t="s">
        <v>37</v>
      </c>
      <c r="D207" s="16" t="s">
        <v>64</v>
      </c>
      <c r="E207" s="16" t="s">
        <v>58</v>
      </c>
      <c r="F207" s="16" t="s">
        <v>39</v>
      </c>
      <c r="G207" s="16">
        <v>1112</v>
      </c>
      <c r="H207" s="16">
        <v>3480</v>
      </c>
      <c r="I207" s="17" t="s">
        <v>65</v>
      </c>
      <c r="J207" s="18">
        <v>87707867</v>
      </c>
      <c r="K207" s="19">
        <v>174707867</v>
      </c>
      <c r="L207" s="19">
        <v>408854</v>
      </c>
      <c r="M207" s="19"/>
      <c r="N207" s="19"/>
      <c r="O207" s="19"/>
      <c r="P207" s="19">
        <v>-912650</v>
      </c>
      <c r="Q207" s="19">
        <v>0</v>
      </c>
      <c r="R207" s="19">
        <v>174204071</v>
      </c>
      <c r="S207" s="19">
        <v>0</v>
      </c>
      <c r="T207" s="19">
        <v>62288255</v>
      </c>
      <c r="U207" s="19">
        <v>0</v>
      </c>
      <c r="V207" s="19">
        <v>111506962</v>
      </c>
      <c r="W207" s="19">
        <v>111506962</v>
      </c>
      <c r="X207" s="19">
        <v>0</v>
      </c>
      <c r="Y207" s="19">
        <v>912650</v>
      </c>
      <c r="Z207" s="19">
        <v>0</v>
      </c>
      <c r="AA207" s="19">
        <f t="shared" si="42"/>
        <v>408854</v>
      </c>
      <c r="AB207" s="20">
        <f t="shared" si="34"/>
        <v>0.64009389309851428</v>
      </c>
      <c r="AC207" s="20">
        <f t="shared" si="35"/>
        <v>0.35755912386226613</v>
      </c>
      <c r="AD207" s="21">
        <f t="shared" ref="AD207:AD211" si="43">AB207+AC207</f>
        <v>0.99765301696078046</v>
      </c>
    </row>
    <row r="208" spans="1:30" ht="90" outlineLevel="4" x14ac:dyDescent="0.25">
      <c r="A208" s="15" t="s">
        <v>249</v>
      </c>
      <c r="B208" s="16" t="s">
        <v>258</v>
      </c>
      <c r="C208" s="16" t="s">
        <v>37</v>
      </c>
      <c r="D208" s="16" t="s">
        <v>66</v>
      </c>
      <c r="E208" s="16" t="s">
        <v>58</v>
      </c>
      <c r="F208" s="16" t="s">
        <v>39</v>
      </c>
      <c r="G208" s="16">
        <v>1112</v>
      </c>
      <c r="H208" s="16">
        <v>3480</v>
      </c>
      <c r="I208" s="17" t="s">
        <v>67</v>
      </c>
      <c r="J208" s="18">
        <v>175415733</v>
      </c>
      <c r="K208" s="19">
        <v>95415733</v>
      </c>
      <c r="L208" s="19">
        <v>204427</v>
      </c>
      <c r="M208" s="19"/>
      <c r="N208" s="19"/>
      <c r="O208" s="19"/>
      <c r="P208" s="19">
        <v>-456325</v>
      </c>
      <c r="Q208" s="19">
        <v>0</v>
      </c>
      <c r="R208" s="19">
        <v>95163835</v>
      </c>
      <c r="S208" s="19">
        <v>0</v>
      </c>
      <c r="T208" s="19">
        <v>39205952</v>
      </c>
      <c r="U208" s="19">
        <v>0</v>
      </c>
      <c r="V208" s="19">
        <v>55753456</v>
      </c>
      <c r="W208" s="19">
        <v>55753456</v>
      </c>
      <c r="X208" s="19">
        <v>0</v>
      </c>
      <c r="Y208" s="19">
        <v>456325</v>
      </c>
      <c r="Z208" s="19">
        <v>0</v>
      </c>
      <c r="AA208" s="19">
        <f t="shared" si="42"/>
        <v>204427</v>
      </c>
      <c r="AB208" s="20">
        <f t="shared" si="34"/>
        <v>0.58586810840483683</v>
      </c>
      <c r="AC208" s="20">
        <f t="shared" si="35"/>
        <v>0.4119837331061742</v>
      </c>
      <c r="AD208" s="21">
        <f t="shared" si="43"/>
        <v>0.99785184151101103</v>
      </c>
    </row>
    <row r="209" spans="1:30" ht="60" outlineLevel="4" x14ac:dyDescent="0.25">
      <c r="A209" s="15" t="s">
        <v>249</v>
      </c>
      <c r="B209" s="16" t="s">
        <v>258</v>
      </c>
      <c r="C209" s="16" t="s">
        <v>37</v>
      </c>
      <c r="D209" s="16" t="s">
        <v>68</v>
      </c>
      <c r="E209" s="16" t="s">
        <v>58</v>
      </c>
      <c r="F209" s="16" t="s">
        <v>39</v>
      </c>
      <c r="G209" s="16">
        <v>1112</v>
      </c>
      <c r="H209" s="16">
        <v>3480</v>
      </c>
      <c r="I209" s="17" t="s">
        <v>69</v>
      </c>
      <c r="J209" s="18">
        <v>271298609</v>
      </c>
      <c r="K209" s="19">
        <v>272298609</v>
      </c>
      <c r="L209" s="19">
        <v>715495</v>
      </c>
      <c r="M209" s="19"/>
      <c r="N209" s="19"/>
      <c r="O209" s="19"/>
      <c r="P209" s="19">
        <v>-1419627</v>
      </c>
      <c r="Q209" s="19">
        <v>-5764663</v>
      </c>
      <c r="R209" s="19">
        <v>265829814</v>
      </c>
      <c r="S209" s="19">
        <v>0</v>
      </c>
      <c r="T209" s="19">
        <v>116885373.16</v>
      </c>
      <c r="U209" s="19">
        <v>0</v>
      </c>
      <c r="V209" s="19">
        <v>148944440.84</v>
      </c>
      <c r="W209" s="19">
        <v>148944440.84</v>
      </c>
      <c r="X209" s="19">
        <v>5049168</v>
      </c>
      <c r="Y209" s="19">
        <v>6468795</v>
      </c>
      <c r="Z209" s="19">
        <v>0</v>
      </c>
      <c r="AA209" s="19">
        <f t="shared" si="42"/>
        <v>0</v>
      </c>
      <c r="AB209" s="20">
        <f t="shared" si="34"/>
        <v>0.56029998516268764</v>
      </c>
      <c r="AC209" s="20">
        <f t="shared" si="35"/>
        <v>0.43970001483731241</v>
      </c>
      <c r="AD209" s="21">
        <f t="shared" si="43"/>
        <v>1</v>
      </c>
    </row>
    <row r="210" spans="1:30" outlineLevel="3" x14ac:dyDescent="0.25">
      <c r="A210" s="22"/>
      <c r="B210" s="23"/>
      <c r="C210" s="23" t="s">
        <v>70</v>
      </c>
      <c r="D210" s="23"/>
      <c r="E210" s="23"/>
      <c r="F210" s="23"/>
      <c r="G210" s="23"/>
      <c r="H210" s="23"/>
      <c r="I210" s="24"/>
      <c r="J210" s="25">
        <f t="shared" ref="J210:AA210" si="44">SUBTOTAL(9,J196:J209)</f>
        <v>7469454819</v>
      </c>
      <c r="K210" s="26">
        <f t="shared" si="44"/>
        <v>7468654819</v>
      </c>
      <c r="L210" s="26">
        <f t="shared" si="44"/>
        <v>25662373</v>
      </c>
      <c r="M210" s="26">
        <f t="shared" si="44"/>
        <v>0</v>
      </c>
      <c r="N210" s="26">
        <f t="shared" si="44"/>
        <v>0</v>
      </c>
      <c r="O210" s="26">
        <f t="shared" si="44"/>
        <v>0</v>
      </c>
      <c r="P210" s="26">
        <f t="shared" si="44"/>
        <v>-39200292</v>
      </c>
      <c r="Q210" s="26">
        <f t="shared" si="44"/>
        <v>-24187809</v>
      </c>
      <c r="R210" s="26">
        <f t="shared" si="44"/>
        <v>7430929091</v>
      </c>
      <c r="S210" s="26">
        <f t="shared" si="44"/>
        <v>0</v>
      </c>
      <c r="T210" s="26">
        <f t="shared" si="44"/>
        <v>503760420.36000001</v>
      </c>
      <c r="U210" s="26">
        <f t="shared" si="44"/>
        <v>0</v>
      </c>
      <c r="V210" s="26">
        <f t="shared" si="44"/>
        <v>4391486424.25</v>
      </c>
      <c r="W210" s="26">
        <f t="shared" si="44"/>
        <v>4391486424.25</v>
      </c>
      <c r="X210" s="26">
        <f t="shared" si="44"/>
        <v>2534207682.3899999</v>
      </c>
      <c r="Y210" s="26">
        <f t="shared" si="44"/>
        <v>2573407974.3899999</v>
      </c>
      <c r="Z210" s="26">
        <f t="shared" si="44"/>
        <v>0</v>
      </c>
      <c r="AA210" s="26">
        <f t="shared" si="44"/>
        <v>2535682246.3900003</v>
      </c>
      <c r="AB210" s="27">
        <f t="shared" si="34"/>
        <v>0.59097407208053787</v>
      </c>
      <c r="AC210" s="27">
        <f t="shared" si="35"/>
        <v>6.7792386953353045E-2</v>
      </c>
      <c r="AD210" s="28">
        <f t="shared" si="43"/>
        <v>0.65876645903389086</v>
      </c>
    </row>
    <row r="211" spans="1:30" outlineLevel="4" x14ac:dyDescent="0.25">
      <c r="A211" s="15" t="s">
        <v>249</v>
      </c>
      <c r="B211" s="16" t="s">
        <v>258</v>
      </c>
      <c r="C211" s="16" t="s">
        <v>71</v>
      </c>
      <c r="D211" s="16" t="s">
        <v>74</v>
      </c>
      <c r="E211" s="16"/>
      <c r="F211" s="16" t="s">
        <v>39</v>
      </c>
      <c r="G211" s="16">
        <v>1120</v>
      </c>
      <c r="H211" s="16">
        <v>3480</v>
      </c>
      <c r="I211" s="17" t="s">
        <v>75</v>
      </c>
      <c r="J211" s="18">
        <v>55000000</v>
      </c>
      <c r="K211" s="19">
        <v>55000000</v>
      </c>
      <c r="L211" s="19">
        <v>0</v>
      </c>
      <c r="M211" s="19">
        <v>0</v>
      </c>
      <c r="N211" s="19">
        <v>0</v>
      </c>
      <c r="O211" s="19">
        <v>0</v>
      </c>
      <c r="P211" s="19">
        <v>0</v>
      </c>
      <c r="Q211" s="19">
        <v>-35750000</v>
      </c>
      <c r="R211" s="19">
        <v>19250000</v>
      </c>
      <c r="S211" s="19">
        <v>0</v>
      </c>
      <c r="T211" s="19">
        <v>0</v>
      </c>
      <c r="U211" s="19">
        <v>0</v>
      </c>
      <c r="V211" s="19">
        <v>0</v>
      </c>
      <c r="W211" s="19">
        <v>0</v>
      </c>
      <c r="X211" s="19">
        <v>0</v>
      </c>
      <c r="Y211" s="19">
        <v>55000000</v>
      </c>
      <c r="Z211" s="19">
        <v>0</v>
      </c>
      <c r="AA211" s="19">
        <f t="shared" si="42"/>
        <v>19250000</v>
      </c>
      <c r="AB211" s="20">
        <f t="shared" si="34"/>
        <v>0</v>
      </c>
      <c r="AC211" s="20">
        <f t="shared" si="35"/>
        <v>0</v>
      </c>
      <c r="AD211" s="21">
        <f t="shared" si="43"/>
        <v>0</v>
      </c>
    </row>
    <row r="212" spans="1:30" outlineLevel="4" x14ac:dyDescent="0.25">
      <c r="A212" s="15" t="s">
        <v>249</v>
      </c>
      <c r="B212" s="16" t="s">
        <v>258</v>
      </c>
      <c r="C212" s="16" t="s">
        <v>71</v>
      </c>
      <c r="D212" s="16" t="s">
        <v>78</v>
      </c>
      <c r="E212" s="16"/>
      <c r="F212" s="16" t="s">
        <v>39</v>
      </c>
      <c r="G212" s="16">
        <v>1120</v>
      </c>
      <c r="H212" s="16">
        <v>3480</v>
      </c>
      <c r="I212" s="17" t="s">
        <v>79</v>
      </c>
      <c r="J212" s="18">
        <v>16650000</v>
      </c>
      <c r="K212" s="19">
        <v>16650000</v>
      </c>
      <c r="L212" s="19"/>
      <c r="M212" s="19">
        <v>-9650000</v>
      </c>
      <c r="N212" s="19"/>
      <c r="O212" s="19"/>
      <c r="P212" s="19">
        <v>0</v>
      </c>
      <c r="Q212" s="19">
        <v>-7000000</v>
      </c>
      <c r="R212" s="19">
        <v>0</v>
      </c>
      <c r="S212" s="19">
        <v>0</v>
      </c>
      <c r="T212" s="19">
        <v>0</v>
      </c>
      <c r="U212" s="19">
        <v>0</v>
      </c>
      <c r="V212" s="19">
        <v>0</v>
      </c>
      <c r="W212" s="19">
        <v>0</v>
      </c>
      <c r="X212" s="19">
        <v>0</v>
      </c>
      <c r="Y212" s="19">
        <v>16650000</v>
      </c>
      <c r="Z212" s="19">
        <v>0</v>
      </c>
      <c r="AA212" s="19">
        <f t="shared" si="42"/>
        <v>0</v>
      </c>
      <c r="AB212" s="20">
        <v>0</v>
      </c>
      <c r="AC212" s="20">
        <v>0</v>
      </c>
      <c r="AD212" s="21">
        <v>0</v>
      </c>
    </row>
    <row r="213" spans="1:30" ht="135" outlineLevel="4" x14ac:dyDescent="0.25">
      <c r="A213" s="15" t="s">
        <v>249</v>
      </c>
      <c r="B213" s="16" t="s">
        <v>258</v>
      </c>
      <c r="C213" s="16" t="s">
        <v>71</v>
      </c>
      <c r="D213" s="16" t="s">
        <v>84</v>
      </c>
      <c r="E213" s="16"/>
      <c r="F213" s="16" t="s">
        <v>39</v>
      </c>
      <c r="G213" s="16">
        <v>1120</v>
      </c>
      <c r="H213" s="16">
        <v>3480</v>
      </c>
      <c r="I213" s="17" t="s">
        <v>259</v>
      </c>
      <c r="J213" s="18">
        <v>260000000</v>
      </c>
      <c r="K213" s="19">
        <v>260000000</v>
      </c>
      <c r="L213" s="19">
        <v>-200000000</v>
      </c>
      <c r="M213" s="19"/>
      <c r="N213" s="19"/>
      <c r="O213" s="19"/>
      <c r="P213" s="19">
        <v>0</v>
      </c>
      <c r="Q213" s="19">
        <v>-11410000</v>
      </c>
      <c r="R213" s="19">
        <v>48590000</v>
      </c>
      <c r="S213" s="19">
        <v>0</v>
      </c>
      <c r="T213" s="19">
        <v>48590000</v>
      </c>
      <c r="U213" s="19">
        <v>0</v>
      </c>
      <c r="V213" s="19">
        <v>0</v>
      </c>
      <c r="W213" s="19">
        <v>0</v>
      </c>
      <c r="X213" s="19">
        <v>0</v>
      </c>
      <c r="Y213" s="19">
        <v>211410000</v>
      </c>
      <c r="Z213" s="19">
        <v>0</v>
      </c>
      <c r="AA213" s="19">
        <f t="shared" si="42"/>
        <v>0</v>
      </c>
      <c r="AB213" s="20">
        <f>V213/R213</f>
        <v>0</v>
      </c>
      <c r="AC213" s="20">
        <f>(S213+T213+U213)/R213</f>
        <v>1</v>
      </c>
      <c r="AD213" s="21">
        <f>AB213+AC213</f>
        <v>1</v>
      </c>
    </row>
    <row r="214" spans="1:30" ht="90" outlineLevel="4" x14ac:dyDescent="0.25">
      <c r="A214" s="15" t="s">
        <v>249</v>
      </c>
      <c r="B214" s="16" t="s">
        <v>258</v>
      </c>
      <c r="C214" s="16" t="s">
        <v>71</v>
      </c>
      <c r="D214" s="16" t="s">
        <v>195</v>
      </c>
      <c r="E214" s="16"/>
      <c r="F214" s="16" t="s">
        <v>39</v>
      </c>
      <c r="G214" s="16">
        <v>1120</v>
      </c>
      <c r="H214" s="16">
        <v>3480</v>
      </c>
      <c r="I214" s="17" t="s">
        <v>260</v>
      </c>
      <c r="J214" s="18">
        <v>50000000</v>
      </c>
      <c r="K214" s="19">
        <v>50000000</v>
      </c>
      <c r="L214" s="19">
        <v>0</v>
      </c>
      <c r="M214" s="19">
        <v>0</v>
      </c>
      <c r="N214" s="19">
        <v>0</v>
      </c>
      <c r="O214" s="19">
        <v>0</v>
      </c>
      <c r="P214" s="19">
        <v>0</v>
      </c>
      <c r="Q214" s="19">
        <v>-48959999</v>
      </c>
      <c r="R214" s="19">
        <v>1040001</v>
      </c>
      <c r="S214" s="19">
        <v>0</v>
      </c>
      <c r="T214" s="19">
        <v>0</v>
      </c>
      <c r="U214" s="19">
        <v>0</v>
      </c>
      <c r="V214" s="19">
        <v>0</v>
      </c>
      <c r="W214" s="19">
        <v>0</v>
      </c>
      <c r="X214" s="19">
        <v>0</v>
      </c>
      <c r="Y214" s="19">
        <v>50000000</v>
      </c>
      <c r="Z214" s="19">
        <v>0</v>
      </c>
      <c r="AA214" s="19">
        <f t="shared" si="42"/>
        <v>1040001</v>
      </c>
      <c r="AB214" s="20">
        <f>V214/R214</f>
        <v>0</v>
      </c>
      <c r="AC214" s="20">
        <f>(S214+T214+U214)/R214</f>
        <v>0</v>
      </c>
      <c r="AD214" s="21">
        <f>AB214+AC214</f>
        <v>0</v>
      </c>
    </row>
    <row r="215" spans="1:30" outlineLevel="4" x14ac:dyDescent="0.25">
      <c r="A215" s="15" t="s">
        <v>249</v>
      </c>
      <c r="B215" s="16" t="s">
        <v>258</v>
      </c>
      <c r="C215" s="16" t="s">
        <v>71</v>
      </c>
      <c r="D215" s="16" t="s">
        <v>88</v>
      </c>
      <c r="E215" s="16"/>
      <c r="F215" s="16" t="s">
        <v>39</v>
      </c>
      <c r="G215" s="16">
        <v>1120</v>
      </c>
      <c r="H215" s="16">
        <v>3480</v>
      </c>
      <c r="I215" s="17" t="s">
        <v>261</v>
      </c>
      <c r="J215" s="18">
        <v>0</v>
      </c>
      <c r="K215" s="19">
        <v>10000000</v>
      </c>
      <c r="L215" s="19">
        <v>25000000</v>
      </c>
      <c r="M215" s="19"/>
      <c r="N215" s="19"/>
      <c r="O215" s="19"/>
      <c r="P215" s="19">
        <v>0</v>
      </c>
      <c r="Q215" s="19">
        <v>-10634.65</v>
      </c>
      <c r="R215" s="19">
        <v>34989365.350000001</v>
      </c>
      <c r="S215" s="19">
        <v>0</v>
      </c>
      <c r="T215" s="19">
        <v>9969119.3499999996</v>
      </c>
      <c r="U215" s="19">
        <v>0</v>
      </c>
      <c r="V215" s="19">
        <v>20246</v>
      </c>
      <c r="W215" s="19">
        <v>20246</v>
      </c>
      <c r="X215" s="19">
        <v>10634.65</v>
      </c>
      <c r="Y215" s="19">
        <v>10634.65</v>
      </c>
      <c r="Z215" s="19">
        <v>0</v>
      </c>
      <c r="AA215" s="19">
        <f t="shared" si="42"/>
        <v>25000000</v>
      </c>
      <c r="AB215" s="20">
        <f>V215/R215</f>
        <v>5.7863295882844583E-4</v>
      </c>
      <c r="AC215" s="20">
        <f>(S215+T215+U215)/R215</f>
        <v>0.28491855311688297</v>
      </c>
      <c r="AD215" s="21">
        <f>AB215+AC215</f>
        <v>0.2854971860757114</v>
      </c>
    </row>
    <row r="216" spans="1:30" outlineLevel="4" x14ac:dyDescent="0.25">
      <c r="A216" s="15" t="s">
        <v>249</v>
      </c>
      <c r="B216" s="16" t="s">
        <v>258</v>
      </c>
      <c r="C216" s="16" t="s">
        <v>71</v>
      </c>
      <c r="D216" s="16" t="s">
        <v>90</v>
      </c>
      <c r="E216" s="16"/>
      <c r="F216" s="16" t="s">
        <v>39</v>
      </c>
      <c r="G216" s="16">
        <v>1120</v>
      </c>
      <c r="H216" s="16">
        <v>3480</v>
      </c>
      <c r="I216" s="17" t="s">
        <v>91</v>
      </c>
      <c r="J216" s="18">
        <v>149481280</v>
      </c>
      <c r="K216" s="19">
        <v>149481280</v>
      </c>
      <c r="L216" s="19">
        <v>30000000</v>
      </c>
      <c r="M216" s="19"/>
      <c r="N216" s="19"/>
      <c r="O216" s="19"/>
      <c r="P216" s="19">
        <v>0</v>
      </c>
      <c r="Q216" s="19">
        <v>-89740640</v>
      </c>
      <c r="R216" s="19">
        <v>89740640</v>
      </c>
      <c r="S216" s="19">
        <v>0</v>
      </c>
      <c r="T216" s="19">
        <v>45485740</v>
      </c>
      <c r="U216" s="19">
        <v>0</v>
      </c>
      <c r="V216" s="19">
        <v>12834200</v>
      </c>
      <c r="W216" s="19">
        <v>12834200</v>
      </c>
      <c r="X216" s="19">
        <v>1172600</v>
      </c>
      <c r="Y216" s="19">
        <v>91161340</v>
      </c>
      <c r="Z216" s="19">
        <v>0</v>
      </c>
      <c r="AA216" s="19">
        <f t="shared" si="42"/>
        <v>31420700</v>
      </c>
      <c r="AB216" s="20">
        <f>V216/R216</f>
        <v>0.14301435782049249</v>
      </c>
      <c r="AC216" s="20">
        <f>(S216+T216+U216)/R216</f>
        <v>0.50685776254771531</v>
      </c>
      <c r="AD216" s="21">
        <f>AB216+AC216</f>
        <v>0.64987212036820785</v>
      </c>
    </row>
    <row r="217" spans="1:30" outlineLevel="4" x14ac:dyDescent="0.25">
      <c r="A217" s="15" t="s">
        <v>249</v>
      </c>
      <c r="B217" s="16" t="s">
        <v>258</v>
      </c>
      <c r="C217" s="16" t="s">
        <v>71</v>
      </c>
      <c r="D217" s="16" t="s">
        <v>197</v>
      </c>
      <c r="E217" s="16"/>
      <c r="F217" s="16" t="s">
        <v>39</v>
      </c>
      <c r="G217" s="16">
        <v>1120</v>
      </c>
      <c r="H217" s="16">
        <v>3480</v>
      </c>
      <c r="I217" s="17" t="s">
        <v>198</v>
      </c>
      <c r="J217" s="18">
        <v>4000000</v>
      </c>
      <c r="K217" s="19">
        <v>4000000</v>
      </c>
      <c r="L217" s="19">
        <v>0</v>
      </c>
      <c r="M217" s="19">
        <v>0</v>
      </c>
      <c r="N217" s="19">
        <v>0</v>
      </c>
      <c r="O217" s="19">
        <v>0</v>
      </c>
      <c r="P217" s="19">
        <v>0</v>
      </c>
      <c r="Q217" s="19">
        <v>-817221</v>
      </c>
      <c r="R217" s="19">
        <v>3182779</v>
      </c>
      <c r="S217" s="19">
        <v>0</v>
      </c>
      <c r="T217" s="19">
        <v>0</v>
      </c>
      <c r="U217" s="19">
        <v>0</v>
      </c>
      <c r="V217" s="19">
        <v>3182278.88</v>
      </c>
      <c r="W217" s="19">
        <v>3182278.88</v>
      </c>
      <c r="X217" s="19">
        <v>500.12</v>
      </c>
      <c r="Y217" s="19">
        <v>817721.12</v>
      </c>
      <c r="Z217" s="19">
        <v>0</v>
      </c>
      <c r="AA217" s="19">
        <f t="shared" si="42"/>
        <v>500.12000000011176</v>
      </c>
      <c r="AB217" s="20">
        <f>V217/R217</f>
        <v>0.99984286687828461</v>
      </c>
      <c r="AC217" s="20">
        <f>(S217+T217+U217)/R217</f>
        <v>0</v>
      </c>
      <c r="AD217" s="21">
        <f>AB217+AC217</f>
        <v>0.99984286687828461</v>
      </c>
    </row>
    <row r="218" spans="1:30" ht="180" outlineLevel="4" x14ac:dyDescent="0.25">
      <c r="A218" s="15" t="s">
        <v>249</v>
      </c>
      <c r="B218" s="16" t="s">
        <v>258</v>
      </c>
      <c r="C218" s="16" t="s">
        <v>71</v>
      </c>
      <c r="D218" s="16" t="s">
        <v>262</v>
      </c>
      <c r="E218" s="16"/>
      <c r="F218" s="16" t="s">
        <v>39</v>
      </c>
      <c r="G218" s="16">
        <v>1120</v>
      </c>
      <c r="H218" s="16">
        <v>3480</v>
      </c>
      <c r="I218" s="17" t="s">
        <v>263</v>
      </c>
      <c r="J218" s="18">
        <v>38419000</v>
      </c>
      <c r="K218" s="19">
        <v>28419000</v>
      </c>
      <c r="L218" s="19">
        <v>0</v>
      </c>
      <c r="M218" s="19">
        <v>0</v>
      </c>
      <c r="N218" s="19">
        <v>0</v>
      </c>
      <c r="O218" s="19">
        <v>0</v>
      </c>
      <c r="P218" s="19">
        <v>0</v>
      </c>
      <c r="Q218" s="19">
        <v>-28419000</v>
      </c>
      <c r="R218" s="19">
        <v>0</v>
      </c>
      <c r="S218" s="19">
        <v>0</v>
      </c>
      <c r="T218" s="19">
        <v>0</v>
      </c>
      <c r="U218" s="19">
        <v>0</v>
      </c>
      <c r="V218" s="19">
        <v>0</v>
      </c>
      <c r="W218" s="19">
        <v>0</v>
      </c>
      <c r="X218" s="19">
        <v>0</v>
      </c>
      <c r="Y218" s="19">
        <v>28419000</v>
      </c>
      <c r="Z218" s="19">
        <v>0</v>
      </c>
      <c r="AA218" s="19">
        <f t="shared" si="42"/>
        <v>0</v>
      </c>
      <c r="AB218" s="20">
        <v>0</v>
      </c>
      <c r="AC218" s="20">
        <v>0</v>
      </c>
      <c r="AD218" s="21">
        <v>0</v>
      </c>
    </row>
    <row r="219" spans="1:30" outlineLevel="3" x14ac:dyDescent="0.25">
      <c r="A219" s="22"/>
      <c r="B219" s="23"/>
      <c r="C219" s="23" t="s">
        <v>96</v>
      </c>
      <c r="D219" s="23"/>
      <c r="E219" s="23"/>
      <c r="F219" s="23"/>
      <c r="G219" s="23"/>
      <c r="H219" s="23"/>
      <c r="I219" s="24"/>
      <c r="J219" s="25">
        <f t="shared" ref="J219:AA219" si="45">SUBTOTAL(9,J211:J218)</f>
        <v>573550280</v>
      </c>
      <c r="K219" s="26">
        <f t="shared" si="45"/>
        <v>573550280</v>
      </c>
      <c r="L219" s="26">
        <f t="shared" si="45"/>
        <v>-145000000</v>
      </c>
      <c r="M219" s="26">
        <f t="shared" si="45"/>
        <v>-9650000</v>
      </c>
      <c r="N219" s="26">
        <f t="shared" si="45"/>
        <v>0</v>
      </c>
      <c r="O219" s="26">
        <f t="shared" si="45"/>
        <v>0</v>
      </c>
      <c r="P219" s="26">
        <f t="shared" si="45"/>
        <v>0</v>
      </c>
      <c r="Q219" s="26">
        <f t="shared" si="45"/>
        <v>-222107494.65000001</v>
      </c>
      <c r="R219" s="26">
        <f t="shared" si="45"/>
        <v>196792785.34999999</v>
      </c>
      <c r="S219" s="26">
        <f t="shared" si="45"/>
        <v>0</v>
      </c>
      <c r="T219" s="26">
        <f t="shared" si="45"/>
        <v>104044859.34999999</v>
      </c>
      <c r="U219" s="26">
        <f t="shared" si="45"/>
        <v>0</v>
      </c>
      <c r="V219" s="26">
        <f t="shared" si="45"/>
        <v>16036724.879999999</v>
      </c>
      <c r="W219" s="26">
        <f t="shared" si="45"/>
        <v>16036724.879999999</v>
      </c>
      <c r="X219" s="26">
        <f t="shared" si="45"/>
        <v>1183734.77</v>
      </c>
      <c r="Y219" s="26">
        <f t="shared" si="45"/>
        <v>453468695.76999998</v>
      </c>
      <c r="Z219" s="26">
        <f t="shared" si="45"/>
        <v>0</v>
      </c>
      <c r="AA219" s="26">
        <f t="shared" si="45"/>
        <v>76711201.120000005</v>
      </c>
      <c r="AB219" s="27">
        <f>V219/R219</f>
        <v>8.1490410593449122E-2</v>
      </c>
      <c r="AC219" s="27">
        <f>(S219+T219+U219)/R219</f>
        <v>0.52870261054008705</v>
      </c>
      <c r="AD219" s="28">
        <f>AB219+AC219</f>
        <v>0.61019302113353613</v>
      </c>
    </row>
    <row r="220" spans="1:30" ht="30" outlineLevel="4" x14ac:dyDescent="0.25">
      <c r="A220" s="15" t="s">
        <v>249</v>
      </c>
      <c r="B220" s="16" t="s">
        <v>258</v>
      </c>
      <c r="C220" s="16" t="s">
        <v>97</v>
      </c>
      <c r="D220" s="16" t="s">
        <v>106</v>
      </c>
      <c r="E220" s="16"/>
      <c r="F220" s="16" t="s">
        <v>39</v>
      </c>
      <c r="G220" s="16">
        <v>1120</v>
      </c>
      <c r="H220" s="16">
        <v>3480</v>
      </c>
      <c r="I220" s="17" t="s">
        <v>107</v>
      </c>
      <c r="J220" s="18">
        <v>9699602</v>
      </c>
      <c r="K220" s="19">
        <v>9699602</v>
      </c>
      <c r="L220" s="19">
        <v>0</v>
      </c>
      <c r="M220" s="19">
        <v>0</v>
      </c>
      <c r="N220" s="19">
        <v>0</v>
      </c>
      <c r="O220" s="19">
        <v>0</v>
      </c>
      <c r="P220" s="19">
        <v>0</v>
      </c>
      <c r="Q220" s="19">
        <v>-9699602</v>
      </c>
      <c r="R220" s="19">
        <v>0</v>
      </c>
      <c r="S220" s="19">
        <v>0</v>
      </c>
      <c r="T220" s="19">
        <v>0</v>
      </c>
      <c r="U220" s="19">
        <v>0</v>
      </c>
      <c r="V220" s="19">
        <v>0</v>
      </c>
      <c r="W220" s="19">
        <v>0</v>
      </c>
      <c r="X220" s="19">
        <v>0</v>
      </c>
      <c r="Y220" s="19">
        <v>9699602</v>
      </c>
      <c r="Z220" s="19">
        <v>0</v>
      </c>
      <c r="AA220" s="19">
        <f t="shared" si="42"/>
        <v>0</v>
      </c>
      <c r="AB220" s="20">
        <v>0</v>
      </c>
      <c r="AC220" s="20">
        <v>0</v>
      </c>
      <c r="AD220" s="21">
        <v>0</v>
      </c>
    </row>
    <row r="221" spans="1:30" ht="30" outlineLevel="4" x14ac:dyDescent="0.25">
      <c r="A221" s="15" t="s">
        <v>249</v>
      </c>
      <c r="B221" s="16" t="s">
        <v>258</v>
      </c>
      <c r="C221" s="16" t="s">
        <v>97</v>
      </c>
      <c r="D221" s="16" t="s">
        <v>110</v>
      </c>
      <c r="E221" s="16"/>
      <c r="F221" s="16" t="s">
        <v>39</v>
      </c>
      <c r="G221" s="16">
        <v>1120</v>
      </c>
      <c r="H221" s="16">
        <v>3480</v>
      </c>
      <c r="I221" s="17" t="s">
        <v>111</v>
      </c>
      <c r="J221" s="18">
        <v>75101200</v>
      </c>
      <c r="K221" s="19">
        <v>75101200</v>
      </c>
      <c r="L221" s="19">
        <v>-55000000</v>
      </c>
      <c r="M221" s="19"/>
      <c r="N221" s="19"/>
      <c r="O221" s="19"/>
      <c r="P221" s="19">
        <v>0</v>
      </c>
      <c r="Q221" s="19">
        <v>-20101200</v>
      </c>
      <c r="R221" s="19">
        <v>0</v>
      </c>
      <c r="S221" s="19">
        <v>0</v>
      </c>
      <c r="T221" s="19">
        <v>0</v>
      </c>
      <c r="U221" s="19">
        <v>0</v>
      </c>
      <c r="V221" s="19">
        <v>0</v>
      </c>
      <c r="W221" s="19">
        <v>0</v>
      </c>
      <c r="X221" s="19">
        <v>0</v>
      </c>
      <c r="Y221" s="19">
        <v>75101200</v>
      </c>
      <c r="Z221" s="19">
        <v>0</v>
      </c>
      <c r="AA221" s="19">
        <f t="shared" si="42"/>
        <v>0</v>
      </c>
      <c r="AB221" s="20">
        <v>0</v>
      </c>
      <c r="AC221" s="20">
        <v>0</v>
      </c>
      <c r="AD221" s="21">
        <v>0</v>
      </c>
    </row>
    <row r="222" spans="1:30" ht="30" outlineLevel="4" x14ac:dyDescent="0.25">
      <c r="A222" s="15" t="s">
        <v>249</v>
      </c>
      <c r="B222" s="16" t="s">
        <v>258</v>
      </c>
      <c r="C222" s="16" t="s">
        <v>97</v>
      </c>
      <c r="D222" s="16" t="s">
        <v>227</v>
      </c>
      <c r="E222" s="16"/>
      <c r="F222" s="16" t="s">
        <v>39</v>
      </c>
      <c r="G222" s="16">
        <v>1120</v>
      </c>
      <c r="H222" s="16">
        <v>3480</v>
      </c>
      <c r="I222" s="17" t="s">
        <v>228</v>
      </c>
      <c r="J222" s="18">
        <v>42400000</v>
      </c>
      <c r="K222" s="19">
        <v>42400000</v>
      </c>
      <c r="L222" s="19">
        <v>0</v>
      </c>
      <c r="M222" s="19">
        <v>0</v>
      </c>
      <c r="N222" s="19">
        <v>0</v>
      </c>
      <c r="O222" s="19">
        <v>0</v>
      </c>
      <c r="P222" s="19">
        <v>0</v>
      </c>
      <c r="Q222" s="19">
        <v>-42400000</v>
      </c>
      <c r="R222" s="19">
        <v>0</v>
      </c>
      <c r="S222" s="19">
        <v>0</v>
      </c>
      <c r="T222" s="19">
        <v>0</v>
      </c>
      <c r="U222" s="19">
        <v>0</v>
      </c>
      <c r="V222" s="19">
        <v>0</v>
      </c>
      <c r="W222" s="19">
        <v>0</v>
      </c>
      <c r="X222" s="19">
        <v>0</v>
      </c>
      <c r="Y222" s="19">
        <v>42400000</v>
      </c>
      <c r="Z222" s="19">
        <v>0</v>
      </c>
      <c r="AA222" s="19">
        <f t="shared" si="42"/>
        <v>0</v>
      </c>
      <c r="AB222" s="20">
        <v>0</v>
      </c>
      <c r="AC222" s="20">
        <v>0</v>
      </c>
      <c r="AD222" s="21">
        <v>0</v>
      </c>
    </row>
    <row r="223" spans="1:30" ht="30" outlineLevel="4" x14ac:dyDescent="0.25">
      <c r="A223" s="15" t="s">
        <v>249</v>
      </c>
      <c r="B223" s="16" t="s">
        <v>258</v>
      </c>
      <c r="C223" s="16" t="s">
        <v>97</v>
      </c>
      <c r="D223" s="16" t="s">
        <v>255</v>
      </c>
      <c r="E223" s="16"/>
      <c r="F223" s="16" t="s">
        <v>39</v>
      </c>
      <c r="G223" s="16">
        <v>1120</v>
      </c>
      <c r="H223" s="16">
        <v>3480</v>
      </c>
      <c r="I223" s="17" t="s">
        <v>256</v>
      </c>
      <c r="J223" s="18">
        <v>40485000</v>
      </c>
      <c r="K223" s="19">
        <v>40485000</v>
      </c>
      <c r="L223" s="19">
        <v>0</v>
      </c>
      <c r="M223" s="19">
        <v>0</v>
      </c>
      <c r="N223" s="19">
        <v>0</v>
      </c>
      <c r="O223" s="19">
        <v>0</v>
      </c>
      <c r="P223" s="19">
        <v>0</v>
      </c>
      <c r="Q223" s="19">
        <v>-2860</v>
      </c>
      <c r="R223" s="19">
        <v>40482140</v>
      </c>
      <c r="S223" s="19">
        <v>0</v>
      </c>
      <c r="T223" s="19">
        <v>0</v>
      </c>
      <c r="U223" s="19">
        <v>0</v>
      </c>
      <c r="V223" s="19">
        <v>40482139.259999998</v>
      </c>
      <c r="W223" s="19">
        <v>40482139.259999998</v>
      </c>
      <c r="X223" s="19">
        <v>0.74</v>
      </c>
      <c r="Y223" s="19">
        <v>2860.74</v>
      </c>
      <c r="Z223" s="19">
        <v>0</v>
      </c>
      <c r="AA223" s="19">
        <f t="shared" si="42"/>
        <v>0.74000000208616257</v>
      </c>
      <c r="AB223" s="20">
        <f>V223/R223</f>
        <v>0.99999998172033389</v>
      </c>
      <c r="AC223" s="20">
        <f>(S223+T223+U223)/R223</f>
        <v>0</v>
      </c>
      <c r="AD223" s="21">
        <f>AB223+AC223</f>
        <v>0.99999998172033389</v>
      </c>
    </row>
    <row r="224" spans="1:30" ht="30" outlineLevel="4" x14ac:dyDescent="0.25">
      <c r="A224" s="15" t="s">
        <v>249</v>
      </c>
      <c r="B224" s="16" t="s">
        <v>258</v>
      </c>
      <c r="C224" s="16" t="s">
        <v>97</v>
      </c>
      <c r="D224" s="16" t="s">
        <v>229</v>
      </c>
      <c r="E224" s="16"/>
      <c r="F224" s="16" t="s">
        <v>39</v>
      </c>
      <c r="G224" s="16">
        <v>1120</v>
      </c>
      <c r="H224" s="16">
        <v>3480</v>
      </c>
      <c r="I224" s="17" t="s">
        <v>230</v>
      </c>
      <c r="J224" s="18">
        <v>120327500</v>
      </c>
      <c r="K224" s="19">
        <v>120327500</v>
      </c>
      <c r="L224" s="19">
        <v>0</v>
      </c>
      <c r="M224" s="19">
        <v>0</v>
      </c>
      <c r="N224" s="19">
        <v>0</v>
      </c>
      <c r="O224" s="19">
        <v>0</v>
      </c>
      <c r="P224" s="19">
        <v>0</v>
      </c>
      <c r="Q224" s="19">
        <v>-92032058.180000007</v>
      </c>
      <c r="R224" s="19">
        <v>28295441.819999993</v>
      </c>
      <c r="S224" s="19">
        <v>0</v>
      </c>
      <c r="T224" s="19">
        <v>0</v>
      </c>
      <c r="U224" s="19">
        <v>0</v>
      </c>
      <c r="V224" s="19">
        <v>28295441.82</v>
      </c>
      <c r="W224" s="19">
        <v>28295441.82</v>
      </c>
      <c r="X224" s="19">
        <v>189558.18</v>
      </c>
      <c r="Y224" s="19">
        <v>92032058.180000007</v>
      </c>
      <c r="Z224" s="19">
        <v>0</v>
      </c>
      <c r="AA224" s="19">
        <f t="shared" si="42"/>
        <v>0</v>
      </c>
      <c r="AB224" s="20">
        <f>V224/R224</f>
        <v>1.0000000000000002</v>
      </c>
      <c r="AC224" s="20">
        <f>(S224+T224+U224)/R224</f>
        <v>0</v>
      </c>
      <c r="AD224" s="21">
        <f>AB224+AC224</f>
        <v>1.0000000000000002</v>
      </c>
    </row>
    <row r="225" spans="1:30" outlineLevel="3" x14ac:dyDescent="0.25">
      <c r="A225" s="22"/>
      <c r="B225" s="23"/>
      <c r="C225" s="23" t="s">
        <v>114</v>
      </c>
      <c r="D225" s="23"/>
      <c r="E225" s="23"/>
      <c r="F225" s="23"/>
      <c r="G225" s="23"/>
      <c r="H225" s="23"/>
      <c r="I225" s="24"/>
      <c r="J225" s="25">
        <f t="shared" ref="J225:AA225" si="46">SUBTOTAL(9,J220:J224)</f>
        <v>288013302</v>
      </c>
      <c r="K225" s="26">
        <f t="shared" si="46"/>
        <v>288013302</v>
      </c>
      <c r="L225" s="26">
        <f t="shared" si="46"/>
        <v>-55000000</v>
      </c>
      <c r="M225" s="26">
        <f t="shared" si="46"/>
        <v>0</v>
      </c>
      <c r="N225" s="26">
        <f t="shared" si="46"/>
        <v>0</v>
      </c>
      <c r="O225" s="26">
        <f t="shared" si="46"/>
        <v>0</v>
      </c>
      <c r="P225" s="26">
        <f t="shared" si="46"/>
        <v>0</v>
      </c>
      <c r="Q225" s="26">
        <f t="shared" si="46"/>
        <v>-164235720.18000001</v>
      </c>
      <c r="R225" s="26">
        <f t="shared" si="46"/>
        <v>68777581.819999993</v>
      </c>
      <c r="S225" s="26">
        <f t="shared" si="46"/>
        <v>0</v>
      </c>
      <c r="T225" s="26">
        <f t="shared" si="46"/>
        <v>0</v>
      </c>
      <c r="U225" s="26">
        <f t="shared" si="46"/>
        <v>0</v>
      </c>
      <c r="V225" s="26">
        <f t="shared" si="46"/>
        <v>68777581.079999998</v>
      </c>
      <c r="W225" s="26">
        <f t="shared" si="46"/>
        <v>68777581.079999998</v>
      </c>
      <c r="X225" s="26">
        <f t="shared" si="46"/>
        <v>189558.91999999998</v>
      </c>
      <c r="Y225" s="26">
        <f t="shared" si="46"/>
        <v>219235720.92000002</v>
      </c>
      <c r="Z225" s="26">
        <f t="shared" si="46"/>
        <v>0</v>
      </c>
      <c r="AA225" s="26">
        <f t="shared" si="46"/>
        <v>0.74000000208616257</v>
      </c>
      <c r="AB225" s="27">
        <f>V225/R225</f>
        <v>0.99999998924068023</v>
      </c>
      <c r="AC225" s="27">
        <f>(S225+T225+U225)/R225</f>
        <v>0</v>
      </c>
      <c r="AD225" s="28">
        <f>AB225+AC225</f>
        <v>0.99999998924068023</v>
      </c>
    </row>
    <row r="226" spans="1:30" ht="30" outlineLevel="4" x14ac:dyDescent="0.25">
      <c r="A226" s="15" t="s">
        <v>249</v>
      </c>
      <c r="B226" s="16" t="s">
        <v>258</v>
      </c>
      <c r="C226" s="16" t="s">
        <v>115</v>
      </c>
      <c r="D226" s="16" t="s">
        <v>231</v>
      </c>
      <c r="E226" s="16"/>
      <c r="F226" s="16">
        <v>280</v>
      </c>
      <c r="G226" s="16">
        <v>2210</v>
      </c>
      <c r="H226" s="16">
        <v>3480</v>
      </c>
      <c r="I226" s="17" t="s">
        <v>232</v>
      </c>
      <c r="J226" s="18">
        <v>150000000</v>
      </c>
      <c r="K226" s="19">
        <v>0</v>
      </c>
      <c r="L226" s="19"/>
      <c r="M226" s="19"/>
      <c r="N226" s="19"/>
      <c r="O226" s="19"/>
      <c r="P226" s="19">
        <v>0</v>
      </c>
      <c r="Q226" s="19">
        <v>0</v>
      </c>
      <c r="R226" s="19">
        <v>0</v>
      </c>
      <c r="S226" s="19">
        <v>0</v>
      </c>
      <c r="T226" s="19">
        <v>0</v>
      </c>
      <c r="U226" s="19">
        <v>0</v>
      </c>
      <c r="V226" s="19">
        <v>0</v>
      </c>
      <c r="W226" s="19">
        <v>0</v>
      </c>
      <c r="X226" s="19">
        <v>0</v>
      </c>
      <c r="Y226" s="19">
        <v>0</v>
      </c>
      <c r="Z226" s="19">
        <v>0</v>
      </c>
      <c r="AA226" s="19">
        <f t="shared" si="42"/>
        <v>0</v>
      </c>
      <c r="AB226" s="20">
        <v>0</v>
      </c>
      <c r="AC226" s="20">
        <v>0</v>
      </c>
      <c r="AD226" s="21">
        <v>0</v>
      </c>
    </row>
    <row r="227" spans="1:30" outlineLevel="4" x14ac:dyDescent="0.25">
      <c r="A227" s="15" t="s">
        <v>249</v>
      </c>
      <c r="B227" s="16" t="s">
        <v>258</v>
      </c>
      <c r="C227" s="16" t="s">
        <v>115</v>
      </c>
      <c r="D227" s="16" t="s">
        <v>116</v>
      </c>
      <c r="E227" s="16"/>
      <c r="F227" s="16">
        <v>280</v>
      </c>
      <c r="G227" s="16">
        <v>2210</v>
      </c>
      <c r="H227" s="16">
        <v>3480</v>
      </c>
      <c r="I227" s="17" t="s">
        <v>117</v>
      </c>
      <c r="J227" s="18">
        <v>2747500</v>
      </c>
      <c r="K227" s="19">
        <v>2747500</v>
      </c>
      <c r="L227" s="19">
        <v>0</v>
      </c>
      <c r="M227" s="19">
        <v>0</v>
      </c>
      <c r="N227" s="19">
        <v>0</v>
      </c>
      <c r="O227" s="19">
        <v>0</v>
      </c>
      <c r="P227" s="19">
        <v>0</v>
      </c>
      <c r="Q227" s="19">
        <v>0</v>
      </c>
      <c r="R227" s="19">
        <v>2747500</v>
      </c>
      <c r="S227" s="19">
        <v>0</v>
      </c>
      <c r="T227" s="19">
        <v>0</v>
      </c>
      <c r="U227" s="19">
        <v>0</v>
      </c>
      <c r="V227" s="19">
        <v>0</v>
      </c>
      <c r="W227" s="19">
        <v>0</v>
      </c>
      <c r="X227" s="19">
        <v>0</v>
      </c>
      <c r="Y227" s="19">
        <v>2747500</v>
      </c>
      <c r="Z227" s="19">
        <v>0</v>
      </c>
      <c r="AA227" s="19">
        <f t="shared" si="42"/>
        <v>2747500</v>
      </c>
      <c r="AB227" s="20">
        <f>V227/R227</f>
        <v>0</v>
      </c>
      <c r="AC227" s="20">
        <f>(S227+T227+U227)/R227</f>
        <v>0</v>
      </c>
      <c r="AD227" s="21">
        <f>AB227+AC227</f>
        <v>0</v>
      </c>
    </row>
    <row r="228" spans="1:30" outlineLevel="4" x14ac:dyDescent="0.25">
      <c r="A228" s="15" t="s">
        <v>249</v>
      </c>
      <c r="B228" s="16" t="s">
        <v>258</v>
      </c>
      <c r="C228" s="16" t="s">
        <v>115</v>
      </c>
      <c r="D228" s="16" t="s">
        <v>118</v>
      </c>
      <c r="E228" s="16"/>
      <c r="F228" s="16">
        <v>280</v>
      </c>
      <c r="G228" s="16">
        <v>2210</v>
      </c>
      <c r="H228" s="16">
        <v>3480</v>
      </c>
      <c r="I228" s="17" t="s">
        <v>119</v>
      </c>
      <c r="J228" s="18">
        <v>396286728</v>
      </c>
      <c r="K228" s="19">
        <v>0</v>
      </c>
      <c r="L228" s="19">
        <v>0</v>
      </c>
      <c r="M228" s="19">
        <v>0</v>
      </c>
      <c r="N228" s="19">
        <v>0</v>
      </c>
      <c r="O228" s="19">
        <v>0</v>
      </c>
      <c r="P228" s="19">
        <v>0</v>
      </c>
      <c r="Q228" s="19">
        <v>0</v>
      </c>
      <c r="R228" s="19">
        <v>0</v>
      </c>
      <c r="S228" s="19">
        <v>0</v>
      </c>
      <c r="T228" s="19">
        <v>0</v>
      </c>
      <c r="U228" s="19">
        <v>0</v>
      </c>
      <c r="V228" s="19">
        <v>0</v>
      </c>
      <c r="W228" s="19">
        <v>0</v>
      </c>
      <c r="X228" s="19">
        <v>0</v>
      </c>
      <c r="Y228" s="19">
        <v>0</v>
      </c>
      <c r="Z228" s="19">
        <v>0</v>
      </c>
      <c r="AA228" s="19">
        <f t="shared" si="42"/>
        <v>0</v>
      </c>
      <c r="AB228" s="20">
        <v>0</v>
      </c>
      <c r="AC228" s="20">
        <v>0</v>
      </c>
      <c r="AD228" s="21">
        <v>0</v>
      </c>
    </row>
    <row r="229" spans="1:30" ht="30" outlineLevel="4" x14ac:dyDescent="0.25">
      <c r="A229" s="15" t="s">
        <v>249</v>
      </c>
      <c r="B229" s="16" t="s">
        <v>258</v>
      </c>
      <c r="C229" s="16" t="s">
        <v>115</v>
      </c>
      <c r="D229" s="16" t="s">
        <v>120</v>
      </c>
      <c r="E229" s="16"/>
      <c r="F229" s="16">
        <v>280</v>
      </c>
      <c r="G229" s="16">
        <v>2210</v>
      </c>
      <c r="H229" s="16">
        <v>3480</v>
      </c>
      <c r="I229" s="17" t="s">
        <v>121</v>
      </c>
      <c r="J229" s="18">
        <v>91411420</v>
      </c>
      <c r="K229" s="19">
        <v>91411420</v>
      </c>
      <c r="L229" s="19">
        <v>0</v>
      </c>
      <c r="M229" s="19">
        <v>0</v>
      </c>
      <c r="N229" s="19">
        <v>0</v>
      </c>
      <c r="O229" s="19">
        <v>0</v>
      </c>
      <c r="P229" s="19">
        <v>0</v>
      </c>
      <c r="Q229" s="19">
        <v>0</v>
      </c>
      <c r="R229" s="19">
        <v>91411420</v>
      </c>
      <c r="S229" s="19">
        <v>0</v>
      </c>
      <c r="T229" s="19">
        <v>0</v>
      </c>
      <c r="U229" s="19">
        <v>0</v>
      </c>
      <c r="V229" s="19">
        <v>0</v>
      </c>
      <c r="W229" s="19">
        <v>0</v>
      </c>
      <c r="X229" s="19">
        <v>0</v>
      </c>
      <c r="Y229" s="19">
        <v>91411420</v>
      </c>
      <c r="Z229" s="19">
        <v>0</v>
      </c>
      <c r="AA229" s="19">
        <f t="shared" si="42"/>
        <v>91411420</v>
      </c>
      <c r="AB229" s="20">
        <f>V229/R229</f>
        <v>0</v>
      </c>
      <c r="AC229" s="20">
        <f>(S229+T229+U229)/R229</f>
        <v>0</v>
      </c>
      <c r="AD229" s="21">
        <f>AB229+AC229</f>
        <v>0</v>
      </c>
    </row>
    <row r="230" spans="1:30" ht="30" outlineLevel="4" x14ac:dyDescent="0.25">
      <c r="A230" s="15" t="s">
        <v>249</v>
      </c>
      <c r="B230" s="16" t="s">
        <v>258</v>
      </c>
      <c r="C230" s="16" t="s">
        <v>115</v>
      </c>
      <c r="D230" s="16" t="s">
        <v>264</v>
      </c>
      <c r="E230" s="16"/>
      <c r="F230" s="16">
        <v>280</v>
      </c>
      <c r="G230" s="16">
        <v>2210</v>
      </c>
      <c r="H230" s="16">
        <v>3480</v>
      </c>
      <c r="I230" s="17" t="s">
        <v>265</v>
      </c>
      <c r="J230" s="18">
        <v>0</v>
      </c>
      <c r="K230" s="19">
        <v>546286728</v>
      </c>
      <c r="L230" s="19"/>
      <c r="M230" s="19"/>
      <c r="N230" s="19"/>
      <c r="O230" s="19"/>
      <c r="P230" s="19">
        <v>0</v>
      </c>
      <c r="Q230" s="19">
        <v>-546286728</v>
      </c>
      <c r="R230" s="19">
        <v>0</v>
      </c>
      <c r="S230" s="19">
        <v>0</v>
      </c>
      <c r="T230" s="19">
        <v>0</v>
      </c>
      <c r="U230" s="19">
        <v>0</v>
      </c>
      <c r="V230" s="19">
        <v>0</v>
      </c>
      <c r="W230" s="19">
        <v>0</v>
      </c>
      <c r="X230" s="19">
        <v>0</v>
      </c>
      <c r="Y230" s="19">
        <v>546286728</v>
      </c>
      <c r="Z230" s="19">
        <v>0</v>
      </c>
      <c r="AA230" s="19">
        <f t="shared" si="42"/>
        <v>0</v>
      </c>
      <c r="AB230" s="20">
        <v>0</v>
      </c>
      <c r="AC230" s="20">
        <v>0</v>
      </c>
      <c r="AD230" s="21">
        <v>0</v>
      </c>
    </row>
    <row r="231" spans="1:30" outlineLevel="4" x14ac:dyDescent="0.25">
      <c r="A231" s="15" t="s">
        <v>249</v>
      </c>
      <c r="B231" s="16" t="s">
        <v>258</v>
      </c>
      <c r="C231" s="16" t="s">
        <v>115</v>
      </c>
      <c r="D231" s="16" t="s">
        <v>122</v>
      </c>
      <c r="E231" s="16"/>
      <c r="F231" s="16">
        <v>280</v>
      </c>
      <c r="G231" s="16">
        <v>2240</v>
      </c>
      <c r="H231" s="16">
        <v>3480</v>
      </c>
      <c r="I231" s="17" t="s">
        <v>123</v>
      </c>
      <c r="J231" s="18">
        <v>150000000</v>
      </c>
      <c r="K231" s="19">
        <v>150000000</v>
      </c>
      <c r="L231" s="19">
        <v>0</v>
      </c>
      <c r="M231" s="19">
        <v>0</v>
      </c>
      <c r="N231" s="19">
        <v>0</v>
      </c>
      <c r="O231" s="19">
        <v>0</v>
      </c>
      <c r="P231" s="19">
        <v>0</v>
      </c>
      <c r="Q231" s="19">
        <v>-103785582.05</v>
      </c>
      <c r="R231" s="19">
        <v>46214417.950000003</v>
      </c>
      <c r="S231" s="19">
        <v>0</v>
      </c>
      <c r="T231" s="19">
        <v>46214417.950000003</v>
      </c>
      <c r="U231" s="19">
        <v>0</v>
      </c>
      <c r="V231" s="19">
        <v>0</v>
      </c>
      <c r="W231" s="19">
        <v>0</v>
      </c>
      <c r="X231" s="19">
        <v>1413255.05</v>
      </c>
      <c r="Y231" s="19">
        <v>103785582.05</v>
      </c>
      <c r="Z231" s="19">
        <v>0</v>
      </c>
      <c r="AA231" s="19">
        <f t="shared" si="42"/>
        <v>0</v>
      </c>
      <c r="AB231" s="20">
        <f>V231/R231</f>
        <v>0</v>
      </c>
      <c r="AC231" s="20">
        <f>(S231+T231+U231)/R231</f>
        <v>1</v>
      </c>
      <c r="AD231" s="21">
        <f>AB231+AC231</f>
        <v>1</v>
      </c>
    </row>
    <row r="232" spans="1:30" outlineLevel="4" x14ac:dyDescent="0.25">
      <c r="A232" s="15" t="s">
        <v>249</v>
      </c>
      <c r="B232" s="16" t="s">
        <v>258</v>
      </c>
      <c r="C232" s="16" t="s">
        <v>115</v>
      </c>
      <c r="D232" s="16" t="s">
        <v>122</v>
      </c>
      <c r="E232" s="16"/>
      <c r="F232" s="16" t="s">
        <v>39</v>
      </c>
      <c r="G232" s="16">
        <v>2240</v>
      </c>
      <c r="H232" s="16">
        <v>3480</v>
      </c>
      <c r="I232" s="17" t="s">
        <v>124</v>
      </c>
      <c r="J232" s="18">
        <v>0</v>
      </c>
      <c r="K232" s="19">
        <v>0</v>
      </c>
      <c r="L232" s="19">
        <v>200000000</v>
      </c>
      <c r="M232" s="19"/>
      <c r="N232" s="19"/>
      <c r="O232" s="19"/>
      <c r="P232" s="19">
        <v>0</v>
      </c>
      <c r="Q232" s="19">
        <v>0</v>
      </c>
      <c r="R232" s="19">
        <v>200000000</v>
      </c>
      <c r="S232" s="19">
        <v>0</v>
      </c>
      <c r="T232" s="19">
        <v>0</v>
      </c>
      <c r="U232" s="19">
        <v>0</v>
      </c>
      <c r="V232" s="19">
        <v>0</v>
      </c>
      <c r="W232" s="19">
        <v>0</v>
      </c>
      <c r="X232" s="19">
        <v>0</v>
      </c>
      <c r="Y232" s="19">
        <v>0</v>
      </c>
      <c r="Z232" s="19">
        <v>0</v>
      </c>
      <c r="AA232" s="19">
        <f t="shared" si="42"/>
        <v>200000000</v>
      </c>
      <c r="AB232" s="20">
        <f>V232/R232</f>
        <v>0</v>
      </c>
      <c r="AC232" s="20">
        <f>(S232+T232+U232)/R232</f>
        <v>0</v>
      </c>
      <c r="AD232" s="21">
        <f>AB232+AC232</f>
        <v>0</v>
      </c>
    </row>
    <row r="233" spans="1:30" outlineLevel="3" x14ac:dyDescent="0.25">
      <c r="A233" s="22"/>
      <c r="B233" s="23"/>
      <c r="C233" s="23" t="s">
        <v>125</v>
      </c>
      <c r="D233" s="23"/>
      <c r="E233" s="23"/>
      <c r="F233" s="23"/>
      <c r="G233" s="23"/>
      <c r="H233" s="23"/>
      <c r="I233" s="24"/>
      <c r="J233" s="25">
        <f t="shared" ref="J233:AA233" si="47">SUBTOTAL(9,J226:J232)</f>
        <v>790445648</v>
      </c>
      <c r="K233" s="26">
        <f t="shared" si="47"/>
        <v>790445648</v>
      </c>
      <c r="L233" s="26">
        <f t="shared" si="47"/>
        <v>200000000</v>
      </c>
      <c r="M233" s="26">
        <f t="shared" si="47"/>
        <v>0</v>
      </c>
      <c r="N233" s="26">
        <f t="shared" si="47"/>
        <v>0</v>
      </c>
      <c r="O233" s="26">
        <f t="shared" si="47"/>
        <v>0</v>
      </c>
      <c r="P233" s="26">
        <f t="shared" si="47"/>
        <v>0</v>
      </c>
      <c r="Q233" s="26">
        <f t="shared" si="47"/>
        <v>-650072310.04999995</v>
      </c>
      <c r="R233" s="26">
        <f t="shared" si="47"/>
        <v>340373337.94999999</v>
      </c>
      <c r="S233" s="26">
        <f t="shared" si="47"/>
        <v>0</v>
      </c>
      <c r="T233" s="26">
        <f t="shared" si="47"/>
        <v>46214417.950000003</v>
      </c>
      <c r="U233" s="26">
        <f t="shared" si="47"/>
        <v>0</v>
      </c>
      <c r="V233" s="26">
        <f t="shared" si="47"/>
        <v>0</v>
      </c>
      <c r="W233" s="26">
        <f t="shared" si="47"/>
        <v>0</v>
      </c>
      <c r="X233" s="26">
        <f t="shared" si="47"/>
        <v>1413255.05</v>
      </c>
      <c r="Y233" s="26">
        <f t="shared" si="47"/>
        <v>744231230.04999995</v>
      </c>
      <c r="Z233" s="26">
        <f t="shared" si="47"/>
        <v>0</v>
      </c>
      <c r="AA233" s="26">
        <f t="shared" si="47"/>
        <v>294158920</v>
      </c>
      <c r="AB233" s="27">
        <f>V233/R233</f>
        <v>0</v>
      </c>
      <c r="AC233" s="27">
        <f>(S233+T233+U233)/R233</f>
        <v>0.13577566982284842</v>
      </c>
      <c r="AD233" s="28">
        <f>AB233+AC233</f>
        <v>0.13577566982284842</v>
      </c>
    </row>
    <row r="234" spans="1:30" ht="120" outlineLevel="4" x14ac:dyDescent="0.25">
      <c r="A234" s="15" t="s">
        <v>249</v>
      </c>
      <c r="B234" s="16" t="s">
        <v>258</v>
      </c>
      <c r="C234" s="16" t="s">
        <v>126</v>
      </c>
      <c r="D234" s="16" t="s">
        <v>127</v>
      </c>
      <c r="E234" s="16" t="s">
        <v>58</v>
      </c>
      <c r="F234" s="16" t="s">
        <v>39</v>
      </c>
      <c r="G234" s="16">
        <v>1310</v>
      </c>
      <c r="H234" s="16">
        <v>3480</v>
      </c>
      <c r="I234" s="17" t="s">
        <v>128</v>
      </c>
      <c r="J234" s="18">
        <v>26078935</v>
      </c>
      <c r="K234" s="19">
        <v>26078935</v>
      </c>
      <c r="L234" s="19"/>
      <c r="M234" s="19"/>
      <c r="N234" s="19"/>
      <c r="O234" s="19"/>
      <c r="P234" s="19">
        <v>-135166</v>
      </c>
      <c r="Q234" s="19">
        <v>0</v>
      </c>
      <c r="R234" s="19">
        <v>25943769</v>
      </c>
      <c r="S234" s="19">
        <v>0</v>
      </c>
      <c r="T234" s="19">
        <v>12591167.34</v>
      </c>
      <c r="U234" s="19">
        <v>0</v>
      </c>
      <c r="V234" s="19">
        <v>13352601.66</v>
      </c>
      <c r="W234" s="19">
        <v>13352601.66</v>
      </c>
      <c r="X234" s="19">
        <v>0</v>
      </c>
      <c r="Y234" s="19">
        <v>135166</v>
      </c>
      <c r="Z234" s="19">
        <v>0</v>
      </c>
      <c r="AA234" s="19">
        <f t="shared" si="42"/>
        <v>0</v>
      </c>
      <c r="AB234" s="20">
        <f>V234/R234</f>
        <v>0.51467470512861879</v>
      </c>
      <c r="AC234" s="20">
        <f>(S234+T234+U234)/R234</f>
        <v>0.48532529487138126</v>
      </c>
      <c r="AD234" s="21">
        <f>AB234+AC234</f>
        <v>1</v>
      </c>
    </row>
    <row r="235" spans="1:30" ht="120" outlineLevel="4" x14ac:dyDescent="0.25">
      <c r="A235" s="15" t="s">
        <v>249</v>
      </c>
      <c r="B235" s="16" t="s">
        <v>258</v>
      </c>
      <c r="C235" s="16" t="s">
        <v>126</v>
      </c>
      <c r="D235" s="16" t="s">
        <v>127</v>
      </c>
      <c r="E235" s="16" t="s">
        <v>129</v>
      </c>
      <c r="F235" s="16" t="s">
        <v>39</v>
      </c>
      <c r="G235" s="16">
        <v>1310</v>
      </c>
      <c r="H235" s="16">
        <v>3480</v>
      </c>
      <c r="I235" s="17" t="s">
        <v>130</v>
      </c>
      <c r="J235" s="18">
        <v>14793063</v>
      </c>
      <c r="K235" s="19">
        <v>14793063</v>
      </c>
      <c r="L235" s="19">
        <v>34677</v>
      </c>
      <c r="M235" s="19"/>
      <c r="N235" s="19"/>
      <c r="O235" s="19"/>
      <c r="P235" s="19">
        <v>-76054</v>
      </c>
      <c r="Q235" s="19">
        <v>0</v>
      </c>
      <c r="R235" s="19">
        <v>14751686</v>
      </c>
      <c r="S235" s="19">
        <v>0</v>
      </c>
      <c r="T235" s="19">
        <v>5393747.5499999998</v>
      </c>
      <c r="U235" s="19">
        <v>0</v>
      </c>
      <c r="V235" s="19">
        <v>9323261.4499999993</v>
      </c>
      <c r="W235" s="19">
        <v>9323261.4499999993</v>
      </c>
      <c r="X235" s="19">
        <v>0</v>
      </c>
      <c r="Y235" s="19">
        <v>76054</v>
      </c>
      <c r="Z235" s="19">
        <v>0</v>
      </c>
      <c r="AA235" s="19">
        <f t="shared" si="42"/>
        <v>34677</v>
      </c>
      <c r="AB235" s="20">
        <f>V235/R235</f>
        <v>0.6320132797024014</v>
      </c>
      <c r="AC235" s="20">
        <f>(S235+T235+U235)/R235</f>
        <v>0.36563600594535428</v>
      </c>
      <c r="AD235" s="21">
        <f>AB235+AC235</f>
        <v>0.99764928564775568</v>
      </c>
    </row>
    <row r="236" spans="1:30" ht="135" outlineLevel="4" x14ac:dyDescent="0.25">
      <c r="A236" s="15" t="s">
        <v>249</v>
      </c>
      <c r="B236" s="16" t="s">
        <v>258</v>
      </c>
      <c r="C236" s="16" t="s">
        <v>126</v>
      </c>
      <c r="D236" s="16" t="s">
        <v>127</v>
      </c>
      <c r="E236" s="16" t="s">
        <v>266</v>
      </c>
      <c r="F236" s="16" t="s">
        <v>39</v>
      </c>
      <c r="G236" s="16">
        <v>1310</v>
      </c>
      <c r="H236" s="16">
        <v>3480</v>
      </c>
      <c r="I236" s="17" t="s">
        <v>267</v>
      </c>
      <c r="J236" s="18">
        <v>72017917</v>
      </c>
      <c r="K236" s="19">
        <v>70688527</v>
      </c>
      <c r="L236" s="19">
        <v>0</v>
      </c>
      <c r="M236" s="19">
        <v>0</v>
      </c>
      <c r="N236" s="19">
        <v>0</v>
      </c>
      <c r="O236" s="19">
        <v>0</v>
      </c>
      <c r="P236" s="19">
        <v>0</v>
      </c>
      <c r="Q236" s="19">
        <v>-70688527</v>
      </c>
      <c r="R236" s="19">
        <v>0</v>
      </c>
      <c r="S236" s="19">
        <v>0</v>
      </c>
      <c r="T236" s="19">
        <v>0</v>
      </c>
      <c r="U236" s="19">
        <v>0</v>
      </c>
      <c r="V236" s="19">
        <v>0</v>
      </c>
      <c r="W236" s="19">
        <v>0</v>
      </c>
      <c r="X236" s="19">
        <v>0</v>
      </c>
      <c r="Y236" s="19">
        <v>70688527</v>
      </c>
      <c r="Z236" s="19">
        <v>0</v>
      </c>
      <c r="AA236" s="19">
        <f t="shared" si="42"/>
        <v>0</v>
      </c>
      <c r="AB236" s="20">
        <v>0</v>
      </c>
      <c r="AC236" s="20">
        <v>0</v>
      </c>
      <c r="AD236" s="21">
        <v>0</v>
      </c>
    </row>
    <row r="237" spans="1:30" ht="75" outlineLevel="4" x14ac:dyDescent="0.25">
      <c r="A237" s="15" t="s">
        <v>249</v>
      </c>
      <c r="B237" s="16" t="s">
        <v>258</v>
      </c>
      <c r="C237" s="16" t="s">
        <v>126</v>
      </c>
      <c r="D237" s="16" t="s">
        <v>127</v>
      </c>
      <c r="E237" s="16" t="s">
        <v>131</v>
      </c>
      <c r="F237" s="16" t="s">
        <v>39</v>
      </c>
      <c r="G237" s="16">
        <v>1310</v>
      </c>
      <c r="H237" s="16">
        <v>3480</v>
      </c>
      <c r="I237" s="17" t="s">
        <v>132</v>
      </c>
      <c r="J237" s="18">
        <v>56671265</v>
      </c>
      <c r="K237" s="19">
        <v>57471265</v>
      </c>
      <c r="L237" s="19">
        <v>195579</v>
      </c>
      <c r="M237" s="19"/>
      <c r="N237" s="19"/>
      <c r="O237" s="19"/>
      <c r="P237" s="19">
        <v>-293779</v>
      </c>
      <c r="Q237" s="19">
        <v>0</v>
      </c>
      <c r="R237" s="19">
        <v>57373065</v>
      </c>
      <c r="S237" s="19">
        <v>0</v>
      </c>
      <c r="T237" s="19">
        <v>26064647.239999998</v>
      </c>
      <c r="U237" s="19">
        <v>0</v>
      </c>
      <c r="V237" s="19">
        <v>31112838.760000002</v>
      </c>
      <c r="W237" s="19">
        <v>31112838.760000002</v>
      </c>
      <c r="X237" s="19">
        <v>0</v>
      </c>
      <c r="Y237" s="19">
        <v>293779</v>
      </c>
      <c r="Z237" s="19">
        <v>0</v>
      </c>
      <c r="AA237" s="19">
        <f t="shared" si="42"/>
        <v>195579</v>
      </c>
      <c r="AB237" s="20">
        <f>V237/R237</f>
        <v>0.54228998851638832</v>
      </c>
      <c r="AC237" s="20">
        <f>(S237+T237+U237)/R237</f>
        <v>0.45430111220308689</v>
      </c>
      <c r="AD237" s="21">
        <f>AB237+AC237</f>
        <v>0.99659110071947521</v>
      </c>
    </row>
    <row r="238" spans="1:30" ht="210" outlineLevel="4" x14ac:dyDescent="0.25">
      <c r="A238" s="15" t="s">
        <v>249</v>
      </c>
      <c r="B238" s="16" t="s">
        <v>258</v>
      </c>
      <c r="C238" s="16" t="s">
        <v>126</v>
      </c>
      <c r="D238" s="16" t="s">
        <v>127</v>
      </c>
      <c r="E238" s="16" t="s">
        <v>268</v>
      </c>
      <c r="F238" s="16" t="s">
        <v>39</v>
      </c>
      <c r="G238" s="16">
        <v>1310</v>
      </c>
      <c r="H238" s="16">
        <v>3480</v>
      </c>
      <c r="I238" s="17" t="s">
        <v>269</v>
      </c>
      <c r="J238" s="18">
        <v>24005972</v>
      </c>
      <c r="K238" s="19">
        <v>24005972</v>
      </c>
      <c r="L238" s="19">
        <v>0</v>
      </c>
      <c r="M238" s="19">
        <v>0</v>
      </c>
      <c r="N238" s="19">
        <v>0</v>
      </c>
      <c r="O238" s="19">
        <v>0</v>
      </c>
      <c r="P238" s="19">
        <v>0</v>
      </c>
      <c r="Q238" s="19">
        <v>-24005972</v>
      </c>
      <c r="R238" s="19">
        <v>0</v>
      </c>
      <c r="S238" s="19">
        <v>0</v>
      </c>
      <c r="T238" s="19">
        <v>0</v>
      </c>
      <c r="U238" s="19">
        <v>0</v>
      </c>
      <c r="V238" s="19">
        <v>0</v>
      </c>
      <c r="W238" s="19">
        <v>0</v>
      </c>
      <c r="X238" s="19">
        <v>0</v>
      </c>
      <c r="Y238" s="19">
        <v>24005972</v>
      </c>
      <c r="Z238" s="19">
        <v>0</v>
      </c>
      <c r="AA238" s="19">
        <f t="shared" si="42"/>
        <v>0</v>
      </c>
      <c r="AB238" s="20">
        <v>0</v>
      </c>
      <c r="AC238" s="20">
        <v>0</v>
      </c>
      <c r="AD238" s="21">
        <v>0</v>
      </c>
    </row>
    <row r="239" spans="1:30" ht="210" outlineLevel="4" x14ac:dyDescent="0.25">
      <c r="A239" s="15" t="s">
        <v>249</v>
      </c>
      <c r="B239" s="16" t="s">
        <v>258</v>
      </c>
      <c r="C239" s="16" t="s">
        <v>126</v>
      </c>
      <c r="D239" s="16" t="s">
        <v>127</v>
      </c>
      <c r="E239" s="16" t="s">
        <v>270</v>
      </c>
      <c r="F239" s="16" t="s">
        <v>39</v>
      </c>
      <c r="G239" s="16">
        <v>1310</v>
      </c>
      <c r="H239" s="16">
        <v>3480</v>
      </c>
      <c r="I239" s="17" t="s">
        <v>271</v>
      </c>
      <c r="J239" s="18">
        <v>300000000</v>
      </c>
      <c r="K239" s="19">
        <v>300000000</v>
      </c>
      <c r="L239" s="19">
        <v>0</v>
      </c>
      <c r="M239" s="19">
        <v>0</v>
      </c>
      <c r="N239" s="19">
        <v>0</v>
      </c>
      <c r="O239" s="19">
        <v>0</v>
      </c>
      <c r="P239" s="19">
        <v>0</v>
      </c>
      <c r="Q239" s="19">
        <v>-150000000</v>
      </c>
      <c r="R239" s="19">
        <v>150000000</v>
      </c>
      <c r="S239" s="19">
        <v>0</v>
      </c>
      <c r="T239" s="19">
        <v>0</v>
      </c>
      <c r="U239" s="19">
        <v>0</v>
      </c>
      <c r="V239" s="19">
        <v>150000000</v>
      </c>
      <c r="W239" s="19">
        <v>150000000</v>
      </c>
      <c r="X239" s="19">
        <v>0</v>
      </c>
      <c r="Y239" s="19">
        <v>150000000</v>
      </c>
      <c r="Z239" s="19">
        <v>0</v>
      </c>
      <c r="AA239" s="19">
        <f t="shared" si="42"/>
        <v>0</v>
      </c>
      <c r="AB239" s="20">
        <f t="shared" ref="AB239:AB279" si="48">V239/R239</f>
        <v>1</v>
      </c>
      <c r="AC239" s="20">
        <f t="shared" ref="AC239:AC279" si="49">(S239+T239+U239)/R239</f>
        <v>0</v>
      </c>
      <c r="AD239" s="21">
        <f t="shared" ref="AD239:AD279" si="50">AB239+AC239</f>
        <v>1</v>
      </c>
    </row>
    <row r="240" spans="1:30" ht="135" outlineLevel="4" x14ac:dyDescent="0.25">
      <c r="A240" s="15" t="s">
        <v>249</v>
      </c>
      <c r="B240" s="16" t="s">
        <v>258</v>
      </c>
      <c r="C240" s="16" t="s">
        <v>126</v>
      </c>
      <c r="D240" s="16" t="s">
        <v>127</v>
      </c>
      <c r="E240" s="16" t="s">
        <v>272</v>
      </c>
      <c r="F240" s="16" t="s">
        <v>39</v>
      </c>
      <c r="G240" s="16">
        <v>1310</v>
      </c>
      <c r="H240" s="16">
        <v>3480</v>
      </c>
      <c r="I240" s="17" t="s">
        <v>273</v>
      </c>
      <c r="J240" s="18">
        <v>265000000</v>
      </c>
      <c r="K240" s="19">
        <v>222407424</v>
      </c>
      <c r="L240" s="19"/>
      <c r="M240" s="19"/>
      <c r="N240" s="19"/>
      <c r="O240" s="19"/>
      <c r="P240" s="19">
        <v>0</v>
      </c>
      <c r="Q240" s="19">
        <v>-172407424</v>
      </c>
      <c r="R240" s="19">
        <v>50000000</v>
      </c>
      <c r="S240" s="19">
        <v>0</v>
      </c>
      <c r="T240" s="19">
        <v>0</v>
      </c>
      <c r="U240" s="19">
        <v>0</v>
      </c>
      <c r="V240" s="19">
        <v>50000000</v>
      </c>
      <c r="W240" s="19">
        <v>50000000</v>
      </c>
      <c r="X240" s="19">
        <v>72447000</v>
      </c>
      <c r="Y240" s="19">
        <v>172407424</v>
      </c>
      <c r="Z240" s="19">
        <v>0</v>
      </c>
      <c r="AA240" s="19">
        <f t="shared" si="42"/>
        <v>0</v>
      </c>
      <c r="AB240" s="20">
        <f t="shared" si="48"/>
        <v>1</v>
      </c>
      <c r="AC240" s="20">
        <f t="shared" si="49"/>
        <v>0</v>
      </c>
      <c r="AD240" s="21">
        <f t="shared" si="50"/>
        <v>1</v>
      </c>
    </row>
    <row r="241" spans="1:30" ht="45" outlineLevel="4" x14ac:dyDescent="0.25">
      <c r="A241" s="15" t="s">
        <v>249</v>
      </c>
      <c r="B241" s="16" t="s">
        <v>258</v>
      </c>
      <c r="C241" s="16" t="s">
        <v>126</v>
      </c>
      <c r="D241" s="16" t="s">
        <v>153</v>
      </c>
      <c r="E241" s="16"/>
      <c r="F241" s="16" t="s">
        <v>39</v>
      </c>
      <c r="G241" s="16">
        <v>1320</v>
      </c>
      <c r="H241" s="16">
        <v>3480</v>
      </c>
      <c r="I241" s="17" t="s">
        <v>154</v>
      </c>
      <c r="J241" s="18">
        <v>48119279</v>
      </c>
      <c r="K241" s="19">
        <v>48119279</v>
      </c>
      <c r="L241" s="19">
        <v>618262</v>
      </c>
      <c r="M241" s="19"/>
      <c r="N241" s="19"/>
      <c r="O241" s="19"/>
      <c r="P241" s="19">
        <v>0</v>
      </c>
      <c r="Q241" s="19">
        <v>0</v>
      </c>
      <c r="R241" s="19">
        <v>48737541</v>
      </c>
      <c r="S241" s="19">
        <v>0</v>
      </c>
      <c r="T241" s="19">
        <v>0</v>
      </c>
      <c r="U241" s="19">
        <v>0</v>
      </c>
      <c r="V241" s="19">
        <v>12002904.26</v>
      </c>
      <c r="W241" s="19">
        <v>12002904.26</v>
      </c>
      <c r="X241" s="19">
        <v>36116374.740000002</v>
      </c>
      <c r="Y241" s="19">
        <v>36116374.740000002</v>
      </c>
      <c r="Z241" s="19">
        <v>0</v>
      </c>
      <c r="AA241" s="19">
        <f t="shared" si="42"/>
        <v>36734636.740000002</v>
      </c>
      <c r="AB241" s="20">
        <f t="shared" si="48"/>
        <v>0.24627636137818279</v>
      </c>
      <c r="AC241" s="20">
        <f t="shared" si="49"/>
        <v>0</v>
      </c>
      <c r="AD241" s="21">
        <f t="shared" si="50"/>
        <v>0.24627636137818279</v>
      </c>
    </row>
    <row r="242" spans="1:30" ht="195" outlineLevel="4" x14ac:dyDescent="0.25">
      <c r="A242" s="15" t="s">
        <v>249</v>
      </c>
      <c r="B242" s="16" t="s">
        <v>258</v>
      </c>
      <c r="C242" s="16" t="s">
        <v>126</v>
      </c>
      <c r="D242" s="16" t="s">
        <v>274</v>
      </c>
      <c r="E242" s="16" t="s">
        <v>129</v>
      </c>
      <c r="F242" s="16" t="s">
        <v>39</v>
      </c>
      <c r="G242" s="16">
        <v>1320</v>
      </c>
      <c r="H242" s="16">
        <v>3480</v>
      </c>
      <c r="I242" s="17" t="s">
        <v>275</v>
      </c>
      <c r="J242" s="18">
        <v>70000000</v>
      </c>
      <c r="K242" s="19">
        <v>70000000</v>
      </c>
      <c r="L242" s="19">
        <v>0</v>
      </c>
      <c r="M242" s="19">
        <v>0</v>
      </c>
      <c r="N242" s="19">
        <v>0</v>
      </c>
      <c r="O242" s="19">
        <v>0</v>
      </c>
      <c r="P242" s="19">
        <v>0</v>
      </c>
      <c r="Q242" s="19">
        <v>-5877310</v>
      </c>
      <c r="R242" s="19">
        <v>64122690</v>
      </c>
      <c r="S242" s="19">
        <v>0</v>
      </c>
      <c r="T242" s="19">
        <v>15624560</v>
      </c>
      <c r="U242" s="19">
        <v>0</v>
      </c>
      <c r="V242" s="19">
        <v>40768240</v>
      </c>
      <c r="W242" s="19">
        <v>40768240</v>
      </c>
      <c r="X242" s="19">
        <v>0</v>
      </c>
      <c r="Y242" s="19">
        <v>13607200</v>
      </c>
      <c r="Z242" s="19">
        <v>0</v>
      </c>
      <c r="AA242" s="19">
        <f t="shared" si="42"/>
        <v>7729890</v>
      </c>
      <c r="AB242" s="20">
        <f t="shared" si="48"/>
        <v>0.63578493042010553</v>
      </c>
      <c r="AC242" s="20">
        <f t="shared" si="49"/>
        <v>0.24366663344909578</v>
      </c>
      <c r="AD242" s="21">
        <f t="shared" si="50"/>
        <v>0.87945156386920131</v>
      </c>
    </row>
    <row r="243" spans="1:30" ht="165" outlineLevel="4" x14ac:dyDescent="0.25">
      <c r="A243" s="15" t="s">
        <v>249</v>
      </c>
      <c r="B243" s="16" t="s">
        <v>258</v>
      </c>
      <c r="C243" s="16" t="s">
        <v>126</v>
      </c>
      <c r="D243" s="16" t="s">
        <v>274</v>
      </c>
      <c r="E243" s="16" t="s">
        <v>266</v>
      </c>
      <c r="F243" s="16" t="s">
        <v>39</v>
      </c>
      <c r="G243" s="16">
        <v>1320</v>
      </c>
      <c r="H243" s="16">
        <v>3480</v>
      </c>
      <c r="I243" s="17" t="s">
        <v>276</v>
      </c>
      <c r="J243" s="18">
        <v>4600000</v>
      </c>
      <c r="K243" s="19">
        <v>4600000</v>
      </c>
      <c r="L243" s="19">
        <v>0</v>
      </c>
      <c r="M243" s="19">
        <v>0</v>
      </c>
      <c r="N243" s="19">
        <v>0</v>
      </c>
      <c r="O243" s="19">
        <v>0</v>
      </c>
      <c r="P243" s="19">
        <v>0</v>
      </c>
      <c r="Q243" s="19">
        <v>0</v>
      </c>
      <c r="R243" s="19">
        <v>4600000</v>
      </c>
      <c r="S243" s="19">
        <v>0</v>
      </c>
      <c r="T243" s="19">
        <v>0</v>
      </c>
      <c r="U243" s="19">
        <v>0</v>
      </c>
      <c r="V243" s="19">
        <v>4600000</v>
      </c>
      <c r="W243" s="19">
        <v>4600000</v>
      </c>
      <c r="X243" s="19">
        <v>0</v>
      </c>
      <c r="Y243" s="19">
        <v>0</v>
      </c>
      <c r="Z243" s="19">
        <v>0</v>
      </c>
      <c r="AA243" s="19">
        <f t="shared" si="42"/>
        <v>0</v>
      </c>
      <c r="AB243" s="20">
        <f t="shared" si="48"/>
        <v>1</v>
      </c>
      <c r="AC243" s="20">
        <f t="shared" si="49"/>
        <v>0</v>
      </c>
      <c r="AD243" s="21">
        <f t="shared" si="50"/>
        <v>1</v>
      </c>
    </row>
    <row r="244" spans="1:30" ht="300" outlineLevel="4" x14ac:dyDescent="0.25">
      <c r="A244" s="15" t="s">
        <v>249</v>
      </c>
      <c r="B244" s="16" t="s">
        <v>258</v>
      </c>
      <c r="C244" s="16" t="s">
        <v>126</v>
      </c>
      <c r="D244" s="16" t="s">
        <v>274</v>
      </c>
      <c r="E244" s="16" t="s">
        <v>131</v>
      </c>
      <c r="F244" s="16" t="s">
        <v>39</v>
      </c>
      <c r="G244" s="16">
        <v>1320</v>
      </c>
      <c r="H244" s="16">
        <v>3480</v>
      </c>
      <c r="I244" s="17" t="s">
        <v>277</v>
      </c>
      <c r="J244" s="18">
        <v>0</v>
      </c>
      <c r="K244" s="19">
        <v>20050000</v>
      </c>
      <c r="L244" s="19">
        <v>0</v>
      </c>
      <c r="M244" s="19">
        <v>0</v>
      </c>
      <c r="N244" s="19">
        <v>0</v>
      </c>
      <c r="O244" s="19">
        <v>0</v>
      </c>
      <c r="P244" s="19">
        <v>0</v>
      </c>
      <c r="Q244" s="19">
        <v>-13300000</v>
      </c>
      <c r="R244" s="19">
        <v>6750000</v>
      </c>
      <c r="S244" s="19">
        <v>0</v>
      </c>
      <c r="T244" s="19">
        <v>5400000</v>
      </c>
      <c r="U244" s="19">
        <v>0</v>
      </c>
      <c r="V244" s="19">
        <v>1350000</v>
      </c>
      <c r="W244" s="19">
        <v>1350000</v>
      </c>
      <c r="X244" s="19">
        <v>4500000</v>
      </c>
      <c r="Y244" s="19">
        <v>13300000</v>
      </c>
      <c r="Z244" s="19">
        <v>0</v>
      </c>
      <c r="AA244" s="19">
        <f t="shared" si="42"/>
        <v>0</v>
      </c>
      <c r="AB244" s="20">
        <f t="shared" si="48"/>
        <v>0.2</v>
      </c>
      <c r="AC244" s="20">
        <f t="shared" si="49"/>
        <v>0.8</v>
      </c>
      <c r="AD244" s="21">
        <f t="shared" si="50"/>
        <v>1</v>
      </c>
    </row>
    <row r="245" spans="1:30" ht="210" outlineLevel="4" x14ac:dyDescent="0.25">
      <c r="A245" s="15" t="s">
        <v>249</v>
      </c>
      <c r="B245" s="16" t="s">
        <v>258</v>
      </c>
      <c r="C245" s="16" t="s">
        <v>126</v>
      </c>
      <c r="D245" s="16" t="s">
        <v>239</v>
      </c>
      <c r="E245" s="16" t="s">
        <v>131</v>
      </c>
      <c r="F245" s="16" t="s">
        <v>39</v>
      </c>
      <c r="G245" s="16">
        <v>1320</v>
      </c>
      <c r="H245" s="16">
        <v>3480</v>
      </c>
      <c r="I245" s="17" t="s">
        <v>278</v>
      </c>
      <c r="J245" s="18">
        <v>150000000</v>
      </c>
      <c r="K245" s="19">
        <v>150000000</v>
      </c>
      <c r="L245" s="19">
        <v>0</v>
      </c>
      <c r="M245" s="19">
        <v>0</v>
      </c>
      <c r="N245" s="19">
        <v>0</v>
      </c>
      <c r="O245" s="19">
        <v>0</v>
      </c>
      <c r="P245" s="19">
        <v>0</v>
      </c>
      <c r="Q245" s="19">
        <v>0</v>
      </c>
      <c r="R245" s="19">
        <v>150000000</v>
      </c>
      <c r="S245" s="19">
        <v>0</v>
      </c>
      <c r="T245" s="19">
        <v>0</v>
      </c>
      <c r="U245" s="19">
        <v>0</v>
      </c>
      <c r="V245" s="19">
        <v>100000000</v>
      </c>
      <c r="W245" s="19">
        <v>100000000</v>
      </c>
      <c r="X245" s="19">
        <v>0</v>
      </c>
      <c r="Y245" s="19">
        <v>50000000</v>
      </c>
      <c r="Z245" s="19">
        <v>0</v>
      </c>
      <c r="AA245" s="19">
        <f t="shared" si="42"/>
        <v>50000000</v>
      </c>
      <c r="AB245" s="20">
        <f t="shared" si="48"/>
        <v>0.66666666666666663</v>
      </c>
      <c r="AC245" s="20">
        <f t="shared" si="49"/>
        <v>0</v>
      </c>
      <c r="AD245" s="21">
        <f t="shared" si="50"/>
        <v>0.66666666666666663</v>
      </c>
    </row>
    <row r="246" spans="1:30" ht="285" outlineLevel="4" x14ac:dyDescent="0.25">
      <c r="A246" s="15" t="s">
        <v>249</v>
      </c>
      <c r="B246" s="16" t="s">
        <v>258</v>
      </c>
      <c r="C246" s="16" t="s">
        <v>126</v>
      </c>
      <c r="D246" s="16" t="s">
        <v>239</v>
      </c>
      <c r="E246" s="16" t="s">
        <v>279</v>
      </c>
      <c r="F246" s="16" t="s">
        <v>39</v>
      </c>
      <c r="G246" s="16">
        <v>1320</v>
      </c>
      <c r="H246" s="16">
        <v>3480</v>
      </c>
      <c r="I246" s="17" t="s">
        <v>280</v>
      </c>
      <c r="J246" s="18">
        <v>67000000</v>
      </c>
      <c r="K246" s="19">
        <v>59000000</v>
      </c>
      <c r="L246" s="19">
        <v>0</v>
      </c>
      <c r="M246" s="19">
        <v>0</v>
      </c>
      <c r="N246" s="19">
        <v>0</v>
      </c>
      <c r="O246" s="19">
        <v>0</v>
      </c>
      <c r="P246" s="19">
        <v>0</v>
      </c>
      <c r="Q246" s="19">
        <v>0</v>
      </c>
      <c r="R246" s="19">
        <v>59000000</v>
      </c>
      <c r="S246" s="19">
        <v>0</v>
      </c>
      <c r="T246" s="19">
        <v>155556.38</v>
      </c>
      <c r="U246" s="19">
        <v>0</v>
      </c>
      <c r="V246" s="19">
        <v>36711110.640000001</v>
      </c>
      <c r="W246" s="19">
        <v>36711110.640000001</v>
      </c>
      <c r="X246" s="19">
        <v>0</v>
      </c>
      <c r="Y246" s="19">
        <v>22133332.98</v>
      </c>
      <c r="Z246" s="19">
        <v>0</v>
      </c>
      <c r="AA246" s="19">
        <f t="shared" si="42"/>
        <v>22133332.979999997</v>
      </c>
      <c r="AB246" s="20">
        <f t="shared" si="48"/>
        <v>0.62222221423728818</v>
      </c>
      <c r="AC246" s="20">
        <f t="shared" si="49"/>
        <v>2.6365488135593222E-3</v>
      </c>
      <c r="AD246" s="21">
        <f t="shared" si="50"/>
        <v>0.62485876305084753</v>
      </c>
    </row>
    <row r="247" spans="1:30" ht="330" outlineLevel="4" x14ac:dyDescent="0.25">
      <c r="A247" s="15" t="s">
        <v>249</v>
      </c>
      <c r="B247" s="16" t="s">
        <v>258</v>
      </c>
      <c r="C247" s="16" t="s">
        <v>126</v>
      </c>
      <c r="D247" s="16" t="s">
        <v>246</v>
      </c>
      <c r="E247" s="16"/>
      <c r="F247" s="16" t="s">
        <v>39</v>
      </c>
      <c r="G247" s="16">
        <v>1320</v>
      </c>
      <c r="H247" s="16">
        <v>3480</v>
      </c>
      <c r="I247" s="17" t="s">
        <v>281</v>
      </c>
      <c r="J247" s="18">
        <v>0</v>
      </c>
      <c r="K247" s="19">
        <v>43921966</v>
      </c>
      <c r="L247" s="19"/>
      <c r="M247" s="19"/>
      <c r="N247" s="19"/>
      <c r="O247" s="19"/>
      <c r="P247" s="19">
        <v>0</v>
      </c>
      <c r="Q247" s="19">
        <v>0</v>
      </c>
      <c r="R247" s="19">
        <v>43921966</v>
      </c>
      <c r="S247" s="19">
        <v>0</v>
      </c>
      <c r="T247" s="19">
        <v>0</v>
      </c>
      <c r="U247" s="19">
        <v>0</v>
      </c>
      <c r="V247" s="19">
        <v>43882390</v>
      </c>
      <c r="W247" s="19">
        <v>43882390</v>
      </c>
      <c r="X247" s="19">
        <v>39576</v>
      </c>
      <c r="Y247" s="19">
        <v>39576</v>
      </c>
      <c r="Z247" s="19">
        <v>0</v>
      </c>
      <c r="AA247" s="19">
        <f t="shared" si="42"/>
        <v>39576</v>
      </c>
      <c r="AB247" s="20">
        <f t="shared" si="48"/>
        <v>0.99909894743782646</v>
      </c>
      <c r="AC247" s="20">
        <f t="shared" si="49"/>
        <v>0</v>
      </c>
      <c r="AD247" s="21">
        <f t="shared" si="50"/>
        <v>0.99909894743782646</v>
      </c>
    </row>
    <row r="248" spans="1:30" ht="180" outlineLevel="4" x14ac:dyDescent="0.25">
      <c r="A248" s="15" t="s">
        <v>249</v>
      </c>
      <c r="B248" s="16" t="s">
        <v>258</v>
      </c>
      <c r="C248" s="16" t="s">
        <v>126</v>
      </c>
      <c r="D248" s="16" t="s">
        <v>282</v>
      </c>
      <c r="E248" s="16" t="s">
        <v>58</v>
      </c>
      <c r="F248" s="16" t="s">
        <v>39</v>
      </c>
      <c r="G248" s="16">
        <v>1330</v>
      </c>
      <c r="H248" s="16">
        <v>3480</v>
      </c>
      <c r="I248" s="17" t="s">
        <v>283</v>
      </c>
      <c r="J248" s="18">
        <v>400000000</v>
      </c>
      <c r="K248" s="19">
        <v>387950000</v>
      </c>
      <c r="L248" s="19">
        <v>0</v>
      </c>
      <c r="M248" s="19">
        <v>0</v>
      </c>
      <c r="N248" s="19">
        <v>0</v>
      </c>
      <c r="O248" s="19">
        <v>0</v>
      </c>
      <c r="P248" s="19">
        <v>0</v>
      </c>
      <c r="Q248" s="19">
        <v>0</v>
      </c>
      <c r="R248" s="19">
        <v>387950000</v>
      </c>
      <c r="S248" s="19">
        <v>0</v>
      </c>
      <c r="T248" s="19">
        <v>10198120</v>
      </c>
      <c r="U248" s="19">
        <v>0</v>
      </c>
      <c r="V248" s="19">
        <v>146751880</v>
      </c>
      <c r="W248" s="19">
        <v>146751880</v>
      </c>
      <c r="X248" s="19">
        <v>11000000</v>
      </c>
      <c r="Y248" s="19">
        <v>231000000</v>
      </c>
      <c r="Z248" s="19">
        <v>0</v>
      </c>
      <c r="AA248" s="19">
        <f t="shared" si="42"/>
        <v>231000000</v>
      </c>
      <c r="AB248" s="20">
        <f t="shared" si="48"/>
        <v>0.37827524165485243</v>
      </c>
      <c r="AC248" s="20">
        <f t="shared" si="49"/>
        <v>2.6287201959015336E-2</v>
      </c>
      <c r="AD248" s="21">
        <f t="shared" si="50"/>
        <v>0.40456244361386778</v>
      </c>
    </row>
    <row r="249" spans="1:30" outlineLevel="3" x14ac:dyDescent="0.25">
      <c r="A249" s="22"/>
      <c r="B249" s="23"/>
      <c r="C249" s="23" t="s">
        <v>175</v>
      </c>
      <c r="D249" s="23"/>
      <c r="E249" s="23"/>
      <c r="F249" s="23"/>
      <c r="G249" s="23"/>
      <c r="H249" s="23"/>
      <c r="I249" s="24"/>
      <c r="J249" s="25">
        <f t="shared" ref="J249:AA249" si="51">SUBTOTAL(9,J234:J248)</f>
        <v>1498286431</v>
      </c>
      <c r="K249" s="26">
        <f t="shared" si="51"/>
        <v>1499086431</v>
      </c>
      <c r="L249" s="26">
        <f t="shared" si="51"/>
        <v>848518</v>
      </c>
      <c r="M249" s="26">
        <f t="shared" si="51"/>
        <v>0</v>
      </c>
      <c r="N249" s="26">
        <f t="shared" si="51"/>
        <v>0</v>
      </c>
      <c r="O249" s="26">
        <f t="shared" si="51"/>
        <v>0</v>
      </c>
      <c r="P249" s="26">
        <f t="shared" si="51"/>
        <v>-504999</v>
      </c>
      <c r="Q249" s="26">
        <f t="shared" si="51"/>
        <v>-436279233</v>
      </c>
      <c r="R249" s="26">
        <f t="shared" si="51"/>
        <v>1063150717</v>
      </c>
      <c r="S249" s="26">
        <f t="shared" si="51"/>
        <v>0</v>
      </c>
      <c r="T249" s="26">
        <f t="shared" si="51"/>
        <v>75427798.50999999</v>
      </c>
      <c r="U249" s="26">
        <f t="shared" si="51"/>
        <v>0</v>
      </c>
      <c r="V249" s="26">
        <f t="shared" si="51"/>
        <v>639855226.76999998</v>
      </c>
      <c r="W249" s="26">
        <f t="shared" si="51"/>
        <v>639855226.76999998</v>
      </c>
      <c r="X249" s="26">
        <f t="shared" si="51"/>
        <v>124102950.74000001</v>
      </c>
      <c r="Y249" s="26">
        <f t="shared" si="51"/>
        <v>783803405.72000003</v>
      </c>
      <c r="Z249" s="26">
        <f t="shared" si="51"/>
        <v>0</v>
      </c>
      <c r="AA249" s="26">
        <f t="shared" si="51"/>
        <v>347867691.72000003</v>
      </c>
      <c r="AB249" s="27">
        <f t="shared" si="48"/>
        <v>0.60184808845875049</v>
      </c>
      <c r="AC249" s="27">
        <f t="shared" si="49"/>
        <v>7.0947418182477684E-2</v>
      </c>
      <c r="AD249" s="28">
        <f t="shared" si="50"/>
        <v>0.67279550664122811</v>
      </c>
    </row>
    <row r="250" spans="1:30" outlineLevel="2" x14ac:dyDescent="0.25">
      <c r="A250" s="22"/>
      <c r="B250" s="23" t="s">
        <v>284</v>
      </c>
      <c r="C250" s="23"/>
      <c r="D250" s="23"/>
      <c r="E250" s="23"/>
      <c r="F250" s="23"/>
      <c r="G250" s="23"/>
      <c r="H250" s="23"/>
      <c r="I250" s="24"/>
      <c r="J250" s="25">
        <f t="shared" ref="J250:AA250" si="52">SUBTOTAL(9,J196:J248)</f>
        <v>10619750480</v>
      </c>
      <c r="K250" s="26">
        <f t="shared" si="52"/>
        <v>10619750480</v>
      </c>
      <c r="L250" s="26">
        <f t="shared" si="52"/>
        <v>26510891</v>
      </c>
      <c r="M250" s="26">
        <f t="shared" si="52"/>
        <v>-9650000</v>
      </c>
      <c r="N250" s="26">
        <f t="shared" si="52"/>
        <v>0</v>
      </c>
      <c r="O250" s="26">
        <f t="shared" si="52"/>
        <v>0</v>
      </c>
      <c r="P250" s="26">
        <f t="shared" si="52"/>
        <v>-39705291</v>
      </c>
      <c r="Q250" s="26">
        <f t="shared" si="52"/>
        <v>-1496882566.8799999</v>
      </c>
      <c r="R250" s="26">
        <f t="shared" si="52"/>
        <v>9100023513.1199989</v>
      </c>
      <c r="S250" s="26">
        <f t="shared" si="52"/>
        <v>0</v>
      </c>
      <c r="T250" s="26">
        <f t="shared" si="52"/>
        <v>729447496.17000008</v>
      </c>
      <c r="U250" s="26">
        <f t="shared" si="52"/>
        <v>0</v>
      </c>
      <c r="V250" s="26">
        <f t="shared" si="52"/>
        <v>5116155956.9800005</v>
      </c>
      <c r="W250" s="26">
        <f t="shared" si="52"/>
        <v>5116155956.9800005</v>
      </c>
      <c r="X250" s="26">
        <f t="shared" si="52"/>
        <v>2661097181.8699994</v>
      </c>
      <c r="Y250" s="26">
        <f t="shared" si="52"/>
        <v>4774147026.8499985</v>
      </c>
      <c r="Z250" s="26">
        <f t="shared" si="52"/>
        <v>0</v>
      </c>
      <c r="AA250" s="26">
        <f t="shared" si="52"/>
        <v>3254420059.9699998</v>
      </c>
      <c r="AB250" s="27">
        <f t="shared" si="48"/>
        <v>0.56221348764690116</v>
      </c>
      <c r="AC250" s="27">
        <f t="shared" si="49"/>
        <v>8.0158858393971827E-2</v>
      </c>
      <c r="AD250" s="28">
        <f t="shared" si="50"/>
        <v>0.64237234604087301</v>
      </c>
    </row>
    <row r="251" spans="1:30" outlineLevel="4" x14ac:dyDescent="0.25">
      <c r="A251" s="15" t="s">
        <v>249</v>
      </c>
      <c r="B251" s="16" t="s">
        <v>285</v>
      </c>
      <c r="C251" s="16" t="s">
        <v>37</v>
      </c>
      <c r="D251" s="16" t="s">
        <v>38</v>
      </c>
      <c r="E251" s="16"/>
      <c r="F251" s="16" t="s">
        <v>39</v>
      </c>
      <c r="G251" s="16">
        <v>1111</v>
      </c>
      <c r="H251" s="16">
        <v>3480</v>
      </c>
      <c r="I251" s="17" t="s">
        <v>40</v>
      </c>
      <c r="J251" s="18">
        <v>500307036</v>
      </c>
      <c r="K251" s="19">
        <v>500307036</v>
      </c>
      <c r="L251" s="19"/>
      <c r="M251" s="19"/>
      <c r="N251" s="19"/>
      <c r="O251" s="19"/>
      <c r="P251" s="19">
        <v>-17953158</v>
      </c>
      <c r="Q251" s="19">
        <v>0</v>
      </c>
      <c r="R251" s="19">
        <v>482353878</v>
      </c>
      <c r="S251" s="19">
        <v>0</v>
      </c>
      <c r="T251" s="19">
        <v>322780</v>
      </c>
      <c r="U251" s="19">
        <v>0</v>
      </c>
      <c r="V251" s="19">
        <v>300201162.38999999</v>
      </c>
      <c r="W251" s="19">
        <v>300201162.38999999</v>
      </c>
      <c r="X251" s="19">
        <v>181829935.61000001</v>
      </c>
      <c r="Y251" s="19">
        <v>199783093.61000001</v>
      </c>
      <c r="Z251" s="19">
        <v>0</v>
      </c>
      <c r="AA251" s="19">
        <f t="shared" si="42"/>
        <v>181829935.61000001</v>
      </c>
      <c r="AB251" s="20">
        <f t="shared" si="48"/>
        <v>0.62236705473320564</v>
      </c>
      <c r="AC251" s="20">
        <f t="shared" si="49"/>
        <v>6.6917674910867001E-4</v>
      </c>
      <c r="AD251" s="21">
        <f t="shared" si="50"/>
        <v>0.62303623148231435</v>
      </c>
    </row>
    <row r="252" spans="1:30" outlineLevel="4" x14ac:dyDescent="0.25">
      <c r="A252" s="15" t="s">
        <v>249</v>
      </c>
      <c r="B252" s="16" t="s">
        <v>285</v>
      </c>
      <c r="C252" s="16" t="s">
        <v>37</v>
      </c>
      <c r="D252" s="16" t="s">
        <v>41</v>
      </c>
      <c r="E252" s="16"/>
      <c r="F252" s="16" t="s">
        <v>39</v>
      </c>
      <c r="G252" s="16">
        <v>1111</v>
      </c>
      <c r="H252" s="16">
        <v>3480</v>
      </c>
      <c r="I252" s="17" t="s">
        <v>42</v>
      </c>
      <c r="J252" s="18">
        <v>450034</v>
      </c>
      <c r="K252" s="19">
        <v>450034</v>
      </c>
      <c r="L252" s="19">
        <v>0</v>
      </c>
      <c r="M252" s="19">
        <v>0</v>
      </c>
      <c r="N252" s="19">
        <v>0</v>
      </c>
      <c r="O252" s="19">
        <v>0</v>
      </c>
      <c r="P252" s="19">
        <v>0</v>
      </c>
      <c r="Q252" s="19">
        <v>0</v>
      </c>
      <c r="R252" s="19">
        <v>450034</v>
      </c>
      <c r="S252" s="19">
        <v>0</v>
      </c>
      <c r="T252" s="19">
        <v>0</v>
      </c>
      <c r="U252" s="19">
        <v>0</v>
      </c>
      <c r="V252" s="19">
        <v>106080.78</v>
      </c>
      <c r="W252" s="19">
        <v>106080.78</v>
      </c>
      <c r="X252" s="19">
        <v>343953.22</v>
      </c>
      <c r="Y252" s="19">
        <v>343953.22</v>
      </c>
      <c r="Z252" s="19">
        <v>0</v>
      </c>
      <c r="AA252" s="19">
        <f t="shared" si="42"/>
        <v>343953.22</v>
      </c>
      <c r="AB252" s="20">
        <f t="shared" si="48"/>
        <v>0.23571725691836617</v>
      </c>
      <c r="AC252" s="20">
        <f t="shared" si="49"/>
        <v>0</v>
      </c>
      <c r="AD252" s="21">
        <f t="shared" si="50"/>
        <v>0.23571725691836617</v>
      </c>
    </row>
    <row r="253" spans="1:30" outlineLevel="4" x14ac:dyDescent="0.25">
      <c r="A253" s="15" t="s">
        <v>249</v>
      </c>
      <c r="B253" s="16" t="s">
        <v>285</v>
      </c>
      <c r="C253" s="16" t="s">
        <v>37</v>
      </c>
      <c r="D253" s="16" t="s">
        <v>43</v>
      </c>
      <c r="E253" s="16"/>
      <c r="F253" s="16" t="s">
        <v>39</v>
      </c>
      <c r="G253" s="16">
        <v>1111</v>
      </c>
      <c r="H253" s="16">
        <v>3480</v>
      </c>
      <c r="I253" s="17" t="s">
        <v>44</v>
      </c>
      <c r="J253" s="18">
        <v>0</v>
      </c>
      <c r="K253" s="19">
        <v>15000</v>
      </c>
      <c r="L253" s="19"/>
      <c r="M253" s="19"/>
      <c r="N253" s="19"/>
      <c r="O253" s="19"/>
      <c r="P253" s="19">
        <v>0</v>
      </c>
      <c r="Q253" s="19">
        <v>0</v>
      </c>
      <c r="R253" s="19">
        <v>15000</v>
      </c>
      <c r="S253" s="19">
        <v>0</v>
      </c>
      <c r="T253" s="19">
        <v>0</v>
      </c>
      <c r="U253" s="19">
        <v>0</v>
      </c>
      <c r="V253" s="19">
        <v>0</v>
      </c>
      <c r="W253" s="19">
        <v>0</v>
      </c>
      <c r="X253" s="19">
        <v>15000</v>
      </c>
      <c r="Y253" s="19">
        <v>15000</v>
      </c>
      <c r="Z253" s="19">
        <v>0</v>
      </c>
      <c r="AA253" s="19">
        <f t="shared" si="42"/>
        <v>15000</v>
      </c>
      <c r="AB253" s="20">
        <f t="shared" si="48"/>
        <v>0</v>
      </c>
      <c r="AC253" s="20">
        <f t="shared" si="49"/>
        <v>0</v>
      </c>
      <c r="AD253" s="21">
        <f t="shared" si="50"/>
        <v>0</v>
      </c>
    </row>
    <row r="254" spans="1:30" outlineLevel="4" x14ac:dyDescent="0.25">
      <c r="A254" s="15" t="s">
        <v>249</v>
      </c>
      <c r="B254" s="16" t="s">
        <v>285</v>
      </c>
      <c r="C254" s="16" t="s">
        <v>37</v>
      </c>
      <c r="D254" s="16" t="s">
        <v>47</v>
      </c>
      <c r="E254" s="16"/>
      <c r="F254" s="16" t="s">
        <v>39</v>
      </c>
      <c r="G254" s="16">
        <v>1111</v>
      </c>
      <c r="H254" s="16">
        <v>3480</v>
      </c>
      <c r="I254" s="17" t="s">
        <v>48</v>
      </c>
      <c r="J254" s="18">
        <v>212842089</v>
      </c>
      <c r="K254" s="19">
        <v>212842089</v>
      </c>
      <c r="L254" s="19">
        <v>0</v>
      </c>
      <c r="M254" s="19">
        <v>0</v>
      </c>
      <c r="N254" s="19">
        <v>0</v>
      </c>
      <c r="O254" s="19">
        <v>0</v>
      </c>
      <c r="P254" s="19">
        <v>0</v>
      </c>
      <c r="Q254" s="19">
        <v>0</v>
      </c>
      <c r="R254" s="19">
        <v>212842089</v>
      </c>
      <c r="S254" s="19">
        <v>0</v>
      </c>
      <c r="T254" s="19">
        <v>117378.8</v>
      </c>
      <c r="U254" s="19">
        <v>0</v>
      </c>
      <c r="V254" s="19">
        <v>123539800.53</v>
      </c>
      <c r="W254" s="19">
        <v>123539800.53</v>
      </c>
      <c r="X254" s="19">
        <v>89184909.670000002</v>
      </c>
      <c r="Y254" s="19">
        <v>89184909.670000002</v>
      </c>
      <c r="Z254" s="19">
        <v>0</v>
      </c>
      <c r="AA254" s="19">
        <f t="shared" si="42"/>
        <v>89184909.669999987</v>
      </c>
      <c r="AB254" s="20">
        <f t="shared" si="48"/>
        <v>0.58042937423903973</v>
      </c>
      <c r="AC254" s="20">
        <f t="shared" si="49"/>
        <v>5.5148302927998422E-4</v>
      </c>
      <c r="AD254" s="21">
        <f t="shared" si="50"/>
        <v>0.58098085726831972</v>
      </c>
    </row>
    <row r="255" spans="1:30" ht="30" outlineLevel="4" x14ac:dyDescent="0.25">
      <c r="A255" s="15" t="s">
        <v>249</v>
      </c>
      <c r="B255" s="16" t="s">
        <v>285</v>
      </c>
      <c r="C255" s="16" t="s">
        <v>37</v>
      </c>
      <c r="D255" s="16" t="s">
        <v>49</v>
      </c>
      <c r="E255" s="16"/>
      <c r="F255" s="16" t="s">
        <v>39</v>
      </c>
      <c r="G255" s="16">
        <v>1111</v>
      </c>
      <c r="H255" s="16">
        <v>3480</v>
      </c>
      <c r="I255" s="17" t="s">
        <v>50</v>
      </c>
      <c r="J255" s="18">
        <v>256451138</v>
      </c>
      <c r="K255" s="19">
        <v>256451138</v>
      </c>
      <c r="L255" s="19">
        <v>0</v>
      </c>
      <c r="M255" s="19">
        <v>0</v>
      </c>
      <c r="N255" s="19">
        <v>0</v>
      </c>
      <c r="O255" s="19">
        <v>0</v>
      </c>
      <c r="P255" s="19">
        <v>0</v>
      </c>
      <c r="Q255" s="19">
        <v>0</v>
      </c>
      <c r="R255" s="19">
        <v>256451138</v>
      </c>
      <c r="S255" s="19">
        <v>0</v>
      </c>
      <c r="T255" s="19">
        <v>177529</v>
      </c>
      <c r="U255" s="19">
        <v>0</v>
      </c>
      <c r="V255" s="19">
        <v>150474514.69</v>
      </c>
      <c r="W255" s="19">
        <v>150474514.69</v>
      </c>
      <c r="X255" s="19">
        <v>105799094.31</v>
      </c>
      <c r="Y255" s="19">
        <v>105799094.31</v>
      </c>
      <c r="Z255" s="19">
        <v>0</v>
      </c>
      <c r="AA255" s="19">
        <f t="shared" si="42"/>
        <v>105799094.31</v>
      </c>
      <c r="AB255" s="20">
        <f t="shared" si="48"/>
        <v>0.58675705580218562</v>
      </c>
      <c r="AC255" s="20">
        <f t="shared" si="49"/>
        <v>6.922527284710275E-4</v>
      </c>
      <c r="AD255" s="21">
        <f t="shared" si="50"/>
        <v>0.58744930853065669</v>
      </c>
    </row>
    <row r="256" spans="1:30" outlineLevel="4" x14ac:dyDescent="0.25">
      <c r="A256" s="15" t="s">
        <v>249</v>
      </c>
      <c r="B256" s="16" t="s">
        <v>285</v>
      </c>
      <c r="C256" s="16" t="s">
        <v>37</v>
      </c>
      <c r="D256" s="16" t="s">
        <v>51</v>
      </c>
      <c r="E256" s="16"/>
      <c r="F256" s="16">
        <v>280</v>
      </c>
      <c r="G256" s="16">
        <v>1111</v>
      </c>
      <c r="H256" s="16">
        <v>3480</v>
      </c>
      <c r="I256" s="17" t="s">
        <v>52</v>
      </c>
      <c r="J256" s="18">
        <v>100781015</v>
      </c>
      <c r="K256" s="19">
        <v>100781015</v>
      </c>
      <c r="L256" s="19"/>
      <c r="M256" s="19"/>
      <c r="N256" s="19"/>
      <c r="O256" s="19"/>
      <c r="P256" s="19">
        <v>-1495498</v>
      </c>
      <c r="Q256" s="19">
        <v>0</v>
      </c>
      <c r="R256" s="19">
        <v>99285517</v>
      </c>
      <c r="S256" s="19">
        <v>0</v>
      </c>
      <c r="T256" s="19">
        <v>0</v>
      </c>
      <c r="U256" s="19">
        <v>0</v>
      </c>
      <c r="V256" s="19">
        <v>0</v>
      </c>
      <c r="W256" s="19">
        <v>0</v>
      </c>
      <c r="X256" s="19">
        <v>99285517</v>
      </c>
      <c r="Y256" s="19">
        <v>100781015</v>
      </c>
      <c r="Z256" s="19">
        <v>0</v>
      </c>
      <c r="AA256" s="19">
        <f t="shared" si="42"/>
        <v>99285517</v>
      </c>
      <c r="AB256" s="20">
        <f t="shared" si="48"/>
        <v>0</v>
      </c>
      <c r="AC256" s="20">
        <f t="shared" si="49"/>
        <v>0</v>
      </c>
      <c r="AD256" s="21">
        <f t="shared" si="50"/>
        <v>0</v>
      </c>
    </row>
    <row r="257" spans="1:30" outlineLevel="4" x14ac:dyDescent="0.25">
      <c r="A257" s="15" t="s">
        <v>249</v>
      </c>
      <c r="B257" s="16" t="s">
        <v>285</v>
      </c>
      <c r="C257" s="16" t="s">
        <v>37</v>
      </c>
      <c r="D257" s="16" t="s">
        <v>53</v>
      </c>
      <c r="E257" s="16"/>
      <c r="F257" s="16" t="s">
        <v>39</v>
      </c>
      <c r="G257" s="16">
        <v>1111</v>
      </c>
      <c r="H257" s="16">
        <v>3480</v>
      </c>
      <c r="I257" s="17" t="s">
        <v>54</v>
      </c>
      <c r="J257" s="18">
        <v>94862237</v>
      </c>
      <c r="K257" s="19">
        <v>94862237</v>
      </c>
      <c r="L257" s="19">
        <v>0</v>
      </c>
      <c r="M257" s="19">
        <v>0</v>
      </c>
      <c r="N257" s="19">
        <v>0</v>
      </c>
      <c r="O257" s="19">
        <v>0</v>
      </c>
      <c r="P257" s="19">
        <v>0</v>
      </c>
      <c r="Q257" s="19">
        <v>0</v>
      </c>
      <c r="R257" s="19">
        <v>94862237</v>
      </c>
      <c r="S257" s="19">
        <v>0</v>
      </c>
      <c r="T257" s="19">
        <v>0</v>
      </c>
      <c r="U257" s="19">
        <v>0</v>
      </c>
      <c r="V257" s="19">
        <v>87069386.390000001</v>
      </c>
      <c r="W257" s="19">
        <v>87069386.390000001</v>
      </c>
      <c r="X257" s="19">
        <v>7792850.6100000003</v>
      </c>
      <c r="Y257" s="19">
        <v>7792850.6100000003</v>
      </c>
      <c r="Z257" s="19">
        <v>0</v>
      </c>
      <c r="AA257" s="19">
        <f t="shared" si="42"/>
        <v>7792850.6099999994</v>
      </c>
      <c r="AB257" s="20">
        <f t="shared" si="48"/>
        <v>0.91785086609332223</v>
      </c>
      <c r="AC257" s="20">
        <f t="shared" si="49"/>
        <v>0</v>
      </c>
      <c r="AD257" s="21">
        <f t="shared" si="50"/>
        <v>0.91785086609332223</v>
      </c>
    </row>
    <row r="258" spans="1:30" outlineLevel="4" x14ac:dyDescent="0.25">
      <c r="A258" s="15" t="s">
        <v>249</v>
      </c>
      <c r="B258" s="16" t="s">
        <v>285</v>
      </c>
      <c r="C258" s="16" t="s">
        <v>37</v>
      </c>
      <c r="D258" s="16" t="s">
        <v>55</v>
      </c>
      <c r="E258" s="16"/>
      <c r="F258" s="16" t="s">
        <v>39</v>
      </c>
      <c r="G258" s="16">
        <v>1111</v>
      </c>
      <c r="H258" s="16">
        <v>3480</v>
      </c>
      <c r="I258" s="17" t="s">
        <v>56</v>
      </c>
      <c r="J258" s="18">
        <v>130990404</v>
      </c>
      <c r="K258" s="19">
        <v>135990404</v>
      </c>
      <c r="L258" s="19"/>
      <c r="M258" s="19"/>
      <c r="N258" s="19"/>
      <c r="O258" s="19"/>
      <c r="P258" s="19">
        <v>0</v>
      </c>
      <c r="Q258" s="19">
        <v>0</v>
      </c>
      <c r="R258" s="19">
        <v>135990404</v>
      </c>
      <c r="S258" s="19">
        <v>0</v>
      </c>
      <c r="T258" s="19">
        <v>86418.64</v>
      </c>
      <c r="U258" s="19">
        <v>0</v>
      </c>
      <c r="V258" s="19">
        <v>83437332.739999995</v>
      </c>
      <c r="W258" s="19">
        <v>83437332.739999995</v>
      </c>
      <c r="X258" s="19">
        <v>52466652.619999997</v>
      </c>
      <c r="Y258" s="19">
        <v>52466652.619999997</v>
      </c>
      <c r="Z258" s="19">
        <v>0</v>
      </c>
      <c r="AA258" s="19">
        <f t="shared" si="42"/>
        <v>52466652.62000002</v>
      </c>
      <c r="AB258" s="20">
        <f t="shared" si="48"/>
        <v>0.61355309114310741</v>
      </c>
      <c r="AC258" s="20">
        <f t="shared" si="49"/>
        <v>6.354760149105815E-4</v>
      </c>
      <c r="AD258" s="21">
        <f t="shared" si="50"/>
        <v>0.61418856715801795</v>
      </c>
    </row>
    <row r="259" spans="1:30" ht="120" outlineLevel="4" x14ac:dyDescent="0.25">
      <c r="A259" s="15" t="s">
        <v>249</v>
      </c>
      <c r="B259" s="16" t="s">
        <v>285</v>
      </c>
      <c r="C259" s="16" t="s">
        <v>37</v>
      </c>
      <c r="D259" s="16" t="s">
        <v>57</v>
      </c>
      <c r="E259" s="16" t="s">
        <v>58</v>
      </c>
      <c r="F259" s="16" t="s">
        <v>39</v>
      </c>
      <c r="G259" s="16">
        <v>1112</v>
      </c>
      <c r="H259" s="16">
        <v>3480</v>
      </c>
      <c r="I259" s="17" t="s">
        <v>59</v>
      </c>
      <c r="J259" s="18">
        <v>111669382</v>
      </c>
      <c r="K259" s="19">
        <v>106654382</v>
      </c>
      <c r="L259" s="19"/>
      <c r="M259" s="19"/>
      <c r="N259" s="19"/>
      <c r="O259" s="19"/>
      <c r="P259" s="19">
        <v>-1660667</v>
      </c>
      <c r="Q259" s="19">
        <v>0</v>
      </c>
      <c r="R259" s="19">
        <v>104993715</v>
      </c>
      <c r="S259" s="19">
        <v>0</v>
      </c>
      <c r="T259" s="19">
        <v>44961155</v>
      </c>
      <c r="U259" s="19">
        <v>0</v>
      </c>
      <c r="V259" s="19">
        <v>60032560</v>
      </c>
      <c r="W259" s="19">
        <v>60032560</v>
      </c>
      <c r="X259" s="19">
        <v>0</v>
      </c>
      <c r="Y259" s="19">
        <v>1660667</v>
      </c>
      <c r="Z259" s="19">
        <v>0</v>
      </c>
      <c r="AA259" s="19">
        <f t="shared" si="42"/>
        <v>0</v>
      </c>
      <c r="AB259" s="20">
        <f t="shared" si="48"/>
        <v>0.57177289135830656</v>
      </c>
      <c r="AC259" s="20">
        <f t="shared" si="49"/>
        <v>0.42822710864169344</v>
      </c>
      <c r="AD259" s="21">
        <f t="shared" si="50"/>
        <v>1</v>
      </c>
    </row>
    <row r="260" spans="1:30" ht="60" outlineLevel="4" x14ac:dyDescent="0.25">
      <c r="A260" s="15" t="s">
        <v>249</v>
      </c>
      <c r="B260" s="16" t="s">
        <v>285</v>
      </c>
      <c r="C260" s="16" t="s">
        <v>37</v>
      </c>
      <c r="D260" s="16" t="s">
        <v>60</v>
      </c>
      <c r="E260" s="16" t="s">
        <v>58</v>
      </c>
      <c r="F260" s="16" t="s">
        <v>39</v>
      </c>
      <c r="G260" s="16">
        <v>1112</v>
      </c>
      <c r="H260" s="16">
        <v>3480</v>
      </c>
      <c r="I260" s="17" t="s">
        <v>61</v>
      </c>
      <c r="J260" s="18">
        <v>6036183</v>
      </c>
      <c r="K260" s="19">
        <v>6036183</v>
      </c>
      <c r="L260" s="19"/>
      <c r="M260" s="19"/>
      <c r="N260" s="19"/>
      <c r="O260" s="19"/>
      <c r="P260" s="19">
        <v>-89766</v>
      </c>
      <c r="Q260" s="19">
        <v>0</v>
      </c>
      <c r="R260" s="19">
        <v>5946417</v>
      </c>
      <c r="S260" s="19">
        <v>0</v>
      </c>
      <c r="T260" s="19">
        <v>2701407</v>
      </c>
      <c r="U260" s="19">
        <v>0</v>
      </c>
      <c r="V260" s="19">
        <v>3245010</v>
      </c>
      <c r="W260" s="19">
        <v>3245010</v>
      </c>
      <c r="X260" s="19">
        <v>0</v>
      </c>
      <c r="Y260" s="19">
        <v>89766</v>
      </c>
      <c r="Z260" s="19">
        <v>0</v>
      </c>
      <c r="AA260" s="19">
        <f t="shared" si="42"/>
        <v>0</v>
      </c>
      <c r="AB260" s="20">
        <f t="shared" si="48"/>
        <v>0.54570844930653195</v>
      </c>
      <c r="AC260" s="20">
        <f t="shared" si="49"/>
        <v>0.45429155069346799</v>
      </c>
      <c r="AD260" s="21">
        <f t="shared" si="50"/>
        <v>1</v>
      </c>
    </row>
    <row r="261" spans="1:30" ht="120" outlineLevel="4" x14ac:dyDescent="0.25">
      <c r="A261" s="15" t="s">
        <v>249</v>
      </c>
      <c r="B261" s="16" t="s">
        <v>285</v>
      </c>
      <c r="C261" s="16" t="s">
        <v>37</v>
      </c>
      <c r="D261" s="16" t="s">
        <v>62</v>
      </c>
      <c r="E261" s="16" t="s">
        <v>58</v>
      </c>
      <c r="F261" s="16" t="s">
        <v>39</v>
      </c>
      <c r="G261" s="16">
        <v>1112</v>
      </c>
      <c r="H261" s="16">
        <v>3480</v>
      </c>
      <c r="I261" s="17" t="s">
        <v>63</v>
      </c>
      <c r="J261" s="18">
        <v>19771126</v>
      </c>
      <c r="K261" s="19">
        <v>19771126</v>
      </c>
      <c r="L261" s="19"/>
      <c r="M261" s="19"/>
      <c r="N261" s="19"/>
      <c r="O261" s="19"/>
      <c r="P261" s="19">
        <v>-289046</v>
      </c>
      <c r="Q261" s="19">
        <v>0</v>
      </c>
      <c r="R261" s="19">
        <v>19482080</v>
      </c>
      <c r="S261" s="19">
        <v>0</v>
      </c>
      <c r="T261" s="19">
        <v>7947305</v>
      </c>
      <c r="U261" s="19">
        <v>0</v>
      </c>
      <c r="V261" s="19">
        <v>11534775</v>
      </c>
      <c r="W261" s="19">
        <v>11534775</v>
      </c>
      <c r="X261" s="19">
        <v>0</v>
      </c>
      <c r="Y261" s="19">
        <v>289046</v>
      </c>
      <c r="Z261" s="19">
        <v>0</v>
      </c>
      <c r="AA261" s="19">
        <f t="shared" si="42"/>
        <v>0</v>
      </c>
      <c r="AB261" s="20">
        <f t="shared" si="48"/>
        <v>0.59207102116406463</v>
      </c>
      <c r="AC261" s="20">
        <f t="shared" si="49"/>
        <v>0.40792897883593537</v>
      </c>
      <c r="AD261" s="21">
        <f t="shared" si="50"/>
        <v>1</v>
      </c>
    </row>
    <row r="262" spans="1:30" ht="90" outlineLevel="4" x14ac:dyDescent="0.25">
      <c r="A262" s="15" t="s">
        <v>249</v>
      </c>
      <c r="B262" s="16" t="s">
        <v>285</v>
      </c>
      <c r="C262" s="16" t="s">
        <v>37</v>
      </c>
      <c r="D262" s="16" t="s">
        <v>64</v>
      </c>
      <c r="E262" s="16" t="s">
        <v>58</v>
      </c>
      <c r="F262" s="16" t="s">
        <v>39</v>
      </c>
      <c r="G262" s="16">
        <v>1112</v>
      </c>
      <c r="H262" s="16">
        <v>3480</v>
      </c>
      <c r="I262" s="17" t="s">
        <v>65</v>
      </c>
      <c r="J262" s="18">
        <v>18108548</v>
      </c>
      <c r="K262" s="19">
        <v>35608548</v>
      </c>
      <c r="L262" s="19"/>
      <c r="M262" s="19"/>
      <c r="N262" s="19"/>
      <c r="O262" s="19"/>
      <c r="P262" s="19">
        <v>-538595</v>
      </c>
      <c r="Q262" s="19">
        <v>0</v>
      </c>
      <c r="R262" s="19">
        <v>35069953</v>
      </c>
      <c r="S262" s="19">
        <v>0</v>
      </c>
      <c r="T262" s="19">
        <v>15599936</v>
      </c>
      <c r="U262" s="19">
        <v>0</v>
      </c>
      <c r="V262" s="19">
        <v>19470017</v>
      </c>
      <c r="W262" s="19">
        <v>19470017</v>
      </c>
      <c r="X262" s="19">
        <v>0</v>
      </c>
      <c r="Y262" s="19">
        <v>538595</v>
      </c>
      <c r="Z262" s="19">
        <v>0</v>
      </c>
      <c r="AA262" s="19">
        <f t="shared" si="42"/>
        <v>0</v>
      </c>
      <c r="AB262" s="20">
        <f t="shared" si="48"/>
        <v>0.55517659233817618</v>
      </c>
      <c r="AC262" s="20">
        <f t="shared" si="49"/>
        <v>0.44482340766182377</v>
      </c>
      <c r="AD262" s="21">
        <f t="shared" si="50"/>
        <v>1</v>
      </c>
    </row>
    <row r="263" spans="1:30" ht="90" outlineLevel="4" x14ac:dyDescent="0.25">
      <c r="A263" s="15" t="s">
        <v>249</v>
      </c>
      <c r="B263" s="16" t="s">
        <v>285</v>
      </c>
      <c r="C263" s="16" t="s">
        <v>37</v>
      </c>
      <c r="D263" s="16" t="s">
        <v>66</v>
      </c>
      <c r="E263" s="16" t="s">
        <v>58</v>
      </c>
      <c r="F263" s="16" t="s">
        <v>39</v>
      </c>
      <c r="G263" s="16">
        <v>1112</v>
      </c>
      <c r="H263" s="16">
        <v>3480</v>
      </c>
      <c r="I263" s="17" t="s">
        <v>67</v>
      </c>
      <c r="J263" s="18">
        <v>36217097</v>
      </c>
      <c r="K263" s="19">
        <v>18717097</v>
      </c>
      <c r="L263" s="19"/>
      <c r="M263" s="19"/>
      <c r="N263" s="19"/>
      <c r="O263" s="19"/>
      <c r="P263" s="19">
        <v>-269297</v>
      </c>
      <c r="Q263" s="19">
        <v>0</v>
      </c>
      <c r="R263" s="19">
        <v>18447800</v>
      </c>
      <c r="S263" s="19">
        <v>0</v>
      </c>
      <c r="T263" s="19">
        <v>8712767</v>
      </c>
      <c r="U263" s="19">
        <v>0</v>
      </c>
      <c r="V263" s="19">
        <v>9735033</v>
      </c>
      <c r="W263" s="19">
        <v>9735033</v>
      </c>
      <c r="X263" s="19">
        <v>0</v>
      </c>
      <c r="Y263" s="19">
        <v>269297</v>
      </c>
      <c r="Z263" s="19">
        <v>0</v>
      </c>
      <c r="AA263" s="19">
        <f t="shared" si="42"/>
        <v>0</v>
      </c>
      <c r="AB263" s="20">
        <f t="shared" si="48"/>
        <v>0.52770698945131667</v>
      </c>
      <c r="AC263" s="20">
        <f t="shared" si="49"/>
        <v>0.47229301054868333</v>
      </c>
      <c r="AD263" s="21">
        <f t="shared" si="50"/>
        <v>1</v>
      </c>
    </row>
    <row r="264" spans="1:30" ht="60" outlineLevel="4" x14ac:dyDescent="0.25">
      <c r="A264" s="15" t="s">
        <v>249</v>
      </c>
      <c r="B264" s="16" t="s">
        <v>285</v>
      </c>
      <c r="C264" s="16" t="s">
        <v>37</v>
      </c>
      <c r="D264" s="16" t="s">
        <v>68</v>
      </c>
      <c r="E264" s="16" t="s">
        <v>58</v>
      </c>
      <c r="F264" s="16" t="s">
        <v>39</v>
      </c>
      <c r="G264" s="16">
        <v>1112</v>
      </c>
      <c r="H264" s="16">
        <v>3480</v>
      </c>
      <c r="I264" s="17" t="s">
        <v>69</v>
      </c>
      <c r="J264" s="18">
        <v>56068447</v>
      </c>
      <c r="K264" s="19">
        <v>56068447</v>
      </c>
      <c r="L264" s="19"/>
      <c r="M264" s="19"/>
      <c r="N264" s="19"/>
      <c r="O264" s="19"/>
      <c r="P264" s="19">
        <v>-837784</v>
      </c>
      <c r="Q264" s="19">
        <v>0</v>
      </c>
      <c r="R264" s="19">
        <v>55230663</v>
      </c>
      <c r="S264" s="19">
        <v>0</v>
      </c>
      <c r="T264" s="19">
        <v>28116587.18</v>
      </c>
      <c r="U264" s="19">
        <v>0</v>
      </c>
      <c r="V264" s="19">
        <v>27114075.82</v>
      </c>
      <c r="W264" s="19">
        <v>27114075.82</v>
      </c>
      <c r="X264" s="19">
        <v>0</v>
      </c>
      <c r="Y264" s="19">
        <v>837784</v>
      </c>
      <c r="Z264" s="19">
        <v>0</v>
      </c>
      <c r="AA264" s="19">
        <f t="shared" si="42"/>
        <v>0</v>
      </c>
      <c r="AB264" s="20">
        <f t="shared" si="48"/>
        <v>0.49092432259956759</v>
      </c>
      <c r="AC264" s="20">
        <f t="shared" si="49"/>
        <v>0.50907567740043247</v>
      </c>
      <c r="AD264" s="21">
        <f t="shared" si="50"/>
        <v>1</v>
      </c>
    </row>
    <row r="265" spans="1:30" outlineLevel="3" x14ac:dyDescent="0.25">
      <c r="A265" s="22"/>
      <c r="B265" s="23"/>
      <c r="C265" s="23" t="s">
        <v>70</v>
      </c>
      <c r="D265" s="23"/>
      <c r="E265" s="23"/>
      <c r="F265" s="23"/>
      <c r="G265" s="23"/>
      <c r="H265" s="23"/>
      <c r="I265" s="24"/>
      <c r="J265" s="25">
        <f t="shared" ref="J265:AA265" si="53">SUBTOTAL(9,J251:J264)</f>
        <v>1544554736</v>
      </c>
      <c r="K265" s="26">
        <f t="shared" si="53"/>
        <v>1544554736</v>
      </c>
      <c r="L265" s="26">
        <f t="shared" si="53"/>
        <v>0</v>
      </c>
      <c r="M265" s="26">
        <f t="shared" si="53"/>
        <v>0</v>
      </c>
      <c r="N265" s="26">
        <f t="shared" si="53"/>
        <v>0</v>
      </c>
      <c r="O265" s="26">
        <f t="shared" si="53"/>
        <v>0</v>
      </c>
      <c r="P265" s="26">
        <f t="shared" si="53"/>
        <v>-23133811</v>
      </c>
      <c r="Q265" s="26">
        <f t="shared" si="53"/>
        <v>0</v>
      </c>
      <c r="R265" s="26">
        <f t="shared" si="53"/>
        <v>1521420925</v>
      </c>
      <c r="S265" s="26">
        <f t="shared" si="53"/>
        <v>0</v>
      </c>
      <c r="T265" s="26">
        <f t="shared" si="53"/>
        <v>108743263.62</v>
      </c>
      <c r="U265" s="26">
        <f t="shared" si="53"/>
        <v>0</v>
      </c>
      <c r="V265" s="26">
        <f t="shared" si="53"/>
        <v>875959748.33999991</v>
      </c>
      <c r="W265" s="26">
        <f t="shared" si="53"/>
        <v>875959748.33999991</v>
      </c>
      <c r="X265" s="26">
        <f t="shared" si="53"/>
        <v>536717913.04000002</v>
      </c>
      <c r="Y265" s="26">
        <f t="shared" si="53"/>
        <v>559851724.03999996</v>
      </c>
      <c r="Z265" s="26">
        <f t="shared" si="53"/>
        <v>0</v>
      </c>
      <c r="AA265" s="26">
        <f t="shared" si="53"/>
        <v>536717913.04000002</v>
      </c>
      <c r="AB265" s="27">
        <f t="shared" si="48"/>
        <v>0.57575108501942018</v>
      </c>
      <c r="AC265" s="27">
        <f t="shared" si="49"/>
        <v>7.1474804791448493E-2</v>
      </c>
      <c r="AD265" s="28">
        <f t="shared" si="50"/>
        <v>0.6472258898108687</v>
      </c>
    </row>
    <row r="266" spans="1:30" outlineLevel="4" x14ac:dyDescent="0.25">
      <c r="A266" s="15" t="s">
        <v>249</v>
      </c>
      <c r="B266" s="16" t="s">
        <v>285</v>
      </c>
      <c r="C266" s="16" t="s">
        <v>71</v>
      </c>
      <c r="D266" s="16" t="s">
        <v>74</v>
      </c>
      <c r="E266" s="16"/>
      <c r="F266" s="16" t="s">
        <v>39</v>
      </c>
      <c r="G266" s="16">
        <v>1120</v>
      </c>
      <c r="H266" s="16">
        <v>3480</v>
      </c>
      <c r="I266" s="17" t="s">
        <v>75</v>
      </c>
      <c r="J266" s="18">
        <v>1058970</v>
      </c>
      <c r="K266" s="19">
        <v>1058970</v>
      </c>
      <c r="L266" s="19">
        <v>0</v>
      </c>
      <c r="M266" s="19">
        <v>0</v>
      </c>
      <c r="N266" s="19">
        <v>0</v>
      </c>
      <c r="O266" s="19">
        <v>0</v>
      </c>
      <c r="P266" s="19">
        <v>0</v>
      </c>
      <c r="Q266" s="19">
        <v>-1038330.5</v>
      </c>
      <c r="R266" s="19">
        <v>20639.5</v>
      </c>
      <c r="S266" s="19">
        <v>0</v>
      </c>
      <c r="T266" s="19">
        <v>0</v>
      </c>
      <c r="U266" s="19">
        <v>0</v>
      </c>
      <c r="V266" s="19">
        <v>0</v>
      </c>
      <c r="W266" s="19">
        <v>0</v>
      </c>
      <c r="X266" s="19">
        <v>20639.5</v>
      </c>
      <c r="Y266" s="19">
        <v>1058970</v>
      </c>
      <c r="Z266" s="19">
        <v>0</v>
      </c>
      <c r="AA266" s="19">
        <f t="shared" si="42"/>
        <v>20639.5</v>
      </c>
      <c r="AB266" s="20">
        <f t="shared" si="48"/>
        <v>0</v>
      </c>
      <c r="AC266" s="20">
        <f t="shared" si="49"/>
        <v>0</v>
      </c>
      <c r="AD266" s="21">
        <f t="shared" si="50"/>
        <v>0</v>
      </c>
    </row>
    <row r="267" spans="1:30" ht="105" outlineLevel="4" x14ac:dyDescent="0.25">
      <c r="A267" s="15" t="s">
        <v>249</v>
      </c>
      <c r="B267" s="16" t="s">
        <v>285</v>
      </c>
      <c r="C267" s="16" t="s">
        <v>71</v>
      </c>
      <c r="D267" s="16" t="s">
        <v>286</v>
      </c>
      <c r="E267" s="16"/>
      <c r="F267" s="16" t="s">
        <v>39</v>
      </c>
      <c r="G267" s="16">
        <v>1120</v>
      </c>
      <c r="H267" s="16">
        <v>3480</v>
      </c>
      <c r="I267" s="17" t="s">
        <v>287</v>
      </c>
      <c r="J267" s="18">
        <v>0</v>
      </c>
      <c r="K267" s="19">
        <v>100000</v>
      </c>
      <c r="L267" s="19"/>
      <c r="M267" s="19"/>
      <c r="N267" s="19"/>
      <c r="O267" s="19"/>
      <c r="P267" s="19">
        <v>0</v>
      </c>
      <c r="Q267" s="19">
        <v>-50000</v>
      </c>
      <c r="R267" s="19">
        <v>50000</v>
      </c>
      <c r="S267" s="19">
        <v>0</v>
      </c>
      <c r="T267" s="19">
        <v>0</v>
      </c>
      <c r="U267" s="19">
        <v>0</v>
      </c>
      <c r="V267" s="19">
        <v>0</v>
      </c>
      <c r="W267" s="19">
        <v>0</v>
      </c>
      <c r="X267" s="19">
        <v>50000</v>
      </c>
      <c r="Y267" s="19">
        <v>100000</v>
      </c>
      <c r="Z267" s="19">
        <v>0</v>
      </c>
      <c r="AA267" s="19">
        <f t="shared" ref="AA267:AA330" si="54">R267-S267-T267-U267-V267</f>
        <v>50000</v>
      </c>
      <c r="AB267" s="20">
        <f t="shared" si="48"/>
        <v>0</v>
      </c>
      <c r="AC267" s="20">
        <f t="shared" si="49"/>
        <v>0</v>
      </c>
      <c r="AD267" s="21">
        <f t="shared" si="50"/>
        <v>0</v>
      </c>
    </row>
    <row r="268" spans="1:30" ht="30" outlineLevel="4" x14ac:dyDescent="0.25">
      <c r="A268" s="15" t="s">
        <v>249</v>
      </c>
      <c r="B268" s="16" t="s">
        <v>285</v>
      </c>
      <c r="C268" s="16" t="s">
        <v>71</v>
      </c>
      <c r="D268" s="16" t="s">
        <v>80</v>
      </c>
      <c r="E268" s="16"/>
      <c r="F268" s="16" t="s">
        <v>39</v>
      </c>
      <c r="G268" s="16">
        <v>1120</v>
      </c>
      <c r="H268" s="16">
        <v>3480</v>
      </c>
      <c r="I268" s="17" t="s">
        <v>81</v>
      </c>
      <c r="J268" s="18">
        <v>600000</v>
      </c>
      <c r="K268" s="19">
        <v>600000</v>
      </c>
      <c r="L268" s="19">
        <v>0</v>
      </c>
      <c r="M268" s="19">
        <v>0</v>
      </c>
      <c r="N268" s="19">
        <v>0</v>
      </c>
      <c r="O268" s="19">
        <v>0</v>
      </c>
      <c r="P268" s="19">
        <v>0</v>
      </c>
      <c r="Q268" s="19">
        <v>-585000</v>
      </c>
      <c r="R268" s="19">
        <v>15000</v>
      </c>
      <c r="S268" s="19">
        <v>0</v>
      </c>
      <c r="T268" s="19">
        <v>0</v>
      </c>
      <c r="U268" s="19">
        <v>0</v>
      </c>
      <c r="V268" s="19">
        <v>10000</v>
      </c>
      <c r="W268" s="19">
        <v>10000</v>
      </c>
      <c r="X268" s="19">
        <v>5000</v>
      </c>
      <c r="Y268" s="19">
        <v>590000</v>
      </c>
      <c r="Z268" s="19">
        <v>0</v>
      </c>
      <c r="AA268" s="19">
        <f t="shared" si="54"/>
        <v>5000</v>
      </c>
      <c r="AB268" s="20">
        <f t="shared" si="48"/>
        <v>0.66666666666666663</v>
      </c>
      <c r="AC268" s="20">
        <f t="shared" si="49"/>
        <v>0</v>
      </c>
      <c r="AD268" s="21">
        <f t="shared" si="50"/>
        <v>0.66666666666666663</v>
      </c>
    </row>
    <row r="269" spans="1:30" ht="90" outlineLevel="4" x14ac:dyDescent="0.25">
      <c r="A269" s="15" t="s">
        <v>249</v>
      </c>
      <c r="B269" s="16" t="s">
        <v>285</v>
      </c>
      <c r="C269" s="16" t="s">
        <v>71</v>
      </c>
      <c r="D269" s="16" t="s">
        <v>288</v>
      </c>
      <c r="E269" s="16"/>
      <c r="F269" s="16" t="s">
        <v>39</v>
      </c>
      <c r="G269" s="16">
        <v>1120</v>
      </c>
      <c r="H269" s="16">
        <v>3480</v>
      </c>
      <c r="I269" s="17" t="s">
        <v>289</v>
      </c>
      <c r="J269" s="18">
        <v>23600000</v>
      </c>
      <c r="K269" s="19">
        <v>28000000</v>
      </c>
      <c r="L269" s="19"/>
      <c r="M269" s="19"/>
      <c r="N269" s="19"/>
      <c r="O269" s="19"/>
      <c r="P269" s="19">
        <v>0</v>
      </c>
      <c r="Q269" s="19">
        <v>0</v>
      </c>
      <c r="R269" s="19">
        <v>28000000</v>
      </c>
      <c r="S269" s="19">
        <v>0</v>
      </c>
      <c r="T269" s="19">
        <v>0</v>
      </c>
      <c r="U269" s="19">
        <v>0</v>
      </c>
      <c r="V269" s="19">
        <v>0</v>
      </c>
      <c r="W269" s="19">
        <v>0</v>
      </c>
      <c r="X269" s="19">
        <v>18100000</v>
      </c>
      <c r="Y269" s="19">
        <v>28000000</v>
      </c>
      <c r="Z269" s="19">
        <v>0</v>
      </c>
      <c r="AA269" s="19">
        <f t="shared" si="54"/>
        <v>28000000</v>
      </c>
      <c r="AB269" s="20">
        <f t="shared" si="48"/>
        <v>0</v>
      </c>
      <c r="AC269" s="20">
        <f t="shared" si="49"/>
        <v>0</v>
      </c>
      <c r="AD269" s="21">
        <f t="shared" si="50"/>
        <v>0</v>
      </c>
    </row>
    <row r="270" spans="1:30" ht="90" outlineLevel="4" x14ac:dyDescent="0.25">
      <c r="A270" s="15" t="s">
        <v>249</v>
      </c>
      <c r="B270" s="16" t="s">
        <v>285</v>
      </c>
      <c r="C270" s="16" t="s">
        <v>71</v>
      </c>
      <c r="D270" s="16" t="s">
        <v>195</v>
      </c>
      <c r="E270" s="16"/>
      <c r="F270" s="16" t="s">
        <v>39</v>
      </c>
      <c r="G270" s="16">
        <v>1120</v>
      </c>
      <c r="H270" s="16">
        <v>3480</v>
      </c>
      <c r="I270" s="17" t="s">
        <v>290</v>
      </c>
      <c r="J270" s="18">
        <v>376533695</v>
      </c>
      <c r="K270" s="19">
        <v>376533695</v>
      </c>
      <c r="L270" s="19">
        <v>0</v>
      </c>
      <c r="M270" s="19">
        <v>0</v>
      </c>
      <c r="N270" s="19">
        <v>0</v>
      </c>
      <c r="O270" s="19">
        <v>0</v>
      </c>
      <c r="P270" s="19">
        <v>0</v>
      </c>
      <c r="Q270" s="19">
        <v>0</v>
      </c>
      <c r="R270" s="19">
        <v>376533695</v>
      </c>
      <c r="S270" s="19">
        <v>0</v>
      </c>
      <c r="T270" s="19">
        <v>0</v>
      </c>
      <c r="U270" s="19">
        <v>0</v>
      </c>
      <c r="V270" s="19">
        <v>170690537.49000001</v>
      </c>
      <c r="W270" s="19">
        <v>141653566.53999999</v>
      </c>
      <c r="X270" s="19">
        <v>111709733.76000001</v>
      </c>
      <c r="Y270" s="19">
        <v>205843157.50999999</v>
      </c>
      <c r="Z270" s="19">
        <v>0</v>
      </c>
      <c r="AA270" s="19">
        <f t="shared" si="54"/>
        <v>205843157.50999999</v>
      </c>
      <c r="AB270" s="20">
        <f t="shared" si="48"/>
        <v>0.45332075125441301</v>
      </c>
      <c r="AC270" s="20">
        <f t="shared" si="49"/>
        <v>0</v>
      </c>
      <c r="AD270" s="21">
        <f t="shared" si="50"/>
        <v>0.45332075125441301</v>
      </c>
    </row>
    <row r="271" spans="1:30" outlineLevel="4" x14ac:dyDescent="0.25">
      <c r="A271" s="15" t="s">
        <v>249</v>
      </c>
      <c r="B271" s="16" t="s">
        <v>285</v>
      </c>
      <c r="C271" s="16" t="s">
        <v>71</v>
      </c>
      <c r="D271" s="16" t="s">
        <v>90</v>
      </c>
      <c r="E271" s="16"/>
      <c r="F271" s="16" t="s">
        <v>39</v>
      </c>
      <c r="G271" s="16">
        <v>1120</v>
      </c>
      <c r="H271" s="16">
        <v>3480</v>
      </c>
      <c r="I271" s="17" t="s">
        <v>91</v>
      </c>
      <c r="J271" s="18">
        <v>6043600</v>
      </c>
      <c r="K271" s="19">
        <v>1043600</v>
      </c>
      <c r="L271" s="19">
        <v>0</v>
      </c>
      <c r="M271" s="19">
        <v>0</v>
      </c>
      <c r="N271" s="19">
        <v>0</v>
      </c>
      <c r="O271" s="19">
        <v>0</v>
      </c>
      <c r="P271" s="19">
        <v>0</v>
      </c>
      <c r="Q271" s="19">
        <v>-521800</v>
      </c>
      <c r="R271" s="19">
        <v>521800</v>
      </c>
      <c r="S271" s="19">
        <v>0</v>
      </c>
      <c r="T271" s="19">
        <v>0</v>
      </c>
      <c r="U271" s="19">
        <v>0</v>
      </c>
      <c r="V271" s="19">
        <v>375000</v>
      </c>
      <c r="W271" s="19">
        <v>375000</v>
      </c>
      <c r="X271" s="19">
        <v>146800</v>
      </c>
      <c r="Y271" s="19">
        <v>668600</v>
      </c>
      <c r="Z271" s="19">
        <v>0</v>
      </c>
      <c r="AA271" s="19">
        <f t="shared" si="54"/>
        <v>146800</v>
      </c>
      <c r="AB271" s="20">
        <f t="shared" si="48"/>
        <v>0.71866615561517821</v>
      </c>
      <c r="AC271" s="20">
        <f t="shared" si="49"/>
        <v>0</v>
      </c>
      <c r="AD271" s="21">
        <f t="shared" si="50"/>
        <v>0.71866615561517821</v>
      </c>
    </row>
    <row r="272" spans="1:30" outlineLevel="4" x14ac:dyDescent="0.25">
      <c r="A272" s="15" t="s">
        <v>249</v>
      </c>
      <c r="B272" s="16" t="s">
        <v>285</v>
      </c>
      <c r="C272" s="16" t="s">
        <v>71</v>
      </c>
      <c r="D272" s="16" t="s">
        <v>197</v>
      </c>
      <c r="E272" s="16"/>
      <c r="F272" s="16" t="s">
        <v>39</v>
      </c>
      <c r="G272" s="16">
        <v>1120</v>
      </c>
      <c r="H272" s="16">
        <v>3480</v>
      </c>
      <c r="I272" s="17" t="s">
        <v>198</v>
      </c>
      <c r="J272" s="18">
        <v>5000000</v>
      </c>
      <c r="K272" s="19">
        <v>5000000</v>
      </c>
      <c r="L272" s="19">
        <v>0</v>
      </c>
      <c r="M272" s="19">
        <v>0</v>
      </c>
      <c r="N272" s="19">
        <v>0</v>
      </c>
      <c r="O272" s="19">
        <v>0</v>
      </c>
      <c r="P272" s="19">
        <v>0</v>
      </c>
      <c r="Q272" s="19">
        <v>0</v>
      </c>
      <c r="R272" s="19">
        <v>5000000</v>
      </c>
      <c r="S272" s="19">
        <v>0</v>
      </c>
      <c r="T272" s="19">
        <v>0</v>
      </c>
      <c r="U272" s="19">
        <v>0</v>
      </c>
      <c r="V272" s="19">
        <v>0</v>
      </c>
      <c r="W272" s="19">
        <v>0</v>
      </c>
      <c r="X272" s="19">
        <v>5000000</v>
      </c>
      <c r="Y272" s="19">
        <v>5000000</v>
      </c>
      <c r="Z272" s="19">
        <v>0</v>
      </c>
      <c r="AA272" s="19">
        <f t="shared" si="54"/>
        <v>5000000</v>
      </c>
      <c r="AB272" s="20">
        <f t="shared" si="48"/>
        <v>0</v>
      </c>
      <c r="AC272" s="20">
        <f t="shared" si="49"/>
        <v>0</v>
      </c>
      <c r="AD272" s="21">
        <f t="shared" si="50"/>
        <v>0</v>
      </c>
    </row>
    <row r="273" spans="1:30" ht="60" outlineLevel="4" x14ac:dyDescent="0.25">
      <c r="A273" s="15" t="s">
        <v>249</v>
      </c>
      <c r="B273" s="16" t="s">
        <v>285</v>
      </c>
      <c r="C273" s="16" t="s">
        <v>71</v>
      </c>
      <c r="D273" s="16" t="s">
        <v>262</v>
      </c>
      <c r="E273" s="16"/>
      <c r="F273" s="16" t="s">
        <v>39</v>
      </c>
      <c r="G273" s="16">
        <v>1120</v>
      </c>
      <c r="H273" s="16">
        <v>3480</v>
      </c>
      <c r="I273" s="17" t="s">
        <v>291</v>
      </c>
      <c r="J273" s="18">
        <v>98901824</v>
      </c>
      <c r="K273" s="19">
        <v>95901824</v>
      </c>
      <c r="L273" s="19">
        <v>0</v>
      </c>
      <c r="M273" s="19">
        <v>0</v>
      </c>
      <c r="N273" s="19">
        <v>0</v>
      </c>
      <c r="O273" s="19">
        <v>0</v>
      </c>
      <c r="P273" s="19">
        <v>0</v>
      </c>
      <c r="Q273" s="19">
        <v>-62336185.600000001</v>
      </c>
      <c r="R273" s="19">
        <v>33565638.399999999</v>
      </c>
      <c r="S273" s="19">
        <v>0</v>
      </c>
      <c r="T273" s="19">
        <v>0</v>
      </c>
      <c r="U273" s="19">
        <v>0</v>
      </c>
      <c r="V273" s="19">
        <v>22531751.09</v>
      </c>
      <c r="W273" s="19">
        <v>17481760.050000001</v>
      </c>
      <c r="X273" s="19">
        <v>11033887.310000001</v>
      </c>
      <c r="Y273" s="19">
        <v>73370072.909999996</v>
      </c>
      <c r="Z273" s="19">
        <v>0</v>
      </c>
      <c r="AA273" s="19">
        <f t="shared" si="54"/>
        <v>11033887.309999999</v>
      </c>
      <c r="AB273" s="20">
        <f t="shared" si="48"/>
        <v>0.6712743199307063</v>
      </c>
      <c r="AC273" s="20">
        <f t="shared" si="49"/>
        <v>0</v>
      </c>
      <c r="AD273" s="21">
        <f t="shared" si="50"/>
        <v>0.6712743199307063</v>
      </c>
    </row>
    <row r="274" spans="1:30" ht="30" outlineLevel="4" x14ac:dyDescent="0.25">
      <c r="A274" s="15" t="s">
        <v>249</v>
      </c>
      <c r="B274" s="16" t="s">
        <v>285</v>
      </c>
      <c r="C274" s="16" t="s">
        <v>71</v>
      </c>
      <c r="D274" s="16" t="s">
        <v>203</v>
      </c>
      <c r="E274" s="16"/>
      <c r="F274" s="16" t="s">
        <v>39</v>
      </c>
      <c r="G274" s="16">
        <v>1120</v>
      </c>
      <c r="H274" s="16">
        <v>3480</v>
      </c>
      <c r="I274" s="17" t="s">
        <v>292</v>
      </c>
      <c r="J274" s="18">
        <v>0</v>
      </c>
      <c r="K274" s="19">
        <v>1474650</v>
      </c>
      <c r="L274" s="19"/>
      <c r="M274" s="19"/>
      <c r="N274" s="19"/>
      <c r="O274" s="19"/>
      <c r="P274" s="19">
        <v>0</v>
      </c>
      <c r="Q274" s="19">
        <v>0</v>
      </c>
      <c r="R274" s="19">
        <v>1474650</v>
      </c>
      <c r="S274" s="19">
        <v>0</v>
      </c>
      <c r="T274" s="19">
        <v>0</v>
      </c>
      <c r="U274" s="19">
        <v>0</v>
      </c>
      <c r="V274" s="19">
        <v>0</v>
      </c>
      <c r="W274" s="19">
        <v>0</v>
      </c>
      <c r="X274" s="19">
        <v>1474650</v>
      </c>
      <c r="Y274" s="19">
        <v>1474650</v>
      </c>
      <c r="Z274" s="19">
        <v>0</v>
      </c>
      <c r="AA274" s="19">
        <f t="shared" si="54"/>
        <v>1474650</v>
      </c>
      <c r="AB274" s="20">
        <f t="shared" si="48"/>
        <v>0</v>
      </c>
      <c r="AC274" s="20">
        <f t="shared" si="49"/>
        <v>0</v>
      </c>
      <c r="AD274" s="21">
        <f t="shared" si="50"/>
        <v>0</v>
      </c>
    </row>
    <row r="275" spans="1:30" ht="30" outlineLevel="4" x14ac:dyDescent="0.25">
      <c r="A275" s="15" t="s">
        <v>249</v>
      </c>
      <c r="B275" s="16" t="s">
        <v>285</v>
      </c>
      <c r="C275" s="16" t="s">
        <v>71</v>
      </c>
      <c r="D275" s="16" t="s">
        <v>205</v>
      </c>
      <c r="E275" s="16"/>
      <c r="F275" s="16" t="s">
        <v>39</v>
      </c>
      <c r="G275" s="16">
        <v>1120</v>
      </c>
      <c r="H275" s="16">
        <v>3480</v>
      </c>
      <c r="I275" s="17" t="s">
        <v>206</v>
      </c>
      <c r="J275" s="18">
        <v>220000</v>
      </c>
      <c r="K275" s="19">
        <v>3610000</v>
      </c>
      <c r="L275" s="19"/>
      <c r="M275" s="19"/>
      <c r="N275" s="19"/>
      <c r="O275" s="19"/>
      <c r="P275" s="19">
        <v>0</v>
      </c>
      <c r="Q275" s="19">
        <v>0</v>
      </c>
      <c r="R275" s="19">
        <v>3610000</v>
      </c>
      <c r="S275" s="19">
        <v>0</v>
      </c>
      <c r="T275" s="19">
        <v>0</v>
      </c>
      <c r="U275" s="19">
        <v>0</v>
      </c>
      <c r="V275" s="19">
        <v>0</v>
      </c>
      <c r="W275" s="19">
        <v>0</v>
      </c>
      <c r="X275" s="19">
        <v>3555000</v>
      </c>
      <c r="Y275" s="19">
        <v>3610000</v>
      </c>
      <c r="Z275" s="19">
        <v>0</v>
      </c>
      <c r="AA275" s="19">
        <f t="shared" si="54"/>
        <v>3610000</v>
      </c>
      <c r="AB275" s="20">
        <f t="shared" si="48"/>
        <v>0</v>
      </c>
      <c r="AC275" s="20">
        <f t="shared" si="49"/>
        <v>0</v>
      </c>
      <c r="AD275" s="21">
        <f t="shared" si="50"/>
        <v>0</v>
      </c>
    </row>
    <row r="276" spans="1:30" ht="45" outlineLevel="4" x14ac:dyDescent="0.25">
      <c r="A276" s="15" t="s">
        <v>249</v>
      </c>
      <c r="B276" s="16" t="s">
        <v>285</v>
      </c>
      <c r="C276" s="16" t="s">
        <v>71</v>
      </c>
      <c r="D276" s="16" t="s">
        <v>94</v>
      </c>
      <c r="E276" s="16"/>
      <c r="F276" s="16" t="s">
        <v>39</v>
      </c>
      <c r="G276" s="16">
        <v>1120</v>
      </c>
      <c r="H276" s="16">
        <v>3480</v>
      </c>
      <c r="I276" s="17" t="s">
        <v>95</v>
      </c>
      <c r="J276" s="18">
        <v>14850000</v>
      </c>
      <c r="K276" s="19">
        <v>13125350</v>
      </c>
      <c r="L276" s="19"/>
      <c r="M276" s="19"/>
      <c r="N276" s="19"/>
      <c r="O276" s="19"/>
      <c r="P276" s="19">
        <v>0</v>
      </c>
      <c r="Q276" s="19">
        <v>-5200000</v>
      </c>
      <c r="R276" s="19">
        <v>7925350</v>
      </c>
      <c r="S276" s="19">
        <v>0</v>
      </c>
      <c r="T276" s="19">
        <v>0</v>
      </c>
      <c r="U276" s="19">
        <v>0</v>
      </c>
      <c r="V276" s="19">
        <v>0</v>
      </c>
      <c r="W276" s="19">
        <v>0</v>
      </c>
      <c r="X276" s="19">
        <v>4213350</v>
      </c>
      <c r="Y276" s="19">
        <v>13125350</v>
      </c>
      <c r="Z276" s="19">
        <v>0</v>
      </c>
      <c r="AA276" s="19">
        <f t="shared" si="54"/>
        <v>7925350</v>
      </c>
      <c r="AB276" s="20">
        <f t="shared" si="48"/>
        <v>0</v>
      </c>
      <c r="AC276" s="20">
        <f t="shared" si="49"/>
        <v>0</v>
      </c>
      <c r="AD276" s="21">
        <f t="shared" si="50"/>
        <v>0</v>
      </c>
    </row>
    <row r="277" spans="1:30" ht="60" outlineLevel="4" x14ac:dyDescent="0.25">
      <c r="A277" s="15" t="s">
        <v>249</v>
      </c>
      <c r="B277" s="16" t="s">
        <v>285</v>
      </c>
      <c r="C277" s="16" t="s">
        <v>71</v>
      </c>
      <c r="D277" s="16" t="s">
        <v>293</v>
      </c>
      <c r="E277" s="16"/>
      <c r="F277" s="16" t="s">
        <v>39</v>
      </c>
      <c r="G277" s="16">
        <v>1120</v>
      </c>
      <c r="H277" s="16">
        <v>3480</v>
      </c>
      <c r="I277" s="17" t="s">
        <v>294</v>
      </c>
      <c r="J277" s="18">
        <v>0</v>
      </c>
      <c r="K277" s="19">
        <v>360000</v>
      </c>
      <c r="L277" s="19"/>
      <c r="M277" s="19"/>
      <c r="N277" s="19"/>
      <c r="O277" s="19"/>
      <c r="P277" s="19">
        <v>0</v>
      </c>
      <c r="Q277" s="19">
        <v>0</v>
      </c>
      <c r="R277" s="19">
        <v>360000</v>
      </c>
      <c r="S277" s="19">
        <v>0</v>
      </c>
      <c r="T277" s="19">
        <v>0</v>
      </c>
      <c r="U277" s="19">
        <v>0</v>
      </c>
      <c r="V277" s="19">
        <v>0</v>
      </c>
      <c r="W277" s="19">
        <v>0</v>
      </c>
      <c r="X277" s="19">
        <v>360000</v>
      </c>
      <c r="Y277" s="19">
        <v>360000</v>
      </c>
      <c r="Z277" s="19">
        <v>0</v>
      </c>
      <c r="AA277" s="19">
        <f t="shared" si="54"/>
        <v>360000</v>
      </c>
      <c r="AB277" s="20">
        <f t="shared" si="48"/>
        <v>0</v>
      </c>
      <c r="AC277" s="20">
        <f t="shared" si="49"/>
        <v>0</v>
      </c>
      <c r="AD277" s="21">
        <f t="shared" si="50"/>
        <v>0</v>
      </c>
    </row>
    <row r="278" spans="1:30" outlineLevel="3" x14ac:dyDescent="0.25">
      <c r="A278" s="22"/>
      <c r="B278" s="23"/>
      <c r="C278" s="23" t="s">
        <v>96</v>
      </c>
      <c r="D278" s="23"/>
      <c r="E278" s="23"/>
      <c r="F278" s="23"/>
      <c r="G278" s="23"/>
      <c r="H278" s="23"/>
      <c r="I278" s="24"/>
      <c r="J278" s="25">
        <f t="shared" ref="J278:AA278" si="55">SUBTOTAL(9,J266:J277)</f>
        <v>526808089</v>
      </c>
      <c r="K278" s="26">
        <f t="shared" si="55"/>
        <v>526808089</v>
      </c>
      <c r="L278" s="26">
        <f t="shared" si="55"/>
        <v>0</v>
      </c>
      <c r="M278" s="26">
        <f t="shared" si="55"/>
        <v>0</v>
      </c>
      <c r="N278" s="26">
        <f t="shared" si="55"/>
        <v>0</v>
      </c>
      <c r="O278" s="26">
        <f t="shared" si="55"/>
        <v>0</v>
      </c>
      <c r="P278" s="26">
        <f t="shared" si="55"/>
        <v>0</v>
      </c>
      <c r="Q278" s="26">
        <f t="shared" si="55"/>
        <v>-69731316.099999994</v>
      </c>
      <c r="R278" s="26">
        <f t="shared" si="55"/>
        <v>457076772.89999998</v>
      </c>
      <c r="S278" s="26">
        <f t="shared" si="55"/>
        <v>0</v>
      </c>
      <c r="T278" s="26">
        <f t="shared" si="55"/>
        <v>0</v>
      </c>
      <c r="U278" s="26">
        <f t="shared" si="55"/>
        <v>0</v>
      </c>
      <c r="V278" s="26">
        <f t="shared" si="55"/>
        <v>193607288.58000001</v>
      </c>
      <c r="W278" s="26">
        <f t="shared" si="55"/>
        <v>159520326.59</v>
      </c>
      <c r="X278" s="26">
        <f t="shared" si="55"/>
        <v>155669060.56999999</v>
      </c>
      <c r="Y278" s="26">
        <f t="shared" si="55"/>
        <v>333200800.41999996</v>
      </c>
      <c r="Z278" s="26">
        <f t="shared" si="55"/>
        <v>0</v>
      </c>
      <c r="AA278" s="26">
        <f t="shared" si="55"/>
        <v>263469484.31999999</v>
      </c>
      <c r="AB278" s="27">
        <f t="shared" si="48"/>
        <v>0.42357717578083481</v>
      </c>
      <c r="AC278" s="27">
        <f t="shared" si="49"/>
        <v>0</v>
      </c>
      <c r="AD278" s="28">
        <f t="shared" si="50"/>
        <v>0.42357717578083481</v>
      </c>
    </row>
    <row r="279" spans="1:30" ht="30" outlineLevel="4" x14ac:dyDescent="0.25">
      <c r="A279" s="15" t="s">
        <v>249</v>
      </c>
      <c r="B279" s="16" t="s">
        <v>285</v>
      </c>
      <c r="C279" s="16" t="s">
        <v>97</v>
      </c>
      <c r="D279" s="16" t="s">
        <v>98</v>
      </c>
      <c r="E279" s="16"/>
      <c r="F279" s="16" t="s">
        <v>39</v>
      </c>
      <c r="G279" s="16">
        <v>1120</v>
      </c>
      <c r="H279" s="16">
        <v>3480</v>
      </c>
      <c r="I279" s="17" t="s">
        <v>99</v>
      </c>
      <c r="J279" s="18">
        <v>370858</v>
      </c>
      <c r="K279" s="19">
        <v>370858</v>
      </c>
      <c r="L279" s="19">
        <v>0</v>
      </c>
      <c r="M279" s="19">
        <v>0</v>
      </c>
      <c r="N279" s="19">
        <v>0</v>
      </c>
      <c r="O279" s="19">
        <v>0</v>
      </c>
      <c r="P279" s="19">
        <v>0</v>
      </c>
      <c r="Q279" s="19">
        <v>-261163.03000000003</v>
      </c>
      <c r="R279" s="19">
        <v>109694.96999999997</v>
      </c>
      <c r="S279" s="19">
        <v>0</v>
      </c>
      <c r="T279" s="19">
        <v>0</v>
      </c>
      <c r="U279" s="19">
        <v>0</v>
      </c>
      <c r="V279" s="19">
        <v>109694.97</v>
      </c>
      <c r="W279" s="19">
        <v>109694.97</v>
      </c>
      <c r="X279" s="19">
        <v>0</v>
      </c>
      <c r="Y279" s="19">
        <v>261163.03</v>
      </c>
      <c r="Z279" s="19">
        <v>0</v>
      </c>
      <c r="AA279" s="19">
        <f t="shared" si="54"/>
        <v>0</v>
      </c>
      <c r="AB279" s="20">
        <f t="shared" si="48"/>
        <v>1.0000000000000002</v>
      </c>
      <c r="AC279" s="20">
        <f t="shared" si="49"/>
        <v>0</v>
      </c>
      <c r="AD279" s="21">
        <f t="shared" si="50"/>
        <v>1.0000000000000002</v>
      </c>
    </row>
    <row r="280" spans="1:30" outlineLevel="4" x14ac:dyDescent="0.25">
      <c r="A280" s="15" t="s">
        <v>249</v>
      </c>
      <c r="B280" s="16" t="s">
        <v>285</v>
      </c>
      <c r="C280" s="16" t="s">
        <v>97</v>
      </c>
      <c r="D280" s="16" t="s">
        <v>102</v>
      </c>
      <c r="E280" s="16"/>
      <c r="F280" s="16" t="s">
        <v>39</v>
      </c>
      <c r="G280" s="16">
        <v>1120</v>
      </c>
      <c r="H280" s="16">
        <v>3480</v>
      </c>
      <c r="I280" s="17" t="s">
        <v>254</v>
      </c>
      <c r="J280" s="18">
        <v>150000</v>
      </c>
      <c r="K280" s="19">
        <v>150000</v>
      </c>
      <c r="L280" s="19">
        <v>0</v>
      </c>
      <c r="M280" s="19">
        <v>0</v>
      </c>
      <c r="N280" s="19">
        <v>0</v>
      </c>
      <c r="O280" s="19">
        <v>0</v>
      </c>
      <c r="P280" s="19">
        <v>0</v>
      </c>
      <c r="Q280" s="19">
        <v>-150000</v>
      </c>
      <c r="R280" s="19">
        <v>0</v>
      </c>
      <c r="S280" s="19">
        <v>0</v>
      </c>
      <c r="T280" s="19">
        <v>0</v>
      </c>
      <c r="U280" s="19">
        <v>0</v>
      </c>
      <c r="V280" s="19">
        <v>0</v>
      </c>
      <c r="W280" s="19">
        <v>0</v>
      </c>
      <c r="X280" s="19">
        <v>0</v>
      </c>
      <c r="Y280" s="19">
        <v>150000</v>
      </c>
      <c r="Z280" s="19">
        <v>0</v>
      </c>
      <c r="AA280" s="19">
        <f t="shared" si="54"/>
        <v>0</v>
      </c>
      <c r="AB280" s="20">
        <v>0</v>
      </c>
      <c r="AC280" s="20">
        <v>0</v>
      </c>
      <c r="AD280" s="21">
        <v>0</v>
      </c>
    </row>
    <row r="281" spans="1:30" ht="30" outlineLevel="4" x14ac:dyDescent="0.25">
      <c r="A281" s="15" t="s">
        <v>249</v>
      </c>
      <c r="B281" s="16" t="s">
        <v>285</v>
      </c>
      <c r="C281" s="16" t="s">
        <v>97</v>
      </c>
      <c r="D281" s="16" t="s">
        <v>104</v>
      </c>
      <c r="E281" s="16"/>
      <c r="F281" s="16" t="s">
        <v>39</v>
      </c>
      <c r="G281" s="16">
        <v>1120</v>
      </c>
      <c r="H281" s="16">
        <v>3480</v>
      </c>
      <c r="I281" s="17" t="s">
        <v>105</v>
      </c>
      <c r="J281" s="18">
        <v>3081280</v>
      </c>
      <c r="K281" s="19">
        <v>3081280</v>
      </c>
      <c r="L281" s="19">
        <v>0</v>
      </c>
      <c r="M281" s="19">
        <v>0</v>
      </c>
      <c r="N281" s="19">
        <v>0</v>
      </c>
      <c r="O281" s="19">
        <v>0</v>
      </c>
      <c r="P281" s="19">
        <v>0</v>
      </c>
      <c r="Q281" s="19">
        <v>-2402832</v>
      </c>
      <c r="R281" s="19">
        <v>678448</v>
      </c>
      <c r="S281" s="19">
        <v>0</v>
      </c>
      <c r="T281" s="19">
        <v>0</v>
      </c>
      <c r="U281" s="19">
        <v>0</v>
      </c>
      <c r="V281" s="19">
        <v>0</v>
      </c>
      <c r="W281" s="19">
        <v>0</v>
      </c>
      <c r="X281" s="19">
        <v>678448</v>
      </c>
      <c r="Y281" s="19">
        <v>3081280</v>
      </c>
      <c r="Z281" s="19">
        <v>0</v>
      </c>
      <c r="AA281" s="19">
        <f t="shared" si="54"/>
        <v>678448</v>
      </c>
      <c r="AB281" s="20">
        <f>V281/R281</f>
        <v>0</v>
      </c>
      <c r="AC281" s="20">
        <f>(S281+T281+U281)/R281</f>
        <v>0</v>
      </c>
      <c r="AD281" s="21">
        <f>AB281+AC281</f>
        <v>0</v>
      </c>
    </row>
    <row r="282" spans="1:30" ht="30" outlineLevel="4" x14ac:dyDescent="0.25">
      <c r="A282" s="15" t="s">
        <v>249</v>
      </c>
      <c r="B282" s="16" t="s">
        <v>285</v>
      </c>
      <c r="C282" s="16" t="s">
        <v>97</v>
      </c>
      <c r="D282" s="16" t="s">
        <v>106</v>
      </c>
      <c r="E282" s="16"/>
      <c r="F282" s="16" t="s">
        <v>39</v>
      </c>
      <c r="G282" s="16">
        <v>1120</v>
      </c>
      <c r="H282" s="16">
        <v>3480</v>
      </c>
      <c r="I282" s="17" t="s">
        <v>107</v>
      </c>
      <c r="J282" s="18">
        <v>583627</v>
      </c>
      <c r="K282" s="19">
        <v>583627</v>
      </c>
      <c r="L282" s="19">
        <v>0</v>
      </c>
      <c r="M282" s="19">
        <v>0</v>
      </c>
      <c r="N282" s="19">
        <v>0</v>
      </c>
      <c r="O282" s="19">
        <v>0</v>
      </c>
      <c r="P282" s="19">
        <v>0</v>
      </c>
      <c r="Q282" s="19">
        <v>-379357.55</v>
      </c>
      <c r="R282" s="19">
        <v>204269.45</v>
      </c>
      <c r="S282" s="19">
        <v>0</v>
      </c>
      <c r="T282" s="19">
        <v>0</v>
      </c>
      <c r="U282" s="19">
        <v>0</v>
      </c>
      <c r="V282" s="19">
        <v>140691.13</v>
      </c>
      <c r="W282" s="19">
        <v>140691.13</v>
      </c>
      <c r="X282" s="19">
        <v>63578.32</v>
      </c>
      <c r="Y282" s="19">
        <v>442935.87</v>
      </c>
      <c r="Z282" s="19">
        <v>0</v>
      </c>
      <c r="AA282" s="19">
        <f t="shared" si="54"/>
        <v>63578.320000000007</v>
      </c>
      <c r="AB282" s="20">
        <f>V282/R282</f>
        <v>0.68875267446992194</v>
      </c>
      <c r="AC282" s="20">
        <f>(S282+T282+U282)/R282</f>
        <v>0</v>
      </c>
      <c r="AD282" s="21">
        <f>AB282+AC282</f>
        <v>0.68875267446992194</v>
      </c>
    </row>
    <row r="283" spans="1:30" ht="30" outlineLevel="4" x14ac:dyDescent="0.25">
      <c r="A283" s="15" t="s">
        <v>249</v>
      </c>
      <c r="B283" s="16" t="s">
        <v>285</v>
      </c>
      <c r="C283" s="16" t="s">
        <v>97</v>
      </c>
      <c r="D283" s="16" t="s">
        <v>108</v>
      </c>
      <c r="E283" s="16"/>
      <c r="F283" s="16" t="s">
        <v>39</v>
      </c>
      <c r="G283" s="16">
        <v>1120</v>
      </c>
      <c r="H283" s="16">
        <v>3480</v>
      </c>
      <c r="I283" s="17" t="s">
        <v>109</v>
      </c>
      <c r="J283" s="18">
        <v>8600</v>
      </c>
      <c r="K283" s="19">
        <v>8600</v>
      </c>
      <c r="L283" s="19">
        <v>0</v>
      </c>
      <c r="M283" s="19">
        <v>0</v>
      </c>
      <c r="N283" s="19">
        <v>0</v>
      </c>
      <c r="O283" s="19">
        <v>0</v>
      </c>
      <c r="P283" s="19">
        <v>0</v>
      </c>
      <c r="Q283" s="19">
        <v>-8600</v>
      </c>
      <c r="R283" s="19">
        <v>0</v>
      </c>
      <c r="S283" s="19">
        <v>0</v>
      </c>
      <c r="T283" s="19">
        <v>0</v>
      </c>
      <c r="U283" s="19">
        <v>0</v>
      </c>
      <c r="V283" s="19">
        <v>0</v>
      </c>
      <c r="W283" s="19">
        <v>0</v>
      </c>
      <c r="X283" s="19">
        <v>0</v>
      </c>
      <c r="Y283" s="19">
        <v>8600</v>
      </c>
      <c r="Z283" s="19">
        <v>0</v>
      </c>
      <c r="AA283" s="19">
        <f t="shared" si="54"/>
        <v>0</v>
      </c>
      <c r="AB283" s="20">
        <v>0</v>
      </c>
      <c r="AC283" s="20">
        <v>0</v>
      </c>
      <c r="AD283" s="21">
        <v>0</v>
      </c>
    </row>
    <row r="284" spans="1:30" ht="30" outlineLevel="4" x14ac:dyDescent="0.25">
      <c r="A284" s="15" t="s">
        <v>249</v>
      </c>
      <c r="B284" s="16" t="s">
        <v>285</v>
      </c>
      <c r="C284" s="16" t="s">
        <v>97</v>
      </c>
      <c r="D284" s="16" t="s">
        <v>110</v>
      </c>
      <c r="E284" s="16"/>
      <c r="F284" s="16" t="s">
        <v>39</v>
      </c>
      <c r="G284" s="16">
        <v>1120</v>
      </c>
      <c r="H284" s="16">
        <v>3480</v>
      </c>
      <c r="I284" s="17" t="s">
        <v>111</v>
      </c>
      <c r="J284" s="18">
        <v>78123</v>
      </c>
      <c r="K284" s="19">
        <v>78123</v>
      </c>
      <c r="L284" s="19">
        <v>0</v>
      </c>
      <c r="M284" s="19">
        <v>0</v>
      </c>
      <c r="N284" s="19">
        <v>0</v>
      </c>
      <c r="O284" s="19">
        <v>0</v>
      </c>
      <c r="P284" s="19">
        <v>0</v>
      </c>
      <c r="Q284" s="19">
        <v>-65779.950000000012</v>
      </c>
      <c r="R284" s="19">
        <v>12343.049999999988</v>
      </c>
      <c r="S284" s="19">
        <v>0</v>
      </c>
      <c r="T284" s="19">
        <v>0</v>
      </c>
      <c r="U284" s="19">
        <v>0</v>
      </c>
      <c r="V284" s="19">
        <v>9170</v>
      </c>
      <c r="W284" s="19">
        <v>8988.42</v>
      </c>
      <c r="X284" s="19">
        <v>3173.05</v>
      </c>
      <c r="Y284" s="19">
        <v>68953</v>
      </c>
      <c r="Z284" s="19">
        <v>0</v>
      </c>
      <c r="AA284" s="19">
        <f t="shared" si="54"/>
        <v>3173.0499999999884</v>
      </c>
      <c r="AB284" s="20">
        <f t="shared" ref="AB284:AB321" si="56">V284/R284</f>
        <v>0.74292820656158798</v>
      </c>
      <c r="AC284" s="20">
        <f t="shared" ref="AC284:AC321" si="57">(S284+T284+U284)/R284</f>
        <v>0</v>
      </c>
      <c r="AD284" s="21">
        <f t="shared" ref="AD284:AD321" si="58">AB284+AC284</f>
        <v>0.74292820656158798</v>
      </c>
    </row>
    <row r="285" spans="1:30" outlineLevel="4" x14ac:dyDescent="0.25">
      <c r="A285" s="15" t="s">
        <v>249</v>
      </c>
      <c r="B285" s="16" t="s">
        <v>285</v>
      </c>
      <c r="C285" s="16" t="s">
        <v>97</v>
      </c>
      <c r="D285" s="16" t="s">
        <v>112</v>
      </c>
      <c r="E285" s="16"/>
      <c r="F285" s="16" t="s">
        <v>39</v>
      </c>
      <c r="G285" s="16">
        <v>1120</v>
      </c>
      <c r="H285" s="16">
        <v>3480</v>
      </c>
      <c r="I285" s="17" t="s">
        <v>113</v>
      </c>
      <c r="J285" s="18">
        <v>743123</v>
      </c>
      <c r="K285" s="19">
        <v>743123</v>
      </c>
      <c r="L285" s="19">
        <v>0</v>
      </c>
      <c r="M285" s="19">
        <v>0</v>
      </c>
      <c r="N285" s="19">
        <v>0</v>
      </c>
      <c r="O285" s="19">
        <v>0</v>
      </c>
      <c r="P285" s="19">
        <v>0</v>
      </c>
      <c r="Q285" s="19">
        <v>-514869.32</v>
      </c>
      <c r="R285" s="19">
        <v>228253.68</v>
      </c>
      <c r="S285" s="19">
        <v>0</v>
      </c>
      <c r="T285" s="19">
        <v>0</v>
      </c>
      <c r="U285" s="19">
        <v>0</v>
      </c>
      <c r="V285" s="19">
        <v>126173.2</v>
      </c>
      <c r="W285" s="19">
        <v>126173.2</v>
      </c>
      <c r="X285" s="19">
        <v>102080.48</v>
      </c>
      <c r="Y285" s="19">
        <v>616949.80000000005</v>
      </c>
      <c r="Z285" s="19">
        <v>0</v>
      </c>
      <c r="AA285" s="19">
        <f t="shared" si="54"/>
        <v>102080.48</v>
      </c>
      <c r="AB285" s="20">
        <f t="shared" si="56"/>
        <v>0.55277619182306281</v>
      </c>
      <c r="AC285" s="20">
        <f t="shared" si="57"/>
        <v>0</v>
      </c>
      <c r="AD285" s="21">
        <f t="shared" si="58"/>
        <v>0.55277619182306281</v>
      </c>
    </row>
    <row r="286" spans="1:30" ht="30" outlineLevel="4" x14ac:dyDescent="0.25">
      <c r="A286" s="15" t="s">
        <v>249</v>
      </c>
      <c r="B286" s="16" t="s">
        <v>285</v>
      </c>
      <c r="C286" s="16" t="s">
        <v>97</v>
      </c>
      <c r="D286" s="16" t="s">
        <v>229</v>
      </c>
      <c r="E286" s="16"/>
      <c r="F286" s="16" t="s">
        <v>39</v>
      </c>
      <c r="G286" s="16">
        <v>1120</v>
      </c>
      <c r="H286" s="16">
        <v>3480</v>
      </c>
      <c r="I286" s="17" t="s">
        <v>230</v>
      </c>
      <c r="J286" s="18">
        <v>105200</v>
      </c>
      <c r="K286" s="19">
        <v>105200</v>
      </c>
      <c r="L286" s="19">
        <v>0</v>
      </c>
      <c r="M286" s="19">
        <v>0</v>
      </c>
      <c r="N286" s="19">
        <v>0</v>
      </c>
      <c r="O286" s="19">
        <v>0</v>
      </c>
      <c r="P286" s="19">
        <v>0</v>
      </c>
      <c r="Q286" s="19">
        <v>-21052.34</v>
      </c>
      <c r="R286" s="19">
        <v>84147.66</v>
      </c>
      <c r="S286" s="19">
        <v>0</v>
      </c>
      <c r="T286" s="19">
        <v>0</v>
      </c>
      <c r="U286" s="19">
        <v>0</v>
      </c>
      <c r="V286" s="19">
        <v>84147.66</v>
      </c>
      <c r="W286" s="19">
        <v>84147.66</v>
      </c>
      <c r="X286" s="19">
        <v>0</v>
      </c>
      <c r="Y286" s="19">
        <v>21052.34</v>
      </c>
      <c r="Z286" s="19">
        <v>0</v>
      </c>
      <c r="AA286" s="19">
        <f t="shared" si="54"/>
        <v>0</v>
      </c>
      <c r="AB286" s="20">
        <f t="shared" si="56"/>
        <v>1</v>
      </c>
      <c r="AC286" s="20">
        <f t="shared" si="57"/>
        <v>0</v>
      </c>
      <c r="AD286" s="21">
        <f t="shared" si="58"/>
        <v>1</v>
      </c>
    </row>
    <row r="287" spans="1:30" outlineLevel="3" x14ac:dyDescent="0.25">
      <c r="A287" s="22"/>
      <c r="B287" s="23"/>
      <c r="C287" s="23" t="s">
        <v>114</v>
      </c>
      <c r="D287" s="23"/>
      <c r="E287" s="23"/>
      <c r="F287" s="23"/>
      <c r="G287" s="23"/>
      <c r="H287" s="23"/>
      <c r="I287" s="24"/>
      <c r="J287" s="25">
        <f t="shared" ref="J287:AA287" si="59">SUBTOTAL(9,J279:J286)</f>
        <v>5120811</v>
      </c>
      <c r="K287" s="26">
        <f t="shared" si="59"/>
        <v>5120811</v>
      </c>
      <c r="L287" s="26">
        <f t="shared" si="59"/>
        <v>0</v>
      </c>
      <c r="M287" s="26">
        <f t="shared" si="59"/>
        <v>0</v>
      </c>
      <c r="N287" s="26">
        <f t="shared" si="59"/>
        <v>0</v>
      </c>
      <c r="O287" s="26">
        <f t="shared" si="59"/>
        <v>0</v>
      </c>
      <c r="P287" s="26">
        <f t="shared" si="59"/>
        <v>0</v>
      </c>
      <c r="Q287" s="26">
        <f t="shared" si="59"/>
        <v>-3803654.19</v>
      </c>
      <c r="R287" s="26">
        <f t="shared" si="59"/>
        <v>1317156.8099999998</v>
      </c>
      <c r="S287" s="26">
        <f t="shared" si="59"/>
        <v>0</v>
      </c>
      <c r="T287" s="26">
        <f t="shared" si="59"/>
        <v>0</v>
      </c>
      <c r="U287" s="26">
        <f t="shared" si="59"/>
        <v>0</v>
      </c>
      <c r="V287" s="26">
        <f t="shared" si="59"/>
        <v>469876.95999999996</v>
      </c>
      <c r="W287" s="26">
        <f t="shared" si="59"/>
        <v>469695.38</v>
      </c>
      <c r="X287" s="26">
        <f t="shared" si="59"/>
        <v>847279.85</v>
      </c>
      <c r="Y287" s="26">
        <f t="shared" si="59"/>
        <v>4650934.04</v>
      </c>
      <c r="Z287" s="26">
        <f t="shared" si="59"/>
        <v>0</v>
      </c>
      <c r="AA287" s="26">
        <f t="shared" si="59"/>
        <v>847279.85000000009</v>
      </c>
      <c r="AB287" s="27">
        <f t="shared" si="56"/>
        <v>0.35673577848335314</v>
      </c>
      <c r="AC287" s="27">
        <f t="shared" si="57"/>
        <v>0</v>
      </c>
      <c r="AD287" s="28">
        <f t="shared" si="58"/>
        <v>0.35673577848335314</v>
      </c>
    </row>
    <row r="288" spans="1:30" outlineLevel="4" x14ac:dyDescent="0.25">
      <c r="A288" s="15" t="s">
        <v>249</v>
      </c>
      <c r="B288" s="16" t="s">
        <v>285</v>
      </c>
      <c r="C288" s="16" t="s">
        <v>115</v>
      </c>
      <c r="D288" s="16" t="s">
        <v>116</v>
      </c>
      <c r="E288" s="16"/>
      <c r="F288" s="16">
        <v>280</v>
      </c>
      <c r="G288" s="16">
        <v>2210</v>
      </c>
      <c r="H288" s="16">
        <v>3480</v>
      </c>
      <c r="I288" s="17" t="s">
        <v>117</v>
      </c>
      <c r="J288" s="18">
        <v>1513432</v>
      </c>
      <c r="K288" s="19">
        <v>2468680</v>
      </c>
      <c r="L288" s="19">
        <v>0</v>
      </c>
      <c r="M288" s="19">
        <v>0</v>
      </c>
      <c r="N288" s="19">
        <v>0</v>
      </c>
      <c r="O288" s="19">
        <v>0</v>
      </c>
      <c r="P288" s="19">
        <v>0</v>
      </c>
      <c r="Q288" s="19">
        <v>0</v>
      </c>
      <c r="R288" s="19">
        <v>2468680</v>
      </c>
      <c r="S288" s="19">
        <v>0</v>
      </c>
      <c r="T288" s="19">
        <v>0</v>
      </c>
      <c r="U288" s="19">
        <v>0</v>
      </c>
      <c r="V288" s="19">
        <v>0</v>
      </c>
      <c r="W288" s="19">
        <v>0</v>
      </c>
      <c r="X288" s="19">
        <v>2468680</v>
      </c>
      <c r="Y288" s="19">
        <v>2468680</v>
      </c>
      <c r="Z288" s="19">
        <v>0</v>
      </c>
      <c r="AA288" s="19">
        <f t="shared" si="54"/>
        <v>2468680</v>
      </c>
      <c r="AB288" s="20">
        <f t="shared" si="56"/>
        <v>0</v>
      </c>
      <c r="AC288" s="20">
        <f t="shared" si="57"/>
        <v>0</v>
      </c>
      <c r="AD288" s="21">
        <f t="shared" si="58"/>
        <v>0</v>
      </c>
    </row>
    <row r="289" spans="1:30" outlineLevel="4" x14ac:dyDescent="0.25">
      <c r="A289" s="15" t="s">
        <v>249</v>
      </c>
      <c r="B289" s="16" t="s">
        <v>285</v>
      </c>
      <c r="C289" s="16" t="s">
        <v>115</v>
      </c>
      <c r="D289" s="16" t="s">
        <v>118</v>
      </c>
      <c r="E289" s="16"/>
      <c r="F289" s="16">
        <v>280</v>
      </c>
      <c r="G289" s="16">
        <v>2210</v>
      </c>
      <c r="H289" s="16">
        <v>3480</v>
      </c>
      <c r="I289" s="17" t="s">
        <v>119</v>
      </c>
      <c r="J289" s="18">
        <v>24981096</v>
      </c>
      <c r="K289" s="19">
        <v>24025848</v>
      </c>
      <c r="L289" s="19">
        <v>0</v>
      </c>
      <c r="M289" s="19">
        <v>0</v>
      </c>
      <c r="N289" s="19">
        <v>0</v>
      </c>
      <c r="O289" s="19">
        <v>0</v>
      </c>
      <c r="P289" s="19">
        <v>0</v>
      </c>
      <c r="Q289" s="19">
        <v>0</v>
      </c>
      <c r="R289" s="19">
        <v>24025848</v>
      </c>
      <c r="S289" s="19">
        <v>0</v>
      </c>
      <c r="T289" s="19">
        <v>0</v>
      </c>
      <c r="U289" s="19">
        <v>0</v>
      </c>
      <c r="V289" s="19">
        <v>0</v>
      </c>
      <c r="W289" s="19">
        <v>0</v>
      </c>
      <c r="X289" s="19">
        <v>24025848</v>
      </c>
      <c r="Y289" s="19">
        <v>24025848</v>
      </c>
      <c r="Z289" s="19">
        <v>0</v>
      </c>
      <c r="AA289" s="19">
        <f t="shared" si="54"/>
        <v>24025848</v>
      </c>
      <c r="AB289" s="20">
        <f t="shared" si="56"/>
        <v>0</v>
      </c>
      <c r="AC289" s="20">
        <f t="shared" si="57"/>
        <v>0</v>
      </c>
      <c r="AD289" s="21">
        <f t="shared" si="58"/>
        <v>0</v>
      </c>
    </row>
    <row r="290" spans="1:30" outlineLevel="4" x14ac:dyDescent="0.25">
      <c r="A290" s="15" t="s">
        <v>249</v>
      </c>
      <c r="B290" s="16" t="s">
        <v>285</v>
      </c>
      <c r="C290" s="16" t="s">
        <v>115</v>
      </c>
      <c r="D290" s="16" t="s">
        <v>122</v>
      </c>
      <c r="E290" s="16"/>
      <c r="F290" s="16">
        <v>280</v>
      </c>
      <c r="G290" s="16">
        <v>2240</v>
      </c>
      <c r="H290" s="16">
        <v>3480</v>
      </c>
      <c r="I290" s="17" t="s">
        <v>123</v>
      </c>
      <c r="J290" s="18">
        <v>117191705</v>
      </c>
      <c r="K290" s="19">
        <v>117191705</v>
      </c>
      <c r="L290" s="19">
        <v>0</v>
      </c>
      <c r="M290" s="19">
        <v>0</v>
      </c>
      <c r="N290" s="19">
        <v>0</v>
      </c>
      <c r="O290" s="19">
        <v>0</v>
      </c>
      <c r="P290" s="19">
        <v>0</v>
      </c>
      <c r="Q290" s="19">
        <v>0</v>
      </c>
      <c r="R290" s="19">
        <v>117191705</v>
      </c>
      <c r="S290" s="19">
        <v>0</v>
      </c>
      <c r="T290" s="19">
        <v>0</v>
      </c>
      <c r="U290" s="19">
        <v>0</v>
      </c>
      <c r="V290" s="19">
        <v>553655.16</v>
      </c>
      <c r="W290" s="19">
        <v>546341.94999999995</v>
      </c>
      <c r="X290" s="19">
        <v>49164254.5</v>
      </c>
      <c r="Y290" s="19">
        <v>116638049.84</v>
      </c>
      <c r="Z290" s="19">
        <v>0</v>
      </c>
      <c r="AA290" s="19">
        <f t="shared" si="54"/>
        <v>116638049.84</v>
      </c>
      <c r="AB290" s="20">
        <f t="shared" si="56"/>
        <v>4.7243545095619188E-3</v>
      </c>
      <c r="AC290" s="20">
        <f t="shared" si="57"/>
        <v>0</v>
      </c>
      <c r="AD290" s="21">
        <f t="shared" si="58"/>
        <v>4.7243545095619188E-3</v>
      </c>
    </row>
    <row r="291" spans="1:30" outlineLevel="3" x14ac:dyDescent="0.25">
      <c r="A291" s="22"/>
      <c r="B291" s="23"/>
      <c r="C291" s="23" t="s">
        <v>125</v>
      </c>
      <c r="D291" s="23"/>
      <c r="E291" s="23"/>
      <c r="F291" s="23"/>
      <c r="G291" s="23"/>
      <c r="H291" s="23"/>
      <c r="I291" s="24"/>
      <c r="J291" s="25">
        <f t="shared" ref="J291:AA291" si="60">SUBTOTAL(9,J288:J290)</f>
        <v>143686233</v>
      </c>
      <c r="K291" s="26">
        <f t="shared" si="60"/>
        <v>143686233</v>
      </c>
      <c r="L291" s="26">
        <f t="shared" si="60"/>
        <v>0</v>
      </c>
      <c r="M291" s="26">
        <f t="shared" si="60"/>
        <v>0</v>
      </c>
      <c r="N291" s="26">
        <f t="shared" si="60"/>
        <v>0</v>
      </c>
      <c r="O291" s="26">
        <f t="shared" si="60"/>
        <v>0</v>
      </c>
      <c r="P291" s="26">
        <f t="shared" si="60"/>
        <v>0</v>
      </c>
      <c r="Q291" s="26">
        <f t="shared" si="60"/>
        <v>0</v>
      </c>
      <c r="R291" s="26">
        <f t="shared" si="60"/>
        <v>143686233</v>
      </c>
      <c r="S291" s="26">
        <f t="shared" si="60"/>
        <v>0</v>
      </c>
      <c r="T291" s="26">
        <f t="shared" si="60"/>
        <v>0</v>
      </c>
      <c r="U291" s="26">
        <f t="shared" si="60"/>
        <v>0</v>
      </c>
      <c r="V291" s="26">
        <f t="shared" si="60"/>
        <v>553655.16</v>
      </c>
      <c r="W291" s="26">
        <f t="shared" si="60"/>
        <v>546341.94999999995</v>
      </c>
      <c r="X291" s="26">
        <f t="shared" si="60"/>
        <v>75658782.5</v>
      </c>
      <c r="Y291" s="26">
        <f t="shared" si="60"/>
        <v>143132577.84</v>
      </c>
      <c r="Z291" s="26">
        <f t="shared" si="60"/>
        <v>0</v>
      </c>
      <c r="AA291" s="26">
        <f t="shared" si="60"/>
        <v>143132577.84</v>
      </c>
      <c r="AB291" s="27">
        <f t="shared" si="56"/>
        <v>3.853223433034117E-3</v>
      </c>
      <c r="AC291" s="27">
        <f t="shared" si="57"/>
        <v>0</v>
      </c>
      <c r="AD291" s="28">
        <f t="shared" si="58"/>
        <v>3.853223433034117E-3</v>
      </c>
    </row>
    <row r="292" spans="1:30" ht="150" outlineLevel="4" x14ac:dyDescent="0.25">
      <c r="A292" s="15" t="s">
        <v>249</v>
      </c>
      <c r="B292" s="16" t="s">
        <v>285</v>
      </c>
      <c r="C292" s="16" t="s">
        <v>126</v>
      </c>
      <c r="D292" s="16" t="s">
        <v>295</v>
      </c>
      <c r="E292" s="16" t="s">
        <v>279</v>
      </c>
      <c r="F292" s="16" t="s">
        <v>39</v>
      </c>
      <c r="G292" s="16">
        <v>1310</v>
      </c>
      <c r="H292" s="16">
        <v>3480</v>
      </c>
      <c r="I292" s="17" t="s">
        <v>296</v>
      </c>
      <c r="J292" s="18">
        <v>15000000</v>
      </c>
      <c r="K292" s="19">
        <v>7496943</v>
      </c>
      <c r="L292" s="19"/>
      <c r="M292" s="19"/>
      <c r="N292" s="19"/>
      <c r="O292" s="19"/>
      <c r="P292" s="19">
        <v>0</v>
      </c>
      <c r="Q292" s="19">
        <v>0</v>
      </c>
      <c r="R292" s="19">
        <v>7496943</v>
      </c>
      <c r="S292" s="19">
        <v>0</v>
      </c>
      <c r="T292" s="19">
        <v>0</v>
      </c>
      <c r="U292" s="19">
        <v>0</v>
      </c>
      <c r="V292" s="19">
        <v>7496942.3399999999</v>
      </c>
      <c r="W292" s="19">
        <v>7496942.3399999999</v>
      </c>
      <c r="X292" s="19">
        <v>0</v>
      </c>
      <c r="Y292" s="19">
        <v>0.66</v>
      </c>
      <c r="Z292" s="19">
        <v>0</v>
      </c>
      <c r="AA292" s="19">
        <f t="shared" si="54"/>
        <v>0.66000000014901161</v>
      </c>
      <c r="AB292" s="20">
        <f t="shared" si="56"/>
        <v>0.99999991196411653</v>
      </c>
      <c r="AC292" s="20">
        <f t="shared" si="57"/>
        <v>0</v>
      </c>
      <c r="AD292" s="21">
        <f t="shared" si="58"/>
        <v>0.99999991196411653</v>
      </c>
    </row>
    <row r="293" spans="1:30" ht="120" outlineLevel="4" x14ac:dyDescent="0.25">
      <c r="A293" s="15" t="s">
        <v>249</v>
      </c>
      <c r="B293" s="16" t="s">
        <v>285</v>
      </c>
      <c r="C293" s="16" t="s">
        <v>126</v>
      </c>
      <c r="D293" s="16" t="s">
        <v>127</v>
      </c>
      <c r="E293" s="16" t="s">
        <v>58</v>
      </c>
      <c r="F293" s="16" t="s">
        <v>39</v>
      </c>
      <c r="G293" s="16">
        <v>1310</v>
      </c>
      <c r="H293" s="16">
        <v>3480</v>
      </c>
      <c r="I293" s="17" t="s">
        <v>128</v>
      </c>
      <c r="J293" s="18">
        <v>5372288</v>
      </c>
      <c r="K293" s="19">
        <v>5372288</v>
      </c>
      <c r="L293" s="19"/>
      <c r="M293" s="19"/>
      <c r="N293" s="19"/>
      <c r="O293" s="19"/>
      <c r="P293" s="19">
        <v>-79768</v>
      </c>
      <c r="Q293" s="19">
        <v>0</v>
      </c>
      <c r="R293" s="19">
        <v>5292520</v>
      </c>
      <c r="S293" s="19">
        <v>0</v>
      </c>
      <c r="T293" s="19">
        <v>2216009.96</v>
      </c>
      <c r="U293" s="19">
        <v>0</v>
      </c>
      <c r="V293" s="19">
        <v>3076510.04</v>
      </c>
      <c r="W293" s="19">
        <v>3076510.04</v>
      </c>
      <c r="X293" s="19">
        <v>0</v>
      </c>
      <c r="Y293" s="19">
        <v>79768</v>
      </c>
      <c r="Z293" s="19">
        <v>0</v>
      </c>
      <c r="AA293" s="19">
        <f t="shared" si="54"/>
        <v>0</v>
      </c>
      <c r="AB293" s="20">
        <f t="shared" si="56"/>
        <v>0.58129398471805493</v>
      </c>
      <c r="AC293" s="20">
        <f t="shared" si="57"/>
        <v>0.41870601528194507</v>
      </c>
      <c r="AD293" s="21">
        <f t="shared" si="58"/>
        <v>1</v>
      </c>
    </row>
    <row r="294" spans="1:30" ht="120" outlineLevel="4" x14ac:dyDescent="0.25">
      <c r="A294" s="15" t="s">
        <v>249</v>
      </c>
      <c r="B294" s="16" t="s">
        <v>285</v>
      </c>
      <c r="C294" s="16" t="s">
        <v>126</v>
      </c>
      <c r="D294" s="16" t="s">
        <v>127</v>
      </c>
      <c r="E294" s="16" t="s">
        <v>129</v>
      </c>
      <c r="F294" s="16" t="s">
        <v>39</v>
      </c>
      <c r="G294" s="16">
        <v>1310</v>
      </c>
      <c r="H294" s="16">
        <v>3480</v>
      </c>
      <c r="I294" s="17" t="s">
        <v>130</v>
      </c>
      <c r="J294" s="18">
        <v>3053894</v>
      </c>
      <c r="K294" s="19">
        <v>3053894</v>
      </c>
      <c r="L294" s="19"/>
      <c r="M294" s="19"/>
      <c r="N294" s="19"/>
      <c r="O294" s="19"/>
      <c r="P294" s="19">
        <v>-44883</v>
      </c>
      <c r="Q294" s="19">
        <v>0</v>
      </c>
      <c r="R294" s="19">
        <v>3009011</v>
      </c>
      <c r="S294" s="19">
        <v>0</v>
      </c>
      <c r="T294" s="19">
        <v>1386509.39</v>
      </c>
      <c r="U294" s="19">
        <v>0</v>
      </c>
      <c r="V294" s="19">
        <v>1622501.61</v>
      </c>
      <c r="W294" s="19">
        <v>1622501.61</v>
      </c>
      <c r="X294" s="19">
        <v>0</v>
      </c>
      <c r="Y294" s="19">
        <v>44883</v>
      </c>
      <c r="Z294" s="19">
        <v>0</v>
      </c>
      <c r="AA294" s="19">
        <f t="shared" si="54"/>
        <v>0</v>
      </c>
      <c r="AB294" s="20">
        <f t="shared" si="56"/>
        <v>0.5392142501306908</v>
      </c>
      <c r="AC294" s="20">
        <f t="shared" si="57"/>
        <v>0.4607857498693092</v>
      </c>
      <c r="AD294" s="21">
        <f t="shared" si="58"/>
        <v>1</v>
      </c>
    </row>
    <row r="295" spans="1:30" ht="75" outlineLevel="4" x14ac:dyDescent="0.25">
      <c r="A295" s="15" t="s">
        <v>249</v>
      </c>
      <c r="B295" s="16" t="s">
        <v>285</v>
      </c>
      <c r="C295" s="16" t="s">
        <v>126</v>
      </c>
      <c r="D295" s="16" t="s">
        <v>127</v>
      </c>
      <c r="E295" s="16" t="s">
        <v>131</v>
      </c>
      <c r="F295" s="16" t="s">
        <v>39</v>
      </c>
      <c r="G295" s="16">
        <v>1310</v>
      </c>
      <c r="H295" s="16">
        <v>3480</v>
      </c>
      <c r="I295" s="17" t="s">
        <v>132</v>
      </c>
      <c r="J295" s="18">
        <v>11712076</v>
      </c>
      <c r="K295" s="19">
        <v>11712076</v>
      </c>
      <c r="L295" s="19"/>
      <c r="M295" s="19"/>
      <c r="N295" s="19"/>
      <c r="O295" s="19"/>
      <c r="P295" s="19">
        <v>-173372</v>
      </c>
      <c r="Q295" s="19">
        <v>0</v>
      </c>
      <c r="R295" s="19">
        <v>11538704</v>
      </c>
      <c r="S295" s="19">
        <v>0</v>
      </c>
      <c r="T295" s="19">
        <v>5874874.8399999999</v>
      </c>
      <c r="U295" s="19">
        <v>0</v>
      </c>
      <c r="V295" s="19">
        <v>5663829.1600000001</v>
      </c>
      <c r="W295" s="19">
        <v>5663829.1600000001</v>
      </c>
      <c r="X295" s="19">
        <v>0</v>
      </c>
      <c r="Y295" s="19">
        <v>173372</v>
      </c>
      <c r="Z295" s="19">
        <v>0</v>
      </c>
      <c r="AA295" s="19">
        <f t="shared" si="54"/>
        <v>0</v>
      </c>
      <c r="AB295" s="20">
        <f t="shared" si="56"/>
        <v>0.4908548793694682</v>
      </c>
      <c r="AC295" s="20">
        <f t="shared" si="57"/>
        <v>0.50914512063053186</v>
      </c>
      <c r="AD295" s="21">
        <f t="shared" si="58"/>
        <v>1</v>
      </c>
    </row>
    <row r="296" spans="1:30" ht="45" outlineLevel="4" x14ac:dyDescent="0.25">
      <c r="A296" s="15" t="s">
        <v>249</v>
      </c>
      <c r="B296" s="16" t="s">
        <v>285</v>
      </c>
      <c r="C296" s="16" t="s">
        <v>126</v>
      </c>
      <c r="D296" s="16" t="s">
        <v>153</v>
      </c>
      <c r="E296" s="16"/>
      <c r="F296" s="16" t="s">
        <v>39</v>
      </c>
      <c r="G296" s="16">
        <v>1320</v>
      </c>
      <c r="H296" s="16">
        <v>3480</v>
      </c>
      <c r="I296" s="17" t="s">
        <v>154</v>
      </c>
      <c r="J296" s="18">
        <v>10000757</v>
      </c>
      <c r="K296" s="19">
        <v>10000757</v>
      </c>
      <c r="L296" s="19">
        <v>0</v>
      </c>
      <c r="M296" s="19">
        <v>0</v>
      </c>
      <c r="N296" s="19">
        <v>0</v>
      </c>
      <c r="O296" s="19">
        <v>0</v>
      </c>
      <c r="P296" s="19">
        <v>0</v>
      </c>
      <c r="Q296" s="19">
        <v>0</v>
      </c>
      <c r="R296" s="19">
        <v>10000757</v>
      </c>
      <c r="S296" s="19">
        <v>0</v>
      </c>
      <c r="T296" s="19">
        <v>0</v>
      </c>
      <c r="U296" s="19">
        <v>0</v>
      </c>
      <c r="V296" s="19">
        <v>742417.58</v>
      </c>
      <c r="W296" s="19">
        <v>742417.58</v>
      </c>
      <c r="X296" s="19">
        <v>9258339.4199999999</v>
      </c>
      <c r="Y296" s="19">
        <v>9258339.4199999999</v>
      </c>
      <c r="Z296" s="19">
        <v>0</v>
      </c>
      <c r="AA296" s="19">
        <f t="shared" si="54"/>
        <v>9258339.4199999999</v>
      </c>
      <c r="AB296" s="20">
        <f t="shared" si="56"/>
        <v>7.4236138324328849E-2</v>
      </c>
      <c r="AC296" s="20">
        <f t="shared" si="57"/>
        <v>0</v>
      </c>
      <c r="AD296" s="21">
        <f t="shared" si="58"/>
        <v>7.4236138324328849E-2</v>
      </c>
    </row>
    <row r="297" spans="1:30" ht="135" outlineLevel="4" x14ac:dyDescent="0.25">
      <c r="A297" s="15" t="s">
        <v>249</v>
      </c>
      <c r="B297" s="16" t="s">
        <v>285</v>
      </c>
      <c r="C297" s="16" t="s">
        <v>126</v>
      </c>
      <c r="D297" s="16" t="s">
        <v>246</v>
      </c>
      <c r="E297" s="16"/>
      <c r="F297" s="16" t="s">
        <v>39</v>
      </c>
      <c r="G297" s="16">
        <v>1320</v>
      </c>
      <c r="H297" s="16">
        <v>3480</v>
      </c>
      <c r="I297" s="17" t="s">
        <v>297</v>
      </c>
      <c r="J297" s="18">
        <v>3000000</v>
      </c>
      <c r="K297" s="19">
        <v>10503057</v>
      </c>
      <c r="L297" s="19"/>
      <c r="M297" s="19"/>
      <c r="N297" s="19"/>
      <c r="O297" s="19"/>
      <c r="P297" s="19">
        <v>0</v>
      </c>
      <c r="Q297" s="19">
        <v>0</v>
      </c>
      <c r="R297" s="19">
        <v>10503057</v>
      </c>
      <c r="S297" s="19">
        <v>0</v>
      </c>
      <c r="T297" s="19">
        <v>0</v>
      </c>
      <c r="U297" s="19">
        <v>0</v>
      </c>
      <c r="V297" s="19">
        <v>0</v>
      </c>
      <c r="W297" s="19">
        <v>0</v>
      </c>
      <c r="X297" s="19">
        <v>10503057</v>
      </c>
      <c r="Y297" s="19">
        <v>10503057</v>
      </c>
      <c r="Z297" s="19">
        <v>0</v>
      </c>
      <c r="AA297" s="19">
        <f t="shared" si="54"/>
        <v>10503057</v>
      </c>
      <c r="AB297" s="20">
        <f t="shared" si="56"/>
        <v>0</v>
      </c>
      <c r="AC297" s="20">
        <f t="shared" si="57"/>
        <v>0</v>
      </c>
      <c r="AD297" s="21">
        <f t="shared" si="58"/>
        <v>0</v>
      </c>
    </row>
    <row r="298" spans="1:30" ht="240" outlineLevel="4" x14ac:dyDescent="0.25">
      <c r="A298" s="15" t="s">
        <v>249</v>
      </c>
      <c r="B298" s="16" t="s">
        <v>285</v>
      </c>
      <c r="C298" s="16" t="s">
        <v>126</v>
      </c>
      <c r="D298" s="16" t="s">
        <v>158</v>
      </c>
      <c r="E298" s="16" t="s">
        <v>131</v>
      </c>
      <c r="F298" s="16" t="s">
        <v>39</v>
      </c>
      <c r="G298" s="16">
        <v>1330</v>
      </c>
      <c r="H298" s="16">
        <v>3480</v>
      </c>
      <c r="I298" s="17" t="s">
        <v>298</v>
      </c>
      <c r="J298" s="18">
        <v>30000000</v>
      </c>
      <c r="K298" s="19">
        <v>30000000</v>
      </c>
      <c r="L298" s="19">
        <v>0</v>
      </c>
      <c r="M298" s="19">
        <v>0</v>
      </c>
      <c r="N298" s="19">
        <v>0</v>
      </c>
      <c r="O298" s="19">
        <v>0</v>
      </c>
      <c r="P298" s="19">
        <v>0</v>
      </c>
      <c r="Q298" s="19">
        <v>-1551813.39</v>
      </c>
      <c r="R298" s="19">
        <v>28448186.609999999</v>
      </c>
      <c r="S298" s="19">
        <v>0</v>
      </c>
      <c r="T298" s="19">
        <v>0</v>
      </c>
      <c r="U298" s="19">
        <v>0</v>
      </c>
      <c r="V298" s="19">
        <v>16130290.35</v>
      </c>
      <c r="W298" s="19">
        <v>0</v>
      </c>
      <c r="X298" s="19">
        <v>12317896.26</v>
      </c>
      <c r="Y298" s="19">
        <v>13869709.65</v>
      </c>
      <c r="Z298" s="19">
        <v>0</v>
      </c>
      <c r="AA298" s="19">
        <f t="shared" si="54"/>
        <v>12317896.26</v>
      </c>
      <c r="AB298" s="20">
        <f t="shared" si="56"/>
        <v>0.56700592452982368</v>
      </c>
      <c r="AC298" s="20">
        <f t="shared" si="57"/>
        <v>0</v>
      </c>
      <c r="AD298" s="21">
        <f t="shared" si="58"/>
        <v>0.56700592452982368</v>
      </c>
    </row>
    <row r="299" spans="1:30" outlineLevel="3" x14ac:dyDescent="0.25">
      <c r="A299" s="22"/>
      <c r="B299" s="23"/>
      <c r="C299" s="23" t="s">
        <v>175</v>
      </c>
      <c r="D299" s="23"/>
      <c r="E299" s="23"/>
      <c r="F299" s="23"/>
      <c r="G299" s="23"/>
      <c r="H299" s="23"/>
      <c r="I299" s="24"/>
      <c r="J299" s="25">
        <f t="shared" ref="J299:AA299" si="61">SUBTOTAL(9,J292:J298)</f>
        <v>78139015</v>
      </c>
      <c r="K299" s="26">
        <f t="shared" si="61"/>
        <v>78139015</v>
      </c>
      <c r="L299" s="26">
        <f t="shared" si="61"/>
        <v>0</v>
      </c>
      <c r="M299" s="26">
        <f t="shared" si="61"/>
        <v>0</v>
      </c>
      <c r="N299" s="26">
        <f t="shared" si="61"/>
        <v>0</v>
      </c>
      <c r="O299" s="26">
        <f t="shared" si="61"/>
        <v>0</v>
      </c>
      <c r="P299" s="26">
        <f t="shared" si="61"/>
        <v>-298023</v>
      </c>
      <c r="Q299" s="26">
        <f t="shared" si="61"/>
        <v>-1551813.39</v>
      </c>
      <c r="R299" s="26">
        <f t="shared" si="61"/>
        <v>76289178.609999999</v>
      </c>
      <c r="S299" s="26">
        <f t="shared" si="61"/>
        <v>0</v>
      </c>
      <c r="T299" s="26">
        <f t="shared" si="61"/>
        <v>9477394.1899999995</v>
      </c>
      <c r="U299" s="26">
        <f t="shared" si="61"/>
        <v>0</v>
      </c>
      <c r="V299" s="26">
        <f t="shared" si="61"/>
        <v>34732491.079999998</v>
      </c>
      <c r="W299" s="26">
        <f t="shared" si="61"/>
        <v>18602200.729999997</v>
      </c>
      <c r="X299" s="26">
        <f t="shared" si="61"/>
        <v>32079292.68</v>
      </c>
      <c r="Y299" s="26">
        <f t="shared" si="61"/>
        <v>33929129.729999997</v>
      </c>
      <c r="Z299" s="26">
        <f t="shared" si="61"/>
        <v>0</v>
      </c>
      <c r="AA299" s="26">
        <f t="shared" si="61"/>
        <v>32079293.339999996</v>
      </c>
      <c r="AB299" s="27">
        <f t="shared" si="56"/>
        <v>0.45527415175823188</v>
      </c>
      <c r="AC299" s="27">
        <f t="shared" si="57"/>
        <v>0.12422986277581577</v>
      </c>
      <c r="AD299" s="28">
        <f t="shared" si="58"/>
        <v>0.57950401453404765</v>
      </c>
    </row>
    <row r="300" spans="1:30" outlineLevel="2" x14ac:dyDescent="0.25">
      <c r="A300" s="22"/>
      <c r="B300" s="23" t="s">
        <v>299</v>
      </c>
      <c r="C300" s="23"/>
      <c r="D300" s="23"/>
      <c r="E300" s="23"/>
      <c r="F300" s="23"/>
      <c r="G300" s="23"/>
      <c r="H300" s="23"/>
      <c r="I300" s="24"/>
      <c r="J300" s="25">
        <f t="shared" ref="J300:AA300" si="62">SUBTOTAL(9,J251:J298)</f>
        <v>2298308884</v>
      </c>
      <c r="K300" s="26">
        <f t="shared" si="62"/>
        <v>2298308884</v>
      </c>
      <c r="L300" s="26">
        <f t="shared" si="62"/>
        <v>0</v>
      </c>
      <c r="M300" s="26">
        <f t="shared" si="62"/>
        <v>0</v>
      </c>
      <c r="N300" s="26">
        <f t="shared" si="62"/>
        <v>0</v>
      </c>
      <c r="O300" s="26">
        <f t="shared" si="62"/>
        <v>0</v>
      </c>
      <c r="P300" s="26">
        <f t="shared" si="62"/>
        <v>-23431834</v>
      </c>
      <c r="Q300" s="26">
        <f t="shared" si="62"/>
        <v>-75086783.679999992</v>
      </c>
      <c r="R300" s="26">
        <f t="shared" si="62"/>
        <v>2199790266.3200002</v>
      </c>
      <c r="S300" s="26">
        <f t="shared" si="62"/>
        <v>0</v>
      </c>
      <c r="T300" s="26">
        <f t="shared" si="62"/>
        <v>118220657.81</v>
      </c>
      <c r="U300" s="26">
        <f t="shared" si="62"/>
        <v>0</v>
      </c>
      <c r="V300" s="26">
        <f t="shared" si="62"/>
        <v>1105323060.1199996</v>
      </c>
      <c r="W300" s="26">
        <f t="shared" si="62"/>
        <v>1055098312.9899999</v>
      </c>
      <c r="X300" s="26">
        <f t="shared" si="62"/>
        <v>800972328.63999987</v>
      </c>
      <c r="Y300" s="26">
        <f t="shared" si="62"/>
        <v>1074765166.0699999</v>
      </c>
      <c r="Z300" s="26">
        <f t="shared" si="62"/>
        <v>0</v>
      </c>
      <c r="AA300" s="26">
        <f t="shared" si="62"/>
        <v>976246548.38999987</v>
      </c>
      <c r="AB300" s="27">
        <f t="shared" si="56"/>
        <v>0.50246747476025511</v>
      </c>
      <c r="AC300" s="27">
        <f t="shared" si="57"/>
        <v>5.37417860329793E-2</v>
      </c>
      <c r="AD300" s="28">
        <f t="shared" si="58"/>
        <v>0.55620926079323441</v>
      </c>
    </row>
    <row r="301" spans="1:30" outlineLevel="1" x14ac:dyDescent="0.25">
      <c r="A301" s="22" t="s">
        <v>300</v>
      </c>
      <c r="B301" s="23"/>
      <c r="C301" s="23"/>
      <c r="D301" s="23"/>
      <c r="E301" s="23"/>
      <c r="F301" s="23"/>
      <c r="G301" s="23"/>
      <c r="H301" s="23"/>
      <c r="I301" s="24"/>
      <c r="J301" s="25">
        <f t="shared" ref="J301:AA301" si="63">SUBTOTAL(9,J156:J298)</f>
        <v>13461660663</v>
      </c>
      <c r="K301" s="26">
        <f t="shared" si="63"/>
        <v>13461660663</v>
      </c>
      <c r="L301" s="26">
        <f t="shared" si="63"/>
        <v>26510891</v>
      </c>
      <c r="M301" s="26">
        <f t="shared" si="63"/>
        <v>-9650000</v>
      </c>
      <c r="N301" s="26">
        <f t="shared" si="63"/>
        <v>0</v>
      </c>
      <c r="O301" s="26">
        <f t="shared" si="63"/>
        <v>0</v>
      </c>
      <c r="P301" s="26">
        <f t="shared" si="63"/>
        <v>-69890751</v>
      </c>
      <c r="Q301" s="26">
        <f t="shared" si="63"/>
        <v>-1598417767.6899998</v>
      </c>
      <c r="R301" s="26">
        <f t="shared" si="63"/>
        <v>11810213035.309999</v>
      </c>
      <c r="S301" s="26">
        <f t="shared" si="63"/>
        <v>0</v>
      </c>
      <c r="T301" s="26">
        <f t="shared" si="63"/>
        <v>882566392.15999997</v>
      </c>
      <c r="U301" s="26">
        <f t="shared" si="63"/>
        <v>0</v>
      </c>
      <c r="V301" s="26">
        <f t="shared" si="63"/>
        <v>6504114181.3999996</v>
      </c>
      <c r="W301" s="26">
        <f t="shared" si="63"/>
        <v>6453889434.2699995</v>
      </c>
      <c r="X301" s="26">
        <f t="shared" si="63"/>
        <v>3654345363.9000001</v>
      </c>
      <c r="Y301" s="26">
        <f t="shared" si="63"/>
        <v>6074980089.4399986</v>
      </c>
      <c r="Z301" s="26">
        <f t="shared" si="63"/>
        <v>0</v>
      </c>
      <c r="AA301" s="26">
        <f t="shared" si="63"/>
        <v>4423532461.749999</v>
      </c>
      <c r="AB301" s="27">
        <f t="shared" si="56"/>
        <v>0.55071946305744834</v>
      </c>
      <c r="AC301" s="27">
        <f t="shared" si="57"/>
        <v>7.4729083169060212E-2</v>
      </c>
      <c r="AD301" s="28">
        <f t="shared" si="58"/>
        <v>0.62544854622650858</v>
      </c>
    </row>
    <row r="302" spans="1:30" outlineLevel="4" x14ac:dyDescent="0.25">
      <c r="A302" s="15" t="s">
        <v>301</v>
      </c>
      <c r="B302" s="16" t="s">
        <v>36</v>
      </c>
      <c r="C302" s="16" t="s">
        <v>37</v>
      </c>
      <c r="D302" s="16" t="s">
        <v>38</v>
      </c>
      <c r="E302" s="16"/>
      <c r="F302" s="16" t="s">
        <v>39</v>
      </c>
      <c r="G302" s="16">
        <v>1111</v>
      </c>
      <c r="H302" s="16">
        <v>3480</v>
      </c>
      <c r="I302" s="17" t="s">
        <v>40</v>
      </c>
      <c r="J302" s="18">
        <v>796835667</v>
      </c>
      <c r="K302" s="19">
        <v>796835667</v>
      </c>
      <c r="L302" s="19"/>
      <c r="M302" s="19"/>
      <c r="N302" s="19">
        <v>-1699934</v>
      </c>
      <c r="O302" s="19"/>
      <c r="P302" s="19">
        <v>0</v>
      </c>
      <c r="Q302" s="19">
        <v>0</v>
      </c>
      <c r="R302" s="19">
        <v>795135733</v>
      </c>
      <c r="S302" s="19">
        <v>0</v>
      </c>
      <c r="T302" s="19">
        <v>0</v>
      </c>
      <c r="U302" s="19">
        <v>0</v>
      </c>
      <c r="V302" s="19">
        <v>506402550.73000002</v>
      </c>
      <c r="W302" s="19">
        <v>506402550.73000002</v>
      </c>
      <c r="X302" s="19">
        <v>288733182.26999998</v>
      </c>
      <c r="Y302" s="19">
        <v>290433116.26999998</v>
      </c>
      <c r="Z302" s="19">
        <v>0</v>
      </c>
      <c r="AA302" s="19">
        <f t="shared" si="54"/>
        <v>288733182.26999998</v>
      </c>
      <c r="AB302" s="20">
        <f t="shared" si="56"/>
        <v>0.63687560464598059</v>
      </c>
      <c r="AC302" s="20">
        <f t="shared" si="57"/>
        <v>0</v>
      </c>
      <c r="AD302" s="21">
        <f t="shared" si="58"/>
        <v>0.63687560464598059</v>
      </c>
    </row>
    <row r="303" spans="1:30" outlineLevel="4" x14ac:dyDescent="0.25">
      <c r="A303" s="15" t="s">
        <v>301</v>
      </c>
      <c r="B303" s="16" t="s">
        <v>36</v>
      </c>
      <c r="C303" s="16" t="s">
        <v>37</v>
      </c>
      <c r="D303" s="16" t="s">
        <v>302</v>
      </c>
      <c r="E303" s="16"/>
      <c r="F303" s="16" t="s">
        <v>39</v>
      </c>
      <c r="G303" s="16">
        <v>1111</v>
      </c>
      <c r="H303" s="16">
        <v>3480</v>
      </c>
      <c r="I303" s="17" t="s">
        <v>303</v>
      </c>
      <c r="J303" s="18">
        <v>169473000</v>
      </c>
      <c r="K303" s="19">
        <v>169473000</v>
      </c>
      <c r="L303" s="19"/>
      <c r="M303" s="19"/>
      <c r="N303" s="19"/>
      <c r="O303" s="19"/>
      <c r="P303" s="19">
        <v>-38390827</v>
      </c>
      <c r="Q303" s="19">
        <v>-24040475.25</v>
      </c>
      <c r="R303" s="19">
        <v>107041697.75</v>
      </c>
      <c r="S303" s="19">
        <v>0</v>
      </c>
      <c r="T303" s="19">
        <v>0</v>
      </c>
      <c r="U303" s="19">
        <v>0</v>
      </c>
      <c r="V303" s="19">
        <v>82844116.670000002</v>
      </c>
      <c r="W303" s="19">
        <v>82844116.670000002</v>
      </c>
      <c r="X303" s="19">
        <v>24197581.079999998</v>
      </c>
      <c r="Y303" s="19">
        <v>86628883.329999998</v>
      </c>
      <c r="Z303" s="19">
        <v>0</v>
      </c>
      <c r="AA303" s="19">
        <f t="shared" si="54"/>
        <v>24197581.079999998</v>
      </c>
      <c r="AB303" s="20">
        <f t="shared" si="56"/>
        <v>0.77394247672982186</v>
      </c>
      <c r="AC303" s="20">
        <f t="shared" si="57"/>
        <v>0</v>
      </c>
      <c r="AD303" s="21">
        <f t="shared" si="58"/>
        <v>0.77394247672982186</v>
      </c>
    </row>
    <row r="304" spans="1:30" outlineLevel="4" x14ac:dyDescent="0.25">
      <c r="A304" s="15" t="s">
        <v>301</v>
      </c>
      <c r="B304" s="16" t="s">
        <v>36</v>
      </c>
      <c r="C304" s="16" t="s">
        <v>37</v>
      </c>
      <c r="D304" s="16" t="s">
        <v>41</v>
      </c>
      <c r="E304" s="16"/>
      <c r="F304" s="16" t="s">
        <v>39</v>
      </c>
      <c r="G304" s="16">
        <v>1111</v>
      </c>
      <c r="H304" s="16">
        <v>3480</v>
      </c>
      <c r="I304" s="17" t="s">
        <v>42</v>
      </c>
      <c r="J304" s="18">
        <v>4121238</v>
      </c>
      <c r="K304" s="19">
        <v>4121238</v>
      </c>
      <c r="L304" s="19">
        <v>0</v>
      </c>
      <c r="M304" s="19">
        <v>0</v>
      </c>
      <c r="N304" s="19">
        <v>0</v>
      </c>
      <c r="O304" s="19">
        <v>0</v>
      </c>
      <c r="P304" s="19">
        <v>0</v>
      </c>
      <c r="Q304" s="19">
        <v>0</v>
      </c>
      <c r="R304" s="19">
        <v>4121238</v>
      </c>
      <c r="S304" s="19">
        <v>0</v>
      </c>
      <c r="T304" s="19">
        <v>0</v>
      </c>
      <c r="U304" s="19">
        <v>0</v>
      </c>
      <c r="V304" s="19">
        <v>2208750</v>
      </c>
      <c r="W304" s="19">
        <v>2208750</v>
      </c>
      <c r="X304" s="19">
        <v>1912488</v>
      </c>
      <c r="Y304" s="19">
        <v>1912488</v>
      </c>
      <c r="Z304" s="19">
        <v>0</v>
      </c>
      <c r="AA304" s="19">
        <f t="shared" si="54"/>
        <v>1912488</v>
      </c>
      <c r="AB304" s="20">
        <f t="shared" si="56"/>
        <v>0.53594332576764558</v>
      </c>
      <c r="AC304" s="20">
        <f t="shared" si="57"/>
        <v>0</v>
      </c>
      <c r="AD304" s="21">
        <f t="shared" si="58"/>
        <v>0.53594332576764558</v>
      </c>
    </row>
    <row r="305" spans="1:30" outlineLevel="4" x14ac:dyDescent="0.25">
      <c r="A305" s="15" t="s">
        <v>301</v>
      </c>
      <c r="B305" s="16" t="s">
        <v>36</v>
      </c>
      <c r="C305" s="16" t="s">
        <v>37</v>
      </c>
      <c r="D305" s="16" t="s">
        <v>43</v>
      </c>
      <c r="E305" s="16"/>
      <c r="F305" s="16" t="s">
        <v>39</v>
      </c>
      <c r="G305" s="16">
        <v>1111</v>
      </c>
      <c r="H305" s="16">
        <v>3480</v>
      </c>
      <c r="I305" s="17" t="s">
        <v>44</v>
      </c>
      <c r="J305" s="18">
        <v>12181118</v>
      </c>
      <c r="K305" s="19">
        <v>12181118</v>
      </c>
      <c r="L305" s="19">
        <v>0</v>
      </c>
      <c r="M305" s="19">
        <v>0</v>
      </c>
      <c r="N305" s="19">
        <v>0</v>
      </c>
      <c r="O305" s="19">
        <v>0</v>
      </c>
      <c r="P305" s="19">
        <v>0</v>
      </c>
      <c r="Q305" s="19">
        <v>0</v>
      </c>
      <c r="R305" s="19">
        <v>12181118</v>
      </c>
      <c r="S305" s="19">
        <v>0</v>
      </c>
      <c r="T305" s="19">
        <v>0</v>
      </c>
      <c r="U305" s="19">
        <v>0</v>
      </c>
      <c r="V305" s="19">
        <v>5055321.08</v>
      </c>
      <c r="W305" s="19">
        <v>5055321.08</v>
      </c>
      <c r="X305" s="19">
        <v>7125796.9199999999</v>
      </c>
      <c r="Y305" s="19">
        <v>7125796.9199999999</v>
      </c>
      <c r="Z305" s="19">
        <v>0</v>
      </c>
      <c r="AA305" s="19">
        <f t="shared" si="54"/>
        <v>7125796.9199999999</v>
      </c>
      <c r="AB305" s="20">
        <f t="shared" si="56"/>
        <v>0.41501289783088874</v>
      </c>
      <c r="AC305" s="20">
        <f t="shared" si="57"/>
        <v>0</v>
      </c>
      <c r="AD305" s="21">
        <f t="shared" si="58"/>
        <v>0.41501289783088874</v>
      </c>
    </row>
    <row r="306" spans="1:30" outlineLevel="4" x14ac:dyDescent="0.25">
      <c r="A306" s="15" t="s">
        <v>301</v>
      </c>
      <c r="B306" s="16" t="s">
        <v>36</v>
      </c>
      <c r="C306" s="16" t="s">
        <v>37</v>
      </c>
      <c r="D306" s="16" t="s">
        <v>47</v>
      </c>
      <c r="E306" s="16"/>
      <c r="F306" s="16" t="s">
        <v>39</v>
      </c>
      <c r="G306" s="16">
        <v>1111</v>
      </c>
      <c r="H306" s="16">
        <v>3480</v>
      </c>
      <c r="I306" s="17" t="s">
        <v>48</v>
      </c>
      <c r="J306" s="18">
        <v>202765289</v>
      </c>
      <c r="K306" s="19">
        <v>202765289</v>
      </c>
      <c r="L306" s="19">
        <v>0</v>
      </c>
      <c r="M306" s="19">
        <v>0</v>
      </c>
      <c r="N306" s="19">
        <v>0</v>
      </c>
      <c r="O306" s="19">
        <v>0</v>
      </c>
      <c r="P306" s="19">
        <v>0</v>
      </c>
      <c r="Q306" s="19">
        <v>0</v>
      </c>
      <c r="R306" s="19">
        <v>202765289</v>
      </c>
      <c r="S306" s="19">
        <v>0</v>
      </c>
      <c r="T306" s="19">
        <v>0</v>
      </c>
      <c r="U306" s="19">
        <v>0</v>
      </c>
      <c r="V306" s="19">
        <v>124278379.94</v>
      </c>
      <c r="W306" s="19">
        <v>124278379.94</v>
      </c>
      <c r="X306" s="19">
        <v>78486909.060000002</v>
      </c>
      <c r="Y306" s="19">
        <v>78486909.060000002</v>
      </c>
      <c r="Z306" s="19">
        <v>0</v>
      </c>
      <c r="AA306" s="19">
        <f t="shared" si="54"/>
        <v>78486909.060000002</v>
      </c>
      <c r="AB306" s="20">
        <f t="shared" si="56"/>
        <v>0.61291743055686421</v>
      </c>
      <c r="AC306" s="20">
        <f t="shared" si="57"/>
        <v>0</v>
      </c>
      <c r="AD306" s="21">
        <f t="shared" si="58"/>
        <v>0.61291743055686421</v>
      </c>
    </row>
    <row r="307" spans="1:30" ht="30" outlineLevel="4" x14ac:dyDescent="0.25">
      <c r="A307" s="15" t="s">
        <v>301</v>
      </c>
      <c r="B307" s="16" t="s">
        <v>36</v>
      </c>
      <c r="C307" s="16" t="s">
        <v>37</v>
      </c>
      <c r="D307" s="16" t="s">
        <v>49</v>
      </c>
      <c r="E307" s="16"/>
      <c r="F307" s="16" t="s">
        <v>39</v>
      </c>
      <c r="G307" s="16">
        <v>1111</v>
      </c>
      <c r="H307" s="16">
        <v>3480</v>
      </c>
      <c r="I307" s="17" t="s">
        <v>50</v>
      </c>
      <c r="J307" s="18">
        <v>482252440</v>
      </c>
      <c r="K307" s="19">
        <v>482252440</v>
      </c>
      <c r="L307" s="19"/>
      <c r="M307" s="19"/>
      <c r="N307" s="19">
        <v>-836864</v>
      </c>
      <c r="O307" s="19"/>
      <c r="P307" s="19">
        <v>0</v>
      </c>
      <c r="Q307" s="19">
        <v>-11197576</v>
      </c>
      <c r="R307" s="19">
        <v>470218000</v>
      </c>
      <c r="S307" s="19">
        <v>0</v>
      </c>
      <c r="T307" s="19">
        <v>0</v>
      </c>
      <c r="U307" s="19">
        <v>0</v>
      </c>
      <c r="V307" s="19">
        <v>272503550.82999998</v>
      </c>
      <c r="W307" s="19">
        <v>272503550.82999998</v>
      </c>
      <c r="X307" s="19">
        <v>208912025.16999999</v>
      </c>
      <c r="Y307" s="19">
        <v>209748889.16999999</v>
      </c>
      <c r="Z307" s="19">
        <v>0</v>
      </c>
      <c r="AA307" s="19">
        <f t="shared" si="54"/>
        <v>197714449.17000002</v>
      </c>
      <c r="AB307" s="20">
        <f t="shared" si="56"/>
        <v>0.57952598758448204</v>
      </c>
      <c r="AC307" s="20">
        <f t="shared" si="57"/>
        <v>0</v>
      </c>
      <c r="AD307" s="21">
        <f t="shared" si="58"/>
        <v>0.57952598758448204</v>
      </c>
    </row>
    <row r="308" spans="1:30" outlineLevel="4" x14ac:dyDescent="0.25">
      <c r="A308" s="15" t="s">
        <v>301</v>
      </c>
      <c r="B308" s="16" t="s">
        <v>36</v>
      </c>
      <c r="C308" s="16" t="s">
        <v>37</v>
      </c>
      <c r="D308" s="16" t="s">
        <v>51</v>
      </c>
      <c r="E308" s="16"/>
      <c r="F308" s="16">
        <v>280</v>
      </c>
      <c r="G308" s="16">
        <v>1111</v>
      </c>
      <c r="H308" s="16">
        <v>3480</v>
      </c>
      <c r="I308" s="17" t="s">
        <v>52</v>
      </c>
      <c r="J308" s="18">
        <v>159453440</v>
      </c>
      <c r="K308" s="19">
        <v>159453440</v>
      </c>
      <c r="L308" s="19"/>
      <c r="M308" s="19"/>
      <c r="N308" s="19"/>
      <c r="O308" s="19"/>
      <c r="P308" s="19">
        <v>-3197956</v>
      </c>
      <c r="Q308" s="19">
        <v>0</v>
      </c>
      <c r="R308" s="19">
        <v>156255484</v>
      </c>
      <c r="S308" s="19">
        <v>0</v>
      </c>
      <c r="T308" s="19">
        <v>0</v>
      </c>
      <c r="U308" s="19">
        <v>0</v>
      </c>
      <c r="V308" s="19">
        <v>41404.71</v>
      </c>
      <c r="W308" s="19">
        <v>41404.71</v>
      </c>
      <c r="X308" s="19">
        <v>156214079.28999999</v>
      </c>
      <c r="Y308" s="19">
        <v>159412035.28999999</v>
      </c>
      <c r="Z308" s="19">
        <v>0</v>
      </c>
      <c r="AA308" s="19">
        <f t="shared" si="54"/>
        <v>156214079.28999999</v>
      </c>
      <c r="AB308" s="20">
        <f t="shared" si="56"/>
        <v>2.6498084380833636E-4</v>
      </c>
      <c r="AC308" s="20">
        <f t="shared" si="57"/>
        <v>0</v>
      </c>
      <c r="AD308" s="21">
        <f t="shared" si="58"/>
        <v>2.6498084380833636E-4</v>
      </c>
    </row>
    <row r="309" spans="1:30" outlineLevel="4" x14ac:dyDescent="0.25">
      <c r="A309" s="15" t="s">
        <v>301</v>
      </c>
      <c r="B309" s="16" t="s">
        <v>36</v>
      </c>
      <c r="C309" s="16" t="s">
        <v>37</v>
      </c>
      <c r="D309" s="16" t="s">
        <v>53</v>
      </c>
      <c r="E309" s="16"/>
      <c r="F309" s="16" t="s">
        <v>39</v>
      </c>
      <c r="G309" s="16">
        <v>1111</v>
      </c>
      <c r="H309" s="16">
        <v>3480</v>
      </c>
      <c r="I309" s="17" t="s">
        <v>54</v>
      </c>
      <c r="J309" s="18">
        <v>141736947</v>
      </c>
      <c r="K309" s="19">
        <v>141736947</v>
      </c>
      <c r="L309" s="19"/>
      <c r="M309" s="19"/>
      <c r="N309" s="19">
        <v>-206702</v>
      </c>
      <c r="O309" s="19"/>
      <c r="P309" s="19">
        <v>0</v>
      </c>
      <c r="Q309" s="19">
        <v>0</v>
      </c>
      <c r="R309" s="19">
        <v>141530245</v>
      </c>
      <c r="S309" s="19">
        <v>0</v>
      </c>
      <c r="T309" s="19">
        <v>1004143.69</v>
      </c>
      <c r="U309" s="19">
        <v>0</v>
      </c>
      <c r="V309" s="19">
        <v>136833162.78</v>
      </c>
      <c r="W309" s="19">
        <v>136833162.78</v>
      </c>
      <c r="X309" s="19">
        <v>3692938.53</v>
      </c>
      <c r="Y309" s="19">
        <v>3899640.53</v>
      </c>
      <c r="Z309" s="19">
        <v>0</v>
      </c>
      <c r="AA309" s="19">
        <f t="shared" si="54"/>
        <v>3692938.5300000012</v>
      </c>
      <c r="AB309" s="20">
        <f t="shared" si="56"/>
        <v>0.9668121664030187</v>
      </c>
      <c r="AC309" s="20">
        <f t="shared" si="57"/>
        <v>7.0949053327788699E-3</v>
      </c>
      <c r="AD309" s="21">
        <f t="shared" si="58"/>
        <v>0.9739070717357976</v>
      </c>
    </row>
    <row r="310" spans="1:30" outlineLevel="4" x14ac:dyDescent="0.25">
      <c r="A310" s="15" t="s">
        <v>301</v>
      </c>
      <c r="B310" s="16" t="s">
        <v>36</v>
      </c>
      <c r="C310" s="16" t="s">
        <v>37</v>
      </c>
      <c r="D310" s="16" t="s">
        <v>55</v>
      </c>
      <c r="E310" s="16"/>
      <c r="F310" s="16" t="s">
        <v>39</v>
      </c>
      <c r="G310" s="16">
        <v>1111</v>
      </c>
      <c r="H310" s="16">
        <v>3480</v>
      </c>
      <c r="I310" s="17" t="s">
        <v>56</v>
      </c>
      <c r="J310" s="18">
        <v>79873736</v>
      </c>
      <c r="K310" s="19">
        <v>79873736</v>
      </c>
      <c r="L310" s="19">
        <v>0</v>
      </c>
      <c r="M310" s="19">
        <v>0</v>
      </c>
      <c r="N310" s="19">
        <v>0</v>
      </c>
      <c r="O310" s="19">
        <v>0</v>
      </c>
      <c r="P310" s="19">
        <v>0</v>
      </c>
      <c r="Q310" s="19">
        <v>0</v>
      </c>
      <c r="R310" s="19">
        <v>79873736</v>
      </c>
      <c r="S310" s="19">
        <v>0</v>
      </c>
      <c r="T310" s="19">
        <v>0</v>
      </c>
      <c r="U310" s="19">
        <v>0</v>
      </c>
      <c r="V310" s="19">
        <v>44135901.729999997</v>
      </c>
      <c r="W310" s="19">
        <v>44135901.729999997</v>
      </c>
      <c r="X310" s="19">
        <v>35737834.270000003</v>
      </c>
      <c r="Y310" s="19">
        <v>35737834.270000003</v>
      </c>
      <c r="Z310" s="19">
        <v>0</v>
      </c>
      <c r="AA310" s="19">
        <f t="shared" si="54"/>
        <v>35737834.270000003</v>
      </c>
      <c r="AB310" s="20">
        <f t="shared" si="56"/>
        <v>0.55257089426742223</v>
      </c>
      <c r="AC310" s="20">
        <f t="shared" si="57"/>
        <v>0</v>
      </c>
      <c r="AD310" s="21">
        <f t="shared" si="58"/>
        <v>0.55257089426742223</v>
      </c>
    </row>
    <row r="311" spans="1:30" ht="120" outlineLevel="4" x14ac:dyDescent="0.25">
      <c r="A311" s="15" t="s">
        <v>301</v>
      </c>
      <c r="B311" s="16" t="s">
        <v>36</v>
      </c>
      <c r="C311" s="16" t="s">
        <v>37</v>
      </c>
      <c r="D311" s="16" t="s">
        <v>57</v>
      </c>
      <c r="E311" s="16" t="s">
        <v>58</v>
      </c>
      <c r="F311" s="16" t="s">
        <v>39</v>
      </c>
      <c r="G311" s="16">
        <v>1112</v>
      </c>
      <c r="H311" s="16">
        <v>3480</v>
      </c>
      <c r="I311" s="17" t="s">
        <v>251</v>
      </c>
      <c r="J311" s="18">
        <v>176993319</v>
      </c>
      <c r="K311" s="19">
        <v>176993319</v>
      </c>
      <c r="L311" s="19"/>
      <c r="M311" s="19"/>
      <c r="N311" s="19"/>
      <c r="O311" s="19"/>
      <c r="P311" s="19">
        <v>-3551151</v>
      </c>
      <c r="Q311" s="19">
        <v>0</v>
      </c>
      <c r="R311" s="19">
        <v>173442168</v>
      </c>
      <c r="S311" s="19">
        <v>0</v>
      </c>
      <c r="T311" s="19">
        <v>64565101</v>
      </c>
      <c r="U311" s="19">
        <v>0</v>
      </c>
      <c r="V311" s="19">
        <v>108877067</v>
      </c>
      <c r="W311" s="19">
        <v>108877067</v>
      </c>
      <c r="X311" s="19">
        <v>0</v>
      </c>
      <c r="Y311" s="19">
        <v>3551151</v>
      </c>
      <c r="Z311" s="19">
        <v>0</v>
      </c>
      <c r="AA311" s="19">
        <f t="shared" si="54"/>
        <v>0</v>
      </c>
      <c r="AB311" s="20">
        <f t="shared" si="56"/>
        <v>0.62774277014341751</v>
      </c>
      <c r="AC311" s="20">
        <f t="shared" si="57"/>
        <v>0.37225722985658249</v>
      </c>
      <c r="AD311" s="21">
        <f t="shared" si="58"/>
        <v>1</v>
      </c>
    </row>
    <row r="312" spans="1:30" ht="60" outlineLevel="4" x14ac:dyDescent="0.25">
      <c r="A312" s="15" t="s">
        <v>301</v>
      </c>
      <c r="B312" s="16" t="s">
        <v>36</v>
      </c>
      <c r="C312" s="16" t="s">
        <v>37</v>
      </c>
      <c r="D312" s="16" t="s">
        <v>60</v>
      </c>
      <c r="E312" s="16" t="s">
        <v>58</v>
      </c>
      <c r="F312" s="16" t="s">
        <v>39</v>
      </c>
      <c r="G312" s="16">
        <v>1112</v>
      </c>
      <c r="H312" s="16">
        <v>3480</v>
      </c>
      <c r="I312" s="17" t="s">
        <v>61</v>
      </c>
      <c r="J312" s="18">
        <v>9567205</v>
      </c>
      <c r="K312" s="19">
        <v>9567205</v>
      </c>
      <c r="L312" s="19"/>
      <c r="M312" s="19"/>
      <c r="N312" s="19"/>
      <c r="O312" s="19"/>
      <c r="P312" s="19">
        <v>-191954</v>
      </c>
      <c r="Q312" s="19">
        <v>0</v>
      </c>
      <c r="R312" s="19">
        <v>9375251</v>
      </c>
      <c r="S312" s="19">
        <v>0</v>
      </c>
      <c r="T312" s="19">
        <v>3489984</v>
      </c>
      <c r="U312" s="19">
        <v>0</v>
      </c>
      <c r="V312" s="19">
        <v>5885267</v>
      </c>
      <c r="W312" s="19">
        <v>5885267</v>
      </c>
      <c r="X312" s="19">
        <v>0</v>
      </c>
      <c r="Y312" s="19">
        <v>191954</v>
      </c>
      <c r="Z312" s="19">
        <v>0</v>
      </c>
      <c r="AA312" s="19">
        <f t="shared" si="54"/>
        <v>0</v>
      </c>
      <c r="AB312" s="20">
        <f t="shared" si="56"/>
        <v>0.6277450065070258</v>
      </c>
      <c r="AC312" s="20">
        <f t="shared" si="57"/>
        <v>0.3722549934929742</v>
      </c>
      <c r="AD312" s="21">
        <f t="shared" si="58"/>
        <v>1</v>
      </c>
    </row>
    <row r="313" spans="1:30" ht="120" outlineLevel="4" x14ac:dyDescent="0.25">
      <c r="A313" s="15" t="s">
        <v>301</v>
      </c>
      <c r="B313" s="16" t="s">
        <v>36</v>
      </c>
      <c r="C313" s="16" t="s">
        <v>37</v>
      </c>
      <c r="D313" s="16" t="s">
        <v>62</v>
      </c>
      <c r="E313" s="16" t="s">
        <v>58</v>
      </c>
      <c r="F313" s="16" t="s">
        <v>39</v>
      </c>
      <c r="G313" s="16">
        <v>1112</v>
      </c>
      <c r="H313" s="16">
        <v>3480</v>
      </c>
      <c r="I313" s="17" t="s">
        <v>63</v>
      </c>
      <c r="J313" s="18">
        <v>38930218</v>
      </c>
      <c r="K313" s="19">
        <v>38930218</v>
      </c>
      <c r="L313" s="19"/>
      <c r="M313" s="19"/>
      <c r="N313" s="19"/>
      <c r="O313" s="19"/>
      <c r="P313" s="19">
        <v>-781100</v>
      </c>
      <c r="Q313" s="19">
        <v>0</v>
      </c>
      <c r="R313" s="19">
        <v>38149118</v>
      </c>
      <c r="S313" s="19">
        <v>0</v>
      </c>
      <c r="T313" s="19">
        <v>13300347</v>
      </c>
      <c r="U313" s="19">
        <v>0</v>
      </c>
      <c r="V313" s="19">
        <v>24848771</v>
      </c>
      <c r="W313" s="19">
        <v>24848771</v>
      </c>
      <c r="X313" s="19">
        <v>0</v>
      </c>
      <c r="Y313" s="19">
        <v>781100</v>
      </c>
      <c r="Z313" s="19">
        <v>0</v>
      </c>
      <c r="AA313" s="19">
        <f t="shared" si="54"/>
        <v>0</v>
      </c>
      <c r="AB313" s="20">
        <f t="shared" si="56"/>
        <v>0.651358990789774</v>
      </c>
      <c r="AC313" s="20">
        <f t="shared" si="57"/>
        <v>0.34864100921022606</v>
      </c>
      <c r="AD313" s="21">
        <f t="shared" si="58"/>
        <v>1</v>
      </c>
    </row>
    <row r="314" spans="1:30" ht="90" outlineLevel="4" x14ac:dyDescent="0.25">
      <c r="A314" s="15" t="s">
        <v>301</v>
      </c>
      <c r="B314" s="16" t="s">
        <v>36</v>
      </c>
      <c r="C314" s="16" t="s">
        <v>37</v>
      </c>
      <c r="D314" s="16" t="s">
        <v>64</v>
      </c>
      <c r="E314" s="16" t="s">
        <v>58</v>
      </c>
      <c r="F314" s="16" t="s">
        <v>39</v>
      </c>
      <c r="G314" s="16">
        <v>1112</v>
      </c>
      <c r="H314" s="16">
        <v>3480</v>
      </c>
      <c r="I314" s="17" t="s">
        <v>65</v>
      </c>
      <c r="J314" s="18">
        <v>28701618</v>
      </c>
      <c r="K314" s="19">
        <v>55201618</v>
      </c>
      <c r="L314" s="19"/>
      <c r="M314" s="19"/>
      <c r="N314" s="19"/>
      <c r="O314" s="19"/>
      <c r="P314" s="19">
        <v>-1151725</v>
      </c>
      <c r="Q314" s="19">
        <v>0</v>
      </c>
      <c r="R314" s="19">
        <v>54049893</v>
      </c>
      <c r="S314" s="19">
        <v>0</v>
      </c>
      <c r="T314" s="19">
        <v>18804596</v>
      </c>
      <c r="U314" s="19">
        <v>0</v>
      </c>
      <c r="V314" s="19">
        <v>35245297</v>
      </c>
      <c r="W314" s="19">
        <v>35245297</v>
      </c>
      <c r="X314" s="19">
        <v>0</v>
      </c>
      <c r="Y314" s="19">
        <v>1151725</v>
      </c>
      <c r="Z314" s="19">
        <v>0</v>
      </c>
      <c r="AA314" s="19">
        <f t="shared" si="54"/>
        <v>0</v>
      </c>
      <c r="AB314" s="20">
        <f t="shared" si="56"/>
        <v>0.65208819192297018</v>
      </c>
      <c r="AC314" s="20">
        <f t="shared" si="57"/>
        <v>0.34791180807702987</v>
      </c>
      <c r="AD314" s="21">
        <f t="shared" si="58"/>
        <v>1</v>
      </c>
    </row>
    <row r="315" spans="1:30" ht="90" outlineLevel="4" x14ac:dyDescent="0.25">
      <c r="A315" s="15" t="s">
        <v>301</v>
      </c>
      <c r="B315" s="16" t="s">
        <v>36</v>
      </c>
      <c r="C315" s="16" t="s">
        <v>37</v>
      </c>
      <c r="D315" s="16" t="s">
        <v>66</v>
      </c>
      <c r="E315" s="16" t="s">
        <v>58</v>
      </c>
      <c r="F315" s="16" t="s">
        <v>39</v>
      </c>
      <c r="G315" s="16">
        <v>1112</v>
      </c>
      <c r="H315" s="16">
        <v>3480</v>
      </c>
      <c r="I315" s="17" t="s">
        <v>67</v>
      </c>
      <c r="J315" s="18">
        <v>57403238</v>
      </c>
      <c r="K315" s="19">
        <v>30903238</v>
      </c>
      <c r="L315" s="19"/>
      <c r="M315" s="19"/>
      <c r="N315" s="19"/>
      <c r="O315" s="19"/>
      <c r="P315" s="19">
        <v>-575862</v>
      </c>
      <c r="Q315" s="19">
        <v>0</v>
      </c>
      <c r="R315" s="19">
        <v>30327376</v>
      </c>
      <c r="S315" s="19">
        <v>0</v>
      </c>
      <c r="T315" s="19">
        <v>12605377</v>
      </c>
      <c r="U315" s="19">
        <v>0</v>
      </c>
      <c r="V315" s="19">
        <v>17721999</v>
      </c>
      <c r="W315" s="19">
        <v>17721999</v>
      </c>
      <c r="X315" s="19">
        <v>0</v>
      </c>
      <c r="Y315" s="19">
        <v>575862</v>
      </c>
      <c r="Z315" s="19">
        <v>0</v>
      </c>
      <c r="AA315" s="19">
        <f t="shared" si="54"/>
        <v>0</v>
      </c>
      <c r="AB315" s="20">
        <f t="shared" si="56"/>
        <v>0.58435649032082437</v>
      </c>
      <c r="AC315" s="20">
        <f t="shared" si="57"/>
        <v>0.41564350967917568</v>
      </c>
      <c r="AD315" s="21">
        <f t="shared" si="58"/>
        <v>1</v>
      </c>
    </row>
    <row r="316" spans="1:30" ht="60" outlineLevel="4" x14ac:dyDescent="0.25">
      <c r="A316" s="15" t="s">
        <v>301</v>
      </c>
      <c r="B316" s="16" t="s">
        <v>36</v>
      </c>
      <c r="C316" s="16" t="s">
        <v>37</v>
      </c>
      <c r="D316" s="16" t="s">
        <v>68</v>
      </c>
      <c r="E316" s="16" t="s">
        <v>58</v>
      </c>
      <c r="F316" s="16" t="s">
        <v>39</v>
      </c>
      <c r="G316" s="16">
        <v>1112</v>
      </c>
      <c r="H316" s="16">
        <v>3480</v>
      </c>
      <c r="I316" s="17" t="s">
        <v>69</v>
      </c>
      <c r="J316" s="18">
        <v>79104149</v>
      </c>
      <c r="K316" s="19">
        <v>79104149</v>
      </c>
      <c r="L316" s="19"/>
      <c r="M316" s="19"/>
      <c r="N316" s="19"/>
      <c r="O316" s="19"/>
      <c r="P316" s="19">
        <v>-1550989</v>
      </c>
      <c r="Q316" s="19">
        <v>0</v>
      </c>
      <c r="R316" s="19">
        <v>77553160</v>
      </c>
      <c r="S316" s="19">
        <v>0</v>
      </c>
      <c r="T316" s="19">
        <v>28670286.899999999</v>
      </c>
      <c r="U316" s="19">
        <v>0</v>
      </c>
      <c r="V316" s="19">
        <v>48882873.100000001</v>
      </c>
      <c r="W316" s="19">
        <v>48882873.100000001</v>
      </c>
      <c r="X316" s="19">
        <v>0</v>
      </c>
      <c r="Y316" s="19">
        <v>1550989</v>
      </c>
      <c r="Z316" s="19">
        <v>0</v>
      </c>
      <c r="AA316" s="19">
        <f t="shared" si="54"/>
        <v>0</v>
      </c>
      <c r="AB316" s="20">
        <f t="shared" si="56"/>
        <v>0.63031439466812189</v>
      </c>
      <c r="AC316" s="20">
        <f t="shared" si="57"/>
        <v>0.36968560533187816</v>
      </c>
      <c r="AD316" s="21">
        <f t="shared" si="58"/>
        <v>1</v>
      </c>
    </row>
    <row r="317" spans="1:30" outlineLevel="3" x14ac:dyDescent="0.25">
      <c r="A317" s="22"/>
      <c r="B317" s="23"/>
      <c r="C317" s="23" t="s">
        <v>70</v>
      </c>
      <c r="D317" s="23"/>
      <c r="E317" s="23"/>
      <c r="F317" s="23"/>
      <c r="G317" s="23"/>
      <c r="H317" s="23"/>
      <c r="I317" s="24"/>
      <c r="J317" s="25">
        <f t="shared" ref="J317:AA317" si="64">SUBTOTAL(9,J302:J316)</f>
        <v>2439392622</v>
      </c>
      <c r="K317" s="26">
        <f t="shared" si="64"/>
        <v>2439392622</v>
      </c>
      <c r="L317" s="26">
        <f t="shared" si="64"/>
        <v>0</v>
      </c>
      <c r="M317" s="26">
        <f t="shared" si="64"/>
        <v>0</v>
      </c>
      <c r="N317" s="26">
        <f t="shared" si="64"/>
        <v>-2743500</v>
      </c>
      <c r="O317" s="26">
        <f t="shared" si="64"/>
        <v>0</v>
      </c>
      <c r="P317" s="26">
        <f t="shared" si="64"/>
        <v>-49391564</v>
      </c>
      <c r="Q317" s="26">
        <f t="shared" si="64"/>
        <v>-35238051.25</v>
      </c>
      <c r="R317" s="26">
        <f t="shared" si="64"/>
        <v>2352019506.75</v>
      </c>
      <c r="S317" s="26">
        <f t="shared" si="64"/>
        <v>0</v>
      </c>
      <c r="T317" s="26">
        <f t="shared" si="64"/>
        <v>142439835.59</v>
      </c>
      <c r="U317" s="26">
        <f t="shared" si="64"/>
        <v>0</v>
      </c>
      <c r="V317" s="26">
        <f t="shared" si="64"/>
        <v>1415764412.5699999</v>
      </c>
      <c r="W317" s="26">
        <f t="shared" si="64"/>
        <v>1415764412.5699999</v>
      </c>
      <c r="X317" s="26">
        <f t="shared" si="64"/>
        <v>805012834.58999991</v>
      </c>
      <c r="Y317" s="26">
        <f t="shared" si="64"/>
        <v>881188373.83999991</v>
      </c>
      <c r="Z317" s="26">
        <f t="shared" si="64"/>
        <v>0</v>
      </c>
      <c r="AA317" s="26">
        <f t="shared" si="64"/>
        <v>793815258.58999991</v>
      </c>
      <c r="AB317" s="27">
        <f t="shared" si="56"/>
        <v>0.60193565933740523</v>
      </c>
      <c r="AC317" s="27">
        <f t="shared" si="57"/>
        <v>6.0560652316537171E-2</v>
      </c>
      <c r="AD317" s="28">
        <f t="shared" si="58"/>
        <v>0.6624963116539424</v>
      </c>
    </row>
    <row r="318" spans="1:30" ht="210" outlineLevel="4" x14ac:dyDescent="0.25">
      <c r="A318" s="15" t="s">
        <v>301</v>
      </c>
      <c r="B318" s="16" t="s">
        <v>36</v>
      </c>
      <c r="C318" s="16" t="s">
        <v>71</v>
      </c>
      <c r="D318" s="16" t="s">
        <v>192</v>
      </c>
      <c r="E318" s="16"/>
      <c r="F318" s="16" t="s">
        <v>39</v>
      </c>
      <c r="G318" s="16">
        <v>1120</v>
      </c>
      <c r="H318" s="16">
        <v>3480</v>
      </c>
      <c r="I318" s="17" t="s">
        <v>304</v>
      </c>
      <c r="J318" s="18">
        <v>807379329</v>
      </c>
      <c r="K318" s="19">
        <v>802574329</v>
      </c>
      <c r="L318" s="19">
        <v>-6315587</v>
      </c>
      <c r="M318" s="19"/>
      <c r="N318" s="19"/>
      <c r="O318" s="19"/>
      <c r="P318" s="19">
        <v>0</v>
      </c>
      <c r="Q318" s="19">
        <v>-226212225.53</v>
      </c>
      <c r="R318" s="19">
        <v>570046516.47000003</v>
      </c>
      <c r="S318" s="19">
        <v>180000000</v>
      </c>
      <c r="T318" s="19">
        <v>167649879.91999999</v>
      </c>
      <c r="U318" s="19">
        <v>0</v>
      </c>
      <c r="V318" s="19">
        <v>155018266.5</v>
      </c>
      <c r="W318" s="19">
        <v>155018266.5</v>
      </c>
      <c r="X318" s="19">
        <v>67378370.049999997</v>
      </c>
      <c r="Y318" s="19">
        <v>299906182.57999998</v>
      </c>
      <c r="Z318" s="19">
        <v>0</v>
      </c>
      <c r="AA318" s="19">
        <f t="shared" si="54"/>
        <v>67378370.050000042</v>
      </c>
      <c r="AB318" s="20">
        <f t="shared" si="56"/>
        <v>0.27193967864227475</v>
      </c>
      <c r="AC318" s="20">
        <f t="shared" si="57"/>
        <v>0.60986230048876333</v>
      </c>
      <c r="AD318" s="21">
        <f t="shared" si="58"/>
        <v>0.88180197913103808</v>
      </c>
    </row>
    <row r="319" spans="1:30" outlineLevel="4" x14ac:dyDescent="0.25">
      <c r="A319" s="15" t="s">
        <v>301</v>
      </c>
      <c r="B319" s="16" t="s">
        <v>36</v>
      </c>
      <c r="C319" s="16" t="s">
        <v>71</v>
      </c>
      <c r="D319" s="16" t="s">
        <v>88</v>
      </c>
      <c r="E319" s="16"/>
      <c r="F319" s="16" t="s">
        <v>39</v>
      </c>
      <c r="G319" s="16">
        <v>1120</v>
      </c>
      <c r="H319" s="16">
        <v>3480</v>
      </c>
      <c r="I319" s="17" t="s">
        <v>89</v>
      </c>
      <c r="J319" s="18">
        <v>0</v>
      </c>
      <c r="K319" s="19">
        <v>4805000</v>
      </c>
      <c r="L319" s="19">
        <v>0</v>
      </c>
      <c r="M319" s="19">
        <v>0</v>
      </c>
      <c r="N319" s="19">
        <v>0</v>
      </c>
      <c r="O319" s="19">
        <v>0</v>
      </c>
      <c r="P319" s="19">
        <v>0</v>
      </c>
      <c r="Q319" s="19">
        <v>0</v>
      </c>
      <c r="R319" s="19">
        <v>4805000</v>
      </c>
      <c r="S319" s="19">
        <v>0</v>
      </c>
      <c r="T319" s="19">
        <v>4798000</v>
      </c>
      <c r="U319" s="19">
        <v>0</v>
      </c>
      <c r="V319" s="19">
        <v>7000</v>
      </c>
      <c r="W319" s="19">
        <v>7000</v>
      </c>
      <c r="X319" s="19">
        <v>0</v>
      </c>
      <c r="Y319" s="19">
        <v>0</v>
      </c>
      <c r="Z319" s="19">
        <v>0</v>
      </c>
      <c r="AA319" s="19">
        <f t="shared" si="54"/>
        <v>0</v>
      </c>
      <c r="AB319" s="20">
        <f t="shared" si="56"/>
        <v>1.4568158168574402E-3</v>
      </c>
      <c r="AC319" s="20">
        <f t="shared" si="57"/>
        <v>0.99854318418314258</v>
      </c>
      <c r="AD319" s="21">
        <f t="shared" si="58"/>
        <v>1</v>
      </c>
    </row>
    <row r="320" spans="1:30" outlineLevel="4" x14ac:dyDescent="0.25">
      <c r="A320" s="15" t="s">
        <v>301</v>
      </c>
      <c r="B320" s="16" t="s">
        <v>36</v>
      </c>
      <c r="C320" s="16" t="s">
        <v>71</v>
      </c>
      <c r="D320" s="16" t="s">
        <v>90</v>
      </c>
      <c r="E320" s="16"/>
      <c r="F320" s="16" t="s">
        <v>39</v>
      </c>
      <c r="G320" s="16">
        <v>1120</v>
      </c>
      <c r="H320" s="16">
        <v>3480</v>
      </c>
      <c r="I320" s="17" t="s">
        <v>91</v>
      </c>
      <c r="J320" s="18">
        <v>60397500</v>
      </c>
      <c r="K320" s="19">
        <v>60397500</v>
      </c>
      <c r="L320" s="19">
        <v>0</v>
      </c>
      <c r="M320" s="19">
        <v>0</v>
      </c>
      <c r="N320" s="19">
        <v>0</v>
      </c>
      <c r="O320" s="19">
        <v>0</v>
      </c>
      <c r="P320" s="19">
        <v>0</v>
      </c>
      <c r="Q320" s="19">
        <v>0</v>
      </c>
      <c r="R320" s="19">
        <v>60397500</v>
      </c>
      <c r="S320" s="19">
        <v>0</v>
      </c>
      <c r="T320" s="19">
        <v>20930805.77</v>
      </c>
      <c r="U320" s="19">
        <v>0</v>
      </c>
      <c r="V320" s="19">
        <v>20433919.23</v>
      </c>
      <c r="W320" s="19">
        <v>20433919.23</v>
      </c>
      <c r="X320" s="19">
        <v>3933400</v>
      </c>
      <c r="Y320" s="19">
        <v>19032775</v>
      </c>
      <c r="Z320" s="19">
        <v>0</v>
      </c>
      <c r="AA320" s="19">
        <f t="shared" si="54"/>
        <v>19032775.000000004</v>
      </c>
      <c r="AB320" s="20">
        <f t="shared" si="56"/>
        <v>0.33832392450018628</v>
      </c>
      <c r="AC320" s="20">
        <f t="shared" si="57"/>
        <v>0.34655086336354979</v>
      </c>
      <c r="AD320" s="21">
        <f t="shared" si="58"/>
        <v>0.68487478786373601</v>
      </c>
    </row>
    <row r="321" spans="1:30" outlineLevel="3" x14ac:dyDescent="0.25">
      <c r="A321" s="22"/>
      <c r="B321" s="23"/>
      <c r="C321" s="23" t="s">
        <v>96</v>
      </c>
      <c r="D321" s="23"/>
      <c r="E321" s="23"/>
      <c r="F321" s="23"/>
      <c r="G321" s="23"/>
      <c r="H321" s="23"/>
      <c r="I321" s="24"/>
      <c r="J321" s="25">
        <f t="shared" ref="J321:AA321" si="65">SUBTOTAL(9,J318:J320)</f>
        <v>867776829</v>
      </c>
      <c r="K321" s="26">
        <f t="shared" si="65"/>
        <v>867776829</v>
      </c>
      <c r="L321" s="26">
        <f t="shared" si="65"/>
        <v>-6315587</v>
      </c>
      <c r="M321" s="26">
        <f t="shared" si="65"/>
        <v>0</v>
      </c>
      <c r="N321" s="26">
        <f t="shared" si="65"/>
        <v>0</v>
      </c>
      <c r="O321" s="26">
        <f t="shared" si="65"/>
        <v>0</v>
      </c>
      <c r="P321" s="26">
        <f t="shared" si="65"/>
        <v>0</v>
      </c>
      <c r="Q321" s="26">
        <f t="shared" si="65"/>
        <v>-226212225.53</v>
      </c>
      <c r="R321" s="26">
        <f t="shared" si="65"/>
        <v>635249016.47000003</v>
      </c>
      <c r="S321" s="26">
        <f t="shared" si="65"/>
        <v>180000000</v>
      </c>
      <c r="T321" s="26">
        <f t="shared" si="65"/>
        <v>193378685.69</v>
      </c>
      <c r="U321" s="26">
        <f t="shared" si="65"/>
        <v>0</v>
      </c>
      <c r="V321" s="26">
        <f t="shared" si="65"/>
        <v>175459185.72999999</v>
      </c>
      <c r="W321" s="26">
        <f t="shared" si="65"/>
        <v>175459185.72999999</v>
      </c>
      <c r="X321" s="26">
        <f t="shared" si="65"/>
        <v>71311770.049999997</v>
      </c>
      <c r="Y321" s="26">
        <f t="shared" si="65"/>
        <v>318938957.57999998</v>
      </c>
      <c r="Z321" s="26">
        <f t="shared" si="65"/>
        <v>0</v>
      </c>
      <c r="AA321" s="26">
        <f t="shared" si="65"/>
        <v>86411145.050000042</v>
      </c>
      <c r="AB321" s="27">
        <f t="shared" si="56"/>
        <v>0.27620536385086419</v>
      </c>
      <c r="AC321" s="27">
        <f t="shared" si="57"/>
        <v>0.58776743609115534</v>
      </c>
      <c r="AD321" s="28">
        <f t="shared" si="58"/>
        <v>0.86397279994201948</v>
      </c>
    </row>
    <row r="322" spans="1:30" outlineLevel="4" x14ac:dyDescent="0.25">
      <c r="A322" s="15" t="s">
        <v>301</v>
      </c>
      <c r="B322" s="16" t="s">
        <v>36</v>
      </c>
      <c r="C322" s="16" t="s">
        <v>97</v>
      </c>
      <c r="D322" s="16" t="s">
        <v>100</v>
      </c>
      <c r="E322" s="16"/>
      <c r="F322" s="16" t="s">
        <v>39</v>
      </c>
      <c r="G322" s="16">
        <v>1120</v>
      </c>
      <c r="H322" s="16">
        <v>3480</v>
      </c>
      <c r="I322" s="17" t="s">
        <v>101</v>
      </c>
      <c r="J322" s="18">
        <v>6469140</v>
      </c>
      <c r="K322" s="19">
        <v>6469140</v>
      </c>
      <c r="L322" s="19">
        <v>0</v>
      </c>
      <c r="M322" s="19">
        <v>0</v>
      </c>
      <c r="N322" s="19">
        <v>0</v>
      </c>
      <c r="O322" s="19">
        <v>0</v>
      </c>
      <c r="P322" s="19">
        <v>0</v>
      </c>
      <c r="Q322" s="19">
        <v>-6469140</v>
      </c>
      <c r="R322" s="19">
        <v>0</v>
      </c>
      <c r="S322" s="19">
        <v>0</v>
      </c>
      <c r="T322" s="19">
        <v>0</v>
      </c>
      <c r="U322" s="19">
        <v>0</v>
      </c>
      <c r="V322" s="19">
        <v>0</v>
      </c>
      <c r="W322" s="19">
        <v>0</v>
      </c>
      <c r="X322" s="19">
        <v>0</v>
      </c>
      <c r="Y322" s="19">
        <v>6469140</v>
      </c>
      <c r="Z322" s="19">
        <v>0</v>
      </c>
      <c r="AA322" s="19">
        <f t="shared" si="54"/>
        <v>0</v>
      </c>
      <c r="AB322" s="20">
        <v>0</v>
      </c>
      <c r="AC322" s="20">
        <v>0</v>
      </c>
      <c r="AD322" s="21">
        <v>0</v>
      </c>
    </row>
    <row r="323" spans="1:30" ht="30" outlineLevel="4" x14ac:dyDescent="0.25">
      <c r="A323" s="15" t="s">
        <v>301</v>
      </c>
      <c r="B323" s="16" t="s">
        <v>36</v>
      </c>
      <c r="C323" s="16" t="s">
        <v>97</v>
      </c>
      <c r="D323" s="16" t="s">
        <v>104</v>
      </c>
      <c r="E323" s="16"/>
      <c r="F323" s="16" t="s">
        <v>39</v>
      </c>
      <c r="G323" s="16">
        <v>1120</v>
      </c>
      <c r="H323" s="16">
        <v>3480</v>
      </c>
      <c r="I323" s="17" t="s">
        <v>105</v>
      </c>
      <c r="J323" s="18">
        <v>2100000</v>
      </c>
      <c r="K323" s="19">
        <v>2100000</v>
      </c>
      <c r="L323" s="19">
        <v>0</v>
      </c>
      <c r="M323" s="19">
        <v>0</v>
      </c>
      <c r="N323" s="19">
        <v>0</v>
      </c>
      <c r="O323" s="19">
        <v>0</v>
      </c>
      <c r="P323" s="19">
        <v>0</v>
      </c>
      <c r="Q323" s="19">
        <v>-2100000</v>
      </c>
      <c r="R323" s="19">
        <v>0</v>
      </c>
      <c r="S323" s="19">
        <v>0</v>
      </c>
      <c r="T323" s="19">
        <v>0</v>
      </c>
      <c r="U323" s="19">
        <v>0</v>
      </c>
      <c r="V323" s="19">
        <v>0</v>
      </c>
      <c r="W323" s="19">
        <v>0</v>
      </c>
      <c r="X323" s="19">
        <v>0</v>
      </c>
      <c r="Y323" s="19">
        <v>2100000</v>
      </c>
      <c r="Z323" s="19">
        <v>0</v>
      </c>
      <c r="AA323" s="19">
        <f t="shared" si="54"/>
        <v>0</v>
      </c>
      <c r="AB323" s="20">
        <v>0</v>
      </c>
      <c r="AC323" s="20">
        <v>0</v>
      </c>
      <c r="AD323" s="21">
        <v>0</v>
      </c>
    </row>
    <row r="324" spans="1:30" outlineLevel="4" x14ac:dyDescent="0.25">
      <c r="A324" s="15" t="s">
        <v>301</v>
      </c>
      <c r="B324" s="16" t="s">
        <v>36</v>
      </c>
      <c r="C324" s="16" t="s">
        <v>97</v>
      </c>
      <c r="D324" s="16" t="s">
        <v>305</v>
      </c>
      <c r="E324" s="16"/>
      <c r="F324" s="16" t="s">
        <v>39</v>
      </c>
      <c r="G324" s="16">
        <v>1120</v>
      </c>
      <c r="H324" s="16">
        <v>3480</v>
      </c>
      <c r="I324" s="17" t="s">
        <v>306</v>
      </c>
      <c r="J324" s="18">
        <v>34200</v>
      </c>
      <c r="K324" s="19">
        <v>34200</v>
      </c>
      <c r="L324" s="19">
        <v>0</v>
      </c>
      <c r="M324" s="19">
        <v>0</v>
      </c>
      <c r="N324" s="19">
        <v>0</v>
      </c>
      <c r="O324" s="19">
        <v>0</v>
      </c>
      <c r="P324" s="19">
        <v>0</v>
      </c>
      <c r="Q324" s="19">
        <v>-34200</v>
      </c>
      <c r="R324" s="19">
        <v>0</v>
      </c>
      <c r="S324" s="19">
        <v>0</v>
      </c>
      <c r="T324" s="19">
        <v>0</v>
      </c>
      <c r="U324" s="19">
        <v>0</v>
      </c>
      <c r="V324" s="19">
        <v>0</v>
      </c>
      <c r="W324" s="19">
        <v>0</v>
      </c>
      <c r="X324" s="19">
        <v>0</v>
      </c>
      <c r="Y324" s="19">
        <v>34200</v>
      </c>
      <c r="Z324" s="19">
        <v>0</v>
      </c>
      <c r="AA324" s="19">
        <f t="shared" si="54"/>
        <v>0</v>
      </c>
      <c r="AB324" s="20">
        <v>0</v>
      </c>
      <c r="AC324" s="20">
        <v>0</v>
      </c>
      <c r="AD324" s="21">
        <v>0</v>
      </c>
    </row>
    <row r="325" spans="1:30" ht="30" outlineLevel="4" x14ac:dyDescent="0.25">
      <c r="A325" s="15" t="s">
        <v>301</v>
      </c>
      <c r="B325" s="16" t="s">
        <v>36</v>
      </c>
      <c r="C325" s="16" t="s">
        <v>97</v>
      </c>
      <c r="D325" s="16" t="s">
        <v>106</v>
      </c>
      <c r="E325" s="16"/>
      <c r="F325" s="16" t="s">
        <v>39</v>
      </c>
      <c r="G325" s="16">
        <v>1120</v>
      </c>
      <c r="H325" s="16">
        <v>3480</v>
      </c>
      <c r="I325" s="17" t="s">
        <v>107</v>
      </c>
      <c r="J325" s="18">
        <v>934120</v>
      </c>
      <c r="K325" s="19">
        <v>934120</v>
      </c>
      <c r="L325" s="19">
        <v>0</v>
      </c>
      <c r="M325" s="19">
        <v>0</v>
      </c>
      <c r="N325" s="19">
        <v>0</v>
      </c>
      <c r="O325" s="19">
        <v>0</v>
      </c>
      <c r="P325" s="19">
        <v>0</v>
      </c>
      <c r="Q325" s="19">
        <v>-607178</v>
      </c>
      <c r="R325" s="19">
        <v>326942</v>
      </c>
      <c r="S325" s="19">
        <v>0</v>
      </c>
      <c r="T325" s="19">
        <v>0</v>
      </c>
      <c r="U325" s="19">
        <v>0</v>
      </c>
      <c r="V325" s="19">
        <v>49855</v>
      </c>
      <c r="W325" s="19">
        <v>49855</v>
      </c>
      <c r="X325" s="19">
        <v>277087</v>
      </c>
      <c r="Y325" s="19">
        <v>884265</v>
      </c>
      <c r="Z325" s="19">
        <v>0</v>
      </c>
      <c r="AA325" s="19">
        <f t="shared" si="54"/>
        <v>277087</v>
      </c>
      <c r="AB325" s="20">
        <f>V325/R325</f>
        <v>0.15248882064708724</v>
      </c>
      <c r="AC325" s="20">
        <f>(S325+T325+U325)/R325</f>
        <v>0</v>
      </c>
      <c r="AD325" s="21">
        <f>AB325+AC325</f>
        <v>0.15248882064708724</v>
      </c>
    </row>
    <row r="326" spans="1:30" ht="30" outlineLevel="4" x14ac:dyDescent="0.25">
      <c r="A326" s="15" t="s">
        <v>301</v>
      </c>
      <c r="B326" s="16" t="s">
        <v>36</v>
      </c>
      <c r="C326" s="16" t="s">
        <v>97</v>
      </c>
      <c r="D326" s="16" t="s">
        <v>110</v>
      </c>
      <c r="E326" s="16"/>
      <c r="F326" s="16" t="s">
        <v>39</v>
      </c>
      <c r="G326" s="16">
        <v>1120</v>
      </c>
      <c r="H326" s="16">
        <v>3480</v>
      </c>
      <c r="I326" s="17" t="s">
        <v>111</v>
      </c>
      <c r="J326" s="18">
        <v>3145285</v>
      </c>
      <c r="K326" s="19">
        <v>3145285</v>
      </c>
      <c r="L326" s="19">
        <v>0</v>
      </c>
      <c r="M326" s="19">
        <v>0</v>
      </c>
      <c r="N326" s="19">
        <v>0</v>
      </c>
      <c r="O326" s="19">
        <v>0</v>
      </c>
      <c r="P326" s="19">
        <v>0</v>
      </c>
      <c r="Q326" s="19">
        <v>-2044435.25</v>
      </c>
      <c r="R326" s="19">
        <v>1100849.75</v>
      </c>
      <c r="S326" s="19">
        <v>0</v>
      </c>
      <c r="T326" s="19">
        <v>1.23</v>
      </c>
      <c r="U326" s="19">
        <v>0</v>
      </c>
      <c r="V326" s="19">
        <v>6126.77</v>
      </c>
      <c r="W326" s="19">
        <v>6126.77</v>
      </c>
      <c r="X326" s="19">
        <v>1094721</v>
      </c>
      <c r="Y326" s="19">
        <v>3139157</v>
      </c>
      <c r="Z326" s="19">
        <v>0</v>
      </c>
      <c r="AA326" s="19">
        <f t="shared" si="54"/>
        <v>1094721.75</v>
      </c>
      <c r="AB326" s="20">
        <f>V326/R326</f>
        <v>5.5654915668555136E-3</v>
      </c>
      <c r="AC326" s="20">
        <f>(S326+T326+U326)/R326</f>
        <v>1.1173186894941838E-6</v>
      </c>
      <c r="AD326" s="21">
        <f>AB326+AC326</f>
        <v>5.5666088855450078E-3</v>
      </c>
    </row>
    <row r="327" spans="1:30" outlineLevel="3" x14ac:dyDescent="0.25">
      <c r="A327" s="22"/>
      <c r="B327" s="23"/>
      <c r="C327" s="23" t="s">
        <v>114</v>
      </c>
      <c r="D327" s="23"/>
      <c r="E327" s="23"/>
      <c r="F327" s="23"/>
      <c r="G327" s="23"/>
      <c r="H327" s="23"/>
      <c r="I327" s="24"/>
      <c r="J327" s="25">
        <f t="shared" ref="J327:AA327" si="66">SUBTOTAL(9,J322:J326)</f>
        <v>12682745</v>
      </c>
      <c r="K327" s="26">
        <f t="shared" si="66"/>
        <v>12682745</v>
      </c>
      <c r="L327" s="26">
        <f t="shared" si="66"/>
        <v>0</v>
      </c>
      <c r="M327" s="26">
        <f t="shared" si="66"/>
        <v>0</v>
      </c>
      <c r="N327" s="26">
        <f t="shared" si="66"/>
        <v>0</v>
      </c>
      <c r="O327" s="26">
        <f t="shared" si="66"/>
        <v>0</v>
      </c>
      <c r="P327" s="26">
        <f t="shared" si="66"/>
        <v>0</v>
      </c>
      <c r="Q327" s="26">
        <f t="shared" si="66"/>
        <v>-11254953.25</v>
      </c>
      <c r="R327" s="26">
        <f t="shared" si="66"/>
        <v>1427791.75</v>
      </c>
      <c r="S327" s="26">
        <f t="shared" si="66"/>
        <v>0</v>
      </c>
      <c r="T327" s="26">
        <f t="shared" si="66"/>
        <v>1.23</v>
      </c>
      <c r="U327" s="26">
        <f t="shared" si="66"/>
        <v>0</v>
      </c>
      <c r="V327" s="26">
        <f t="shared" si="66"/>
        <v>55981.770000000004</v>
      </c>
      <c r="W327" s="26">
        <f t="shared" si="66"/>
        <v>55981.770000000004</v>
      </c>
      <c r="X327" s="26">
        <f t="shared" si="66"/>
        <v>1371808</v>
      </c>
      <c r="Y327" s="26">
        <f t="shared" si="66"/>
        <v>12626762</v>
      </c>
      <c r="Z327" s="26">
        <f t="shared" si="66"/>
        <v>0</v>
      </c>
      <c r="AA327" s="26">
        <f t="shared" si="66"/>
        <v>1371808.75</v>
      </c>
      <c r="AB327" s="27">
        <f>V327/R327</f>
        <v>3.9208638094456003E-2</v>
      </c>
      <c r="AC327" s="27">
        <f>(S327+T327+U327)/R327</f>
        <v>8.6147016888142124E-7</v>
      </c>
      <c r="AD327" s="28">
        <f>AB327+AC327</f>
        <v>3.9209499564624883E-2</v>
      </c>
    </row>
    <row r="328" spans="1:30" outlineLevel="4" x14ac:dyDescent="0.25">
      <c r="A328" s="15" t="s">
        <v>301</v>
      </c>
      <c r="B328" s="16" t="s">
        <v>36</v>
      </c>
      <c r="C328" s="16" t="s">
        <v>115</v>
      </c>
      <c r="D328" s="16" t="s">
        <v>116</v>
      </c>
      <c r="E328" s="16"/>
      <c r="F328" s="16">
        <v>280</v>
      </c>
      <c r="G328" s="16">
        <v>2210</v>
      </c>
      <c r="H328" s="16">
        <v>3480</v>
      </c>
      <c r="I328" s="17" t="s">
        <v>117</v>
      </c>
      <c r="J328" s="18">
        <v>15475000</v>
      </c>
      <c r="K328" s="19">
        <v>5475000</v>
      </c>
      <c r="L328" s="19"/>
      <c r="M328" s="19"/>
      <c r="N328" s="19"/>
      <c r="O328" s="19"/>
      <c r="P328" s="19">
        <v>0</v>
      </c>
      <c r="Q328" s="19">
        <v>-5475000</v>
      </c>
      <c r="R328" s="19">
        <v>0</v>
      </c>
      <c r="S328" s="19">
        <v>0</v>
      </c>
      <c r="T328" s="19">
        <v>0</v>
      </c>
      <c r="U328" s="19">
        <v>0</v>
      </c>
      <c r="V328" s="19">
        <v>0</v>
      </c>
      <c r="W328" s="19">
        <v>0</v>
      </c>
      <c r="X328" s="19">
        <v>0</v>
      </c>
      <c r="Y328" s="19">
        <v>5475000</v>
      </c>
      <c r="Z328" s="19">
        <v>0</v>
      </c>
      <c r="AA328" s="19">
        <f t="shared" si="54"/>
        <v>0</v>
      </c>
      <c r="AB328" s="20">
        <v>0</v>
      </c>
      <c r="AC328" s="20">
        <v>0</v>
      </c>
      <c r="AD328" s="21">
        <v>0</v>
      </c>
    </row>
    <row r="329" spans="1:30" outlineLevel="4" x14ac:dyDescent="0.25">
      <c r="A329" s="15" t="s">
        <v>301</v>
      </c>
      <c r="B329" s="16" t="s">
        <v>36</v>
      </c>
      <c r="C329" s="16" t="s">
        <v>115</v>
      </c>
      <c r="D329" s="16" t="s">
        <v>118</v>
      </c>
      <c r="E329" s="16"/>
      <c r="F329" s="16">
        <v>280</v>
      </c>
      <c r="G329" s="16">
        <v>2210</v>
      </c>
      <c r="H329" s="16">
        <v>3480</v>
      </c>
      <c r="I329" s="17" t="s">
        <v>119</v>
      </c>
      <c r="J329" s="18">
        <v>18000000</v>
      </c>
      <c r="K329" s="19">
        <v>0</v>
      </c>
      <c r="L329" s="19"/>
      <c r="M329" s="19"/>
      <c r="N329" s="19"/>
      <c r="O329" s="19"/>
      <c r="P329" s="19">
        <v>0</v>
      </c>
      <c r="Q329" s="19">
        <v>0</v>
      </c>
      <c r="R329" s="19">
        <v>0</v>
      </c>
      <c r="S329" s="19">
        <v>0</v>
      </c>
      <c r="T329" s="19">
        <v>0</v>
      </c>
      <c r="U329" s="19">
        <v>0</v>
      </c>
      <c r="V329" s="19">
        <v>0</v>
      </c>
      <c r="W329" s="19">
        <v>0</v>
      </c>
      <c r="X329" s="19">
        <v>0</v>
      </c>
      <c r="Y329" s="19">
        <v>0</v>
      </c>
      <c r="Z329" s="19">
        <v>0</v>
      </c>
      <c r="AA329" s="19">
        <f t="shared" si="54"/>
        <v>0</v>
      </c>
      <c r="AB329" s="20">
        <v>0</v>
      </c>
      <c r="AC329" s="20">
        <v>0</v>
      </c>
      <c r="AD329" s="21">
        <v>0</v>
      </c>
    </row>
    <row r="330" spans="1:30" ht="30" outlineLevel="4" x14ac:dyDescent="0.25">
      <c r="A330" s="15" t="s">
        <v>301</v>
      </c>
      <c r="B330" s="16" t="s">
        <v>36</v>
      </c>
      <c r="C330" s="16" t="s">
        <v>115</v>
      </c>
      <c r="D330" s="16" t="s">
        <v>264</v>
      </c>
      <c r="E330" s="16"/>
      <c r="F330" s="16">
        <v>280</v>
      </c>
      <c r="G330" s="16">
        <v>2210</v>
      </c>
      <c r="H330" s="16">
        <v>3480</v>
      </c>
      <c r="I330" s="17" t="s">
        <v>307</v>
      </c>
      <c r="J330" s="18">
        <v>1518687500</v>
      </c>
      <c r="K330" s="19">
        <v>1518687500</v>
      </c>
      <c r="L330" s="19">
        <v>0</v>
      </c>
      <c r="M330" s="19">
        <v>0</v>
      </c>
      <c r="N330" s="19">
        <v>0</v>
      </c>
      <c r="O330" s="19">
        <v>0</v>
      </c>
      <c r="P330" s="19">
        <v>0</v>
      </c>
      <c r="Q330" s="19">
        <v>-254447.49</v>
      </c>
      <c r="R330" s="19">
        <v>1518433052.51</v>
      </c>
      <c r="S330" s="19">
        <v>0</v>
      </c>
      <c r="T330" s="19">
        <v>1518433052.51</v>
      </c>
      <c r="U330" s="19">
        <v>0</v>
      </c>
      <c r="V330" s="19">
        <v>0</v>
      </c>
      <c r="W330" s="19">
        <v>0</v>
      </c>
      <c r="X330" s="19">
        <v>254447.49</v>
      </c>
      <c r="Y330" s="19">
        <v>254447.49</v>
      </c>
      <c r="Z330" s="19">
        <v>0</v>
      </c>
      <c r="AA330" s="19">
        <f t="shared" si="54"/>
        <v>0</v>
      </c>
      <c r="AB330" s="20">
        <f t="shared" ref="AB330:AB363" si="67">V330/R330</f>
        <v>0</v>
      </c>
      <c r="AC330" s="20">
        <f t="shared" ref="AC330:AC363" si="68">(S330+T330+U330)/R330</f>
        <v>1</v>
      </c>
      <c r="AD330" s="21">
        <f t="shared" ref="AD330:AD363" si="69">AB330+AC330</f>
        <v>1</v>
      </c>
    </row>
    <row r="331" spans="1:30" ht="60" outlineLevel="4" x14ac:dyDescent="0.25">
      <c r="A331" s="15" t="s">
        <v>301</v>
      </c>
      <c r="B331" s="16" t="s">
        <v>36</v>
      </c>
      <c r="C331" s="16" t="s">
        <v>115</v>
      </c>
      <c r="D331" s="16" t="s">
        <v>235</v>
      </c>
      <c r="E331" s="16"/>
      <c r="F331" s="16">
        <v>280</v>
      </c>
      <c r="G331" s="16">
        <v>2110</v>
      </c>
      <c r="H331" s="16">
        <v>3480</v>
      </c>
      <c r="I331" s="17" t="s">
        <v>308</v>
      </c>
      <c r="J331" s="18">
        <v>7893979123</v>
      </c>
      <c r="K331" s="19">
        <v>3960480015</v>
      </c>
      <c r="L331" s="19"/>
      <c r="M331" s="19"/>
      <c r="N331" s="19"/>
      <c r="O331" s="19"/>
      <c r="P331" s="19">
        <v>0</v>
      </c>
      <c r="Q331" s="19">
        <v>-1705029529</v>
      </c>
      <c r="R331" s="19">
        <v>2255450486</v>
      </c>
      <c r="S331" s="19">
        <v>896017881.5</v>
      </c>
      <c r="T331" s="19">
        <v>0</v>
      </c>
      <c r="U331" s="19">
        <v>0</v>
      </c>
      <c r="V331" s="19">
        <v>14360509.35</v>
      </c>
      <c r="W331" s="19">
        <v>14360509.35</v>
      </c>
      <c r="X331" s="19">
        <v>3050101624.1500001</v>
      </c>
      <c r="Y331" s="19">
        <v>3050101624.1500001</v>
      </c>
      <c r="Z331" s="19">
        <v>0</v>
      </c>
      <c r="AA331" s="19">
        <f t="shared" ref="AA331:AA394" si="70">R331-S331-T331-U331-V331</f>
        <v>1345072095.1500001</v>
      </c>
      <c r="AB331" s="20">
        <f t="shared" si="67"/>
        <v>6.3670248755795565E-3</v>
      </c>
      <c r="AC331" s="20">
        <f t="shared" si="68"/>
        <v>0.39726781282131857</v>
      </c>
      <c r="AD331" s="21">
        <f t="shared" si="69"/>
        <v>0.40363483769689812</v>
      </c>
    </row>
    <row r="332" spans="1:30" outlineLevel="4" x14ac:dyDescent="0.25">
      <c r="A332" s="15" t="s">
        <v>301</v>
      </c>
      <c r="B332" s="16" t="s">
        <v>36</v>
      </c>
      <c r="C332" s="16" t="s">
        <v>115</v>
      </c>
      <c r="D332" s="16" t="s">
        <v>122</v>
      </c>
      <c r="E332" s="16"/>
      <c r="F332" s="16">
        <v>280</v>
      </c>
      <c r="G332" s="16">
        <v>2240</v>
      </c>
      <c r="H332" s="16">
        <v>3480</v>
      </c>
      <c r="I332" s="17" t="s">
        <v>123</v>
      </c>
      <c r="J332" s="18">
        <v>100000000</v>
      </c>
      <c r="K332" s="19">
        <v>100000000</v>
      </c>
      <c r="L332" s="19">
        <v>0</v>
      </c>
      <c r="M332" s="19">
        <v>0</v>
      </c>
      <c r="N332" s="19">
        <v>0</v>
      </c>
      <c r="O332" s="19">
        <v>0</v>
      </c>
      <c r="P332" s="19">
        <v>0</v>
      </c>
      <c r="Q332" s="19">
        <v>0</v>
      </c>
      <c r="R332" s="19">
        <v>100000000</v>
      </c>
      <c r="S332" s="19">
        <v>0</v>
      </c>
      <c r="T332" s="19">
        <v>7518454.1100000003</v>
      </c>
      <c r="U332" s="19">
        <v>0</v>
      </c>
      <c r="V332" s="19">
        <v>87479365.799999997</v>
      </c>
      <c r="W332" s="19">
        <v>87479365.799999997</v>
      </c>
      <c r="X332" s="19">
        <v>5002180.09</v>
      </c>
      <c r="Y332" s="19">
        <v>5002180.09</v>
      </c>
      <c r="Z332" s="19">
        <v>0</v>
      </c>
      <c r="AA332" s="19">
        <f t="shared" si="70"/>
        <v>5002180.0900000036</v>
      </c>
      <c r="AB332" s="20">
        <f t="shared" si="67"/>
        <v>0.87479365799999997</v>
      </c>
      <c r="AC332" s="20">
        <f t="shared" si="68"/>
        <v>7.5184541100000002E-2</v>
      </c>
      <c r="AD332" s="21">
        <f t="shared" si="69"/>
        <v>0.94997819910000003</v>
      </c>
    </row>
    <row r="333" spans="1:30" outlineLevel="3" x14ac:dyDescent="0.25">
      <c r="A333" s="22"/>
      <c r="B333" s="23"/>
      <c r="C333" s="23" t="s">
        <v>125</v>
      </c>
      <c r="D333" s="23"/>
      <c r="E333" s="23"/>
      <c r="F333" s="23"/>
      <c r="G333" s="23"/>
      <c r="H333" s="23"/>
      <c r="I333" s="24"/>
      <c r="J333" s="25">
        <f t="shared" ref="J333:AA333" si="71">SUBTOTAL(9,J328:J332)</f>
        <v>9546141623</v>
      </c>
      <c r="K333" s="26">
        <f t="shared" si="71"/>
        <v>5584642515</v>
      </c>
      <c r="L333" s="26">
        <f t="shared" si="71"/>
        <v>0</v>
      </c>
      <c r="M333" s="26">
        <f t="shared" si="71"/>
        <v>0</v>
      </c>
      <c r="N333" s="26">
        <f t="shared" si="71"/>
        <v>0</v>
      </c>
      <c r="O333" s="26">
        <f t="shared" si="71"/>
        <v>0</v>
      </c>
      <c r="P333" s="26">
        <f t="shared" si="71"/>
        <v>0</v>
      </c>
      <c r="Q333" s="26">
        <f t="shared" si="71"/>
        <v>-1710758976.49</v>
      </c>
      <c r="R333" s="26">
        <f t="shared" si="71"/>
        <v>3873883538.5100002</v>
      </c>
      <c r="S333" s="26">
        <f t="shared" si="71"/>
        <v>896017881.5</v>
      </c>
      <c r="T333" s="26">
        <f t="shared" si="71"/>
        <v>1525951506.6199999</v>
      </c>
      <c r="U333" s="26">
        <f t="shared" si="71"/>
        <v>0</v>
      </c>
      <c r="V333" s="26">
        <f t="shared" si="71"/>
        <v>101839875.14999999</v>
      </c>
      <c r="W333" s="26">
        <f t="shared" si="71"/>
        <v>101839875.14999999</v>
      </c>
      <c r="X333" s="26">
        <f t="shared" si="71"/>
        <v>3055358251.73</v>
      </c>
      <c r="Y333" s="26">
        <f t="shared" si="71"/>
        <v>3060833251.73</v>
      </c>
      <c r="Z333" s="26">
        <f t="shared" si="71"/>
        <v>0</v>
      </c>
      <c r="AA333" s="26">
        <f t="shared" si="71"/>
        <v>1350074275.24</v>
      </c>
      <c r="AB333" s="27">
        <f t="shared" si="67"/>
        <v>2.6288832417809428E-2</v>
      </c>
      <c r="AC333" s="27">
        <f t="shared" si="68"/>
        <v>0.62520449157631475</v>
      </c>
      <c r="AD333" s="28">
        <f t="shared" si="69"/>
        <v>0.65149332399412418</v>
      </c>
    </row>
    <row r="334" spans="1:30" ht="120" outlineLevel="4" x14ac:dyDescent="0.25">
      <c r="A334" s="15" t="s">
        <v>301</v>
      </c>
      <c r="B334" s="16" t="s">
        <v>36</v>
      </c>
      <c r="C334" s="16" t="s">
        <v>126</v>
      </c>
      <c r="D334" s="16" t="s">
        <v>127</v>
      </c>
      <c r="E334" s="16" t="s">
        <v>58</v>
      </c>
      <c r="F334" s="16" t="s">
        <v>39</v>
      </c>
      <c r="G334" s="16">
        <v>1310</v>
      </c>
      <c r="H334" s="16">
        <v>3480</v>
      </c>
      <c r="I334" s="17" t="s">
        <v>128</v>
      </c>
      <c r="J334" s="18">
        <v>10444806</v>
      </c>
      <c r="K334" s="19">
        <v>10444806</v>
      </c>
      <c r="L334" s="19"/>
      <c r="M334" s="19"/>
      <c r="N334" s="19"/>
      <c r="O334" s="19"/>
      <c r="P334" s="19">
        <v>-256407</v>
      </c>
      <c r="Q334" s="19">
        <v>0</v>
      </c>
      <c r="R334" s="19">
        <v>10188399</v>
      </c>
      <c r="S334" s="19">
        <v>0</v>
      </c>
      <c r="T334" s="19">
        <v>3554802.65</v>
      </c>
      <c r="U334" s="19">
        <v>0</v>
      </c>
      <c r="V334" s="19">
        <v>6633596.3499999996</v>
      </c>
      <c r="W334" s="19">
        <v>6633596.3499999996</v>
      </c>
      <c r="X334" s="19">
        <v>0</v>
      </c>
      <c r="Y334" s="19">
        <v>256407</v>
      </c>
      <c r="Z334" s="19">
        <v>0</v>
      </c>
      <c r="AA334" s="19">
        <f t="shared" si="70"/>
        <v>0</v>
      </c>
      <c r="AB334" s="20">
        <f t="shared" si="67"/>
        <v>0.65109310599241355</v>
      </c>
      <c r="AC334" s="20">
        <f t="shared" si="68"/>
        <v>0.34890689400758645</v>
      </c>
      <c r="AD334" s="21">
        <f t="shared" si="69"/>
        <v>1</v>
      </c>
    </row>
    <row r="335" spans="1:30" ht="120" outlineLevel="4" x14ac:dyDescent="0.25">
      <c r="A335" s="15" t="s">
        <v>301</v>
      </c>
      <c r="B335" s="16" t="s">
        <v>36</v>
      </c>
      <c r="C335" s="16" t="s">
        <v>126</v>
      </c>
      <c r="D335" s="16" t="s">
        <v>127</v>
      </c>
      <c r="E335" s="16" t="s">
        <v>129</v>
      </c>
      <c r="F335" s="16" t="s">
        <v>39</v>
      </c>
      <c r="G335" s="16">
        <v>1310</v>
      </c>
      <c r="H335" s="16">
        <v>3480</v>
      </c>
      <c r="I335" s="17" t="s">
        <v>130</v>
      </c>
      <c r="J335" s="18">
        <v>4778690</v>
      </c>
      <c r="K335" s="19">
        <v>4778690</v>
      </c>
      <c r="L335" s="19"/>
      <c r="M335" s="19"/>
      <c r="N335" s="19"/>
      <c r="O335" s="19"/>
      <c r="P335" s="19">
        <v>-95977</v>
      </c>
      <c r="Q335" s="19">
        <v>0</v>
      </c>
      <c r="R335" s="19">
        <v>4682713</v>
      </c>
      <c r="S335" s="19">
        <v>0</v>
      </c>
      <c r="T335" s="19">
        <v>1692341.58</v>
      </c>
      <c r="U335" s="19">
        <v>0</v>
      </c>
      <c r="V335" s="19">
        <v>2990371.42</v>
      </c>
      <c r="W335" s="19">
        <v>2990371.42</v>
      </c>
      <c r="X335" s="19">
        <v>0</v>
      </c>
      <c r="Y335" s="19">
        <v>95977</v>
      </c>
      <c r="Z335" s="19">
        <v>0</v>
      </c>
      <c r="AA335" s="19">
        <f t="shared" si="70"/>
        <v>0</v>
      </c>
      <c r="AB335" s="20">
        <f t="shared" si="67"/>
        <v>0.63859805629770605</v>
      </c>
      <c r="AC335" s="20">
        <f t="shared" si="68"/>
        <v>0.36140194370229395</v>
      </c>
      <c r="AD335" s="21">
        <f t="shared" si="69"/>
        <v>1</v>
      </c>
    </row>
    <row r="336" spans="1:30" ht="75" outlineLevel="4" x14ac:dyDescent="0.25">
      <c r="A336" s="15" t="s">
        <v>301</v>
      </c>
      <c r="B336" s="16" t="s">
        <v>36</v>
      </c>
      <c r="C336" s="16" t="s">
        <v>126</v>
      </c>
      <c r="D336" s="16" t="s">
        <v>127</v>
      </c>
      <c r="E336" s="16" t="s">
        <v>131</v>
      </c>
      <c r="F336" s="16" t="s">
        <v>39</v>
      </c>
      <c r="G336" s="16">
        <v>1310</v>
      </c>
      <c r="H336" s="16">
        <v>3480</v>
      </c>
      <c r="I336" s="17" t="s">
        <v>132</v>
      </c>
      <c r="J336" s="18">
        <v>16523977</v>
      </c>
      <c r="K336" s="19">
        <v>16523977</v>
      </c>
      <c r="L336" s="19"/>
      <c r="M336" s="19"/>
      <c r="N336" s="19"/>
      <c r="O336" s="19"/>
      <c r="P336" s="19">
        <v>-284904</v>
      </c>
      <c r="Q336" s="19">
        <v>0</v>
      </c>
      <c r="R336" s="19">
        <v>16239073</v>
      </c>
      <c r="S336" s="19">
        <v>0</v>
      </c>
      <c r="T336" s="19">
        <v>6027983.96</v>
      </c>
      <c r="U336" s="19">
        <v>0</v>
      </c>
      <c r="V336" s="19">
        <v>10211089.039999999</v>
      </c>
      <c r="W336" s="19">
        <v>10211089.039999999</v>
      </c>
      <c r="X336" s="19">
        <v>0</v>
      </c>
      <c r="Y336" s="19">
        <v>284904</v>
      </c>
      <c r="Z336" s="19">
        <v>0</v>
      </c>
      <c r="AA336" s="19">
        <f t="shared" si="70"/>
        <v>0</v>
      </c>
      <c r="AB336" s="20">
        <f t="shared" si="67"/>
        <v>0.62879753296262653</v>
      </c>
      <c r="AC336" s="20">
        <f t="shared" si="68"/>
        <v>0.37120246703737336</v>
      </c>
      <c r="AD336" s="21">
        <f t="shared" si="69"/>
        <v>0.99999999999999989</v>
      </c>
    </row>
    <row r="337" spans="1:30" ht="45" outlineLevel="4" x14ac:dyDescent="0.25">
      <c r="A337" s="15" t="s">
        <v>301</v>
      </c>
      <c r="B337" s="16" t="s">
        <v>36</v>
      </c>
      <c r="C337" s="16" t="s">
        <v>126</v>
      </c>
      <c r="D337" s="16" t="s">
        <v>153</v>
      </c>
      <c r="E337" s="16"/>
      <c r="F337" s="16" t="s">
        <v>39</v>
      </c>
      <c r="G337" s="16">
        <v>1320</v>
      </c>
      <c r="H337" s="16">
        <v>3480</v>
      </c>
      <c r="I337" s="17" t="s">
        <v>154</v>
      </c>
      <c r="J337" s="18">
        <v>10469384</v>
      </c>
      <c r="K337" s="19">
        <v>10469384</v>
      </c>
      <c r="L337" s="19"/>
      <c r="M337" s="19"/>
      <c r="N337" s="19">
        <v>-356500</v>
      </c>
      <c r="O337" s="19"/>
      <c r="P337" s="19">
        <v>0</v>
      </c>
      <c r="Q337" s="19">
        <v>0</v>
      </c>
      <c r="R337" s="19">
        <v>10112884</v>
      </c>
      <c r="S337" s="19">
        <v>0</v>
      </c>
      <c r="T337" s="19">
        <v>0</v>
      </c>
      <c r="U337" s="19">
        <v>0</v>
      </c>
      <c r="V337" s="19">
        <v>1996937.38</v>
      </c>
      <c r="W337" s="19">
        <v>1996937.38</v>
      </c>
      <c r="X337" s="19">
        <v>8115946.6200000001</v>
      </c>
      <c r="Y337" s="19">
        <v>8472446.6199999992</v>
      </c>
      <c r="Z337" s="19">
        <v>0</v>
      </c>
      <c r="AA337" s="19">
        <f t="shared" si="70"/>
        <v>8115946.6200000001</v>
      </c>
      <c r="AB337" s="20">
        <f t="shared" si="67"/>
        <v>0.1974646777318913</v>
      </c>
      <c r="AC337" s="20">
        <f t="shared" si="68"/>
        <v>0</v>
      </c>
      <c r="AD337" s="21">
        <f t="shared" si="69"/>
        <v>0.1974646777318913</v>
      </c>
    </row>
    <row r="338" spans="1:30" ht="180" outlineLevel="4" x14ac:dyDescent="0.25">
      <c r="A338" s="15" t="s">
        <v>301</v>
      </c>
      <c r="B338" s="16" t="s">
        <v>36</v>
      </c>
      <c r="C338" s="16" t="s">
        <v>126</v>
      </c>
      <c r="D338" s="16" t="s">
        <v>246</v>
      </c>
      <c r="E338" s="16"/>
      <c r="F338" s="16" t="s">
        <v>39</v>
      </c>
      <c r="G338" s="16">
        <v>1320</v>
      </c>
      <c r="H338" s="16">
        <v>3480</v>
      </c>
      <c r="I338" s="17" t="s">
        <v>309</v>
      </c>
      <c r="J338" s="18">
        <v>0</v>
      </c>
      <c r="K338" s="19">
        <v>0</v>
      </c>
      <c r="L338" s="19">
        <v>6315587</v>
      </c>
      <c r="M338" s="19"/>
      <c r="N338" s="19"/>
      <c r="O338" s="19"/>
      <c r="P338" s="19">
        <v>0</v>
      </c>
      <c r="Q338" s="19">
        <v>0</v>
      </c>
      <c r="R338" s="19">
        <v>6315587</v>
      </c>
      <c r="S338" s="19">
        <v>0</v>
      </c>
      <c r="T338" s="19">
        <v>0</v>
      </c>
      <c r="U338" s="19">
        <v>0</v>
      </c>
      <c r="V338" s="19">
        <v>0</v>
      </c>
      <c r="W338" s="19">
        <v>0</v>
      </c>
      <c r="X338" s="19">
        <v>0</v>
      </c>
      <c r="Y338" s="19">
        <v>0</v>
      </c>
      <c r="Z338" s="19">
        <v>0</v>
      </c>
      <c r="AA338" s="19">
        <f t="shared" si="70"/>
        <v>6315587</v>
      </c>
      <c r="AB338" s="20">
        <f t="shared" si="67"/>
        <v>0</v>
      </c>
      <c r="AC338" s="20">
        <f t="shared" si="68"/>
        <v>0</v>
      </c>
      <c r="AD338" s="21">
        <f t="shared" si="69"/>
        <v>0</v>
      </c>
    </row>
    <row r="339" spans="1:30" outlineLevel="3" x14ac:dyDescent="0.25">
      <c r="A339" s="22"/>
      <c r="B339" s="23"/>
      <c r="C339" s="23" t="s">
        <v>175</v>
      </c>
      <c r="D339" s="23"/>
      <c r="E339" s="23"/>
      <c r="F339" s="23"/>
      <c r="G339" s="23"/>
      <c r="H339" s="23"/>
      <c r="I339" s="24"/>
      <c r="J339" s="25">
        <f t="shared" ref="J339:AA339" si="72">SUBTOTAL(9,J334:J338)</f>
        <v>42216857</v>
      </c>
      <c r="K339" s="26">
        <f t="shared" si="72"/>
        <v>42216857</v>
      </c>
      <c r="L339" s="26">
        <f t="shared" si="72"/>
        <v>6315587</v>
      </c>
      <c r="M339" s="26">
        <f t="shared" si="72"/>
        <v>0</v>
      </c>
      <c r="N339" s="26">
        <f t="shared" si="72"/>
        <v>-356500</v>
      </c>
      <c r="O339" s="26">
        <f t="shared" si="72"/>
        <v>0</v>
      </c>
      <c r="P339" s="26">
        <f t="shared" si="72"/>
        <v>-637288</v>
      </c>
      <c r="Q339" s="26">
        <f t="shared" si="72"/>
        <v>0</v>
      </c>
      <c r="R339" s="26">
        <f t="shared" si="72"/>
        <v>47538656</v>
      </c>
      <c r="S339" s="26">
        <f t="shared" si="72"/>
        <v>0</v>
      </c>
      <c r="T339" s="26">
        <f t="shared" si="72"/>
        <v>11275128.190000001</v>
      </c>
      <c r="U339" s="26">
        <f t="shared" si="72"/>
        <v>0</v>
      </c>
      <c r="V339" s="26">
        <f t="shared" si="72"/>
        <v>21831994.189999998</v>
      </c>
      <c r="W339" s="26">
        <f t="shared" si="72"/>
        <v>21831994.189999998</v>
      </c>
      <c r="X339" s="26">
        <f t="shared" si="72"/>
        <v>8115946.6200000001</v>
      </c>
      <c r="Y339" s="26">
        <f t="shared" si="72"/>
        <v>9109734.6199999992</v>
      </c>
      <c r="Z339" s="26">
        <f t="shared" si="72"/>
        <v>0</v>
      </c>
      <c r="AA339" s="26">
        <f t="shared" si="72"/>
        <v>14431533.620000001</v>
      </c>
      <c r="AB339" s="27">
        <f t="shared" si="67"/>
        <v>0.45924719011829018</v>
      </c>
      <c r="AC339" s="27">
        <f t="shared" si="68"/>
        <v>0.237178101753655</v>
      </c>
      <c r="AD339" s="28">
        <f t="shared" si="69"/>
        <v>0.69642529187194513</v>
      </c>
    </row>
    <row r="340" spans="1:30" ht="120" outlineLevel="4" x14ac:dyDescent="0.25">
      <c r="A340" s="15" t="s">
        <v>301</v>
      </c>
      <c r="B340" s="16" t="s">
        <v>36</v>
      </c>
      <c r="C340" s="16" t="s">
        <v>310</v>
      </c>
      <c r="D340" s="16" t="s">
        <v>311</v>
      </c>
      <c r="E340" s="16" t="s">
        <v>279</v>
      </c>
      <c r="F340" s="16">
        <v>280</v>
      </c>
      <c r="G340" s="16">
        <v>2310</v>
      </c>
      <c r="H340" s="16">
        <v>3480</v>
      </c>
      <c r="I340" s="17" t="s">
        <v>312</v>
      </c>
      <c r="J340" s="18">
        <v>12218157799</v>
      </c>
      <c r="K340" s="19">
        <v>16179656907</v>
      </c>
      <c r="L340" s="19"/>
      <c r="M340" s="19"/>
      <c r="N340" s="19"/>
      <c r="O340" s="19"/>
      <c r="P340" s="19">
        <v>0</v>
      </c>
      <c r="Q340" s="19">
        <v>0</v>
      </c>
      <c r="R340" s="19">
        <v>16179656907</v>
      </c>
      <c r="S340" s="19">
        <v>0</v>
      </c>
      <c r="T340" s="19">
        <v>3819631302.02</v>
      </c>
      <c r="U340" s="19">
        <v>0</v>
      </c>
      <c r="V340" s="19">
        <v>6427486149.9799995</v>
      </c>
      <c r="W340" s="19">
        <v>5101975875.1999998</v>
      </c>
      <c r="X340" s="19">
        <v>0</v>
      </c>
      <c r="Y340" s="19">
        <v>5932539455</v>
      </c>
      <c r="Z340" s="19">
        <v>0</v>
      </c>
      <c r="AA340" s="19">
        <f t="shared" si="70"/>
        <v>5932539455</v>
      </c>
      <c r="AB340" s="20">
        <f t="shared" si="67"/>
        <v>0.39725725872463952</v>
      </c>
      <c r="AC340" s="20">
        <f t="shared" si="68"/>
        <v>0.23607616181079011</v>
      </c>
      <c r="AD340" s="21">
        <f t="shared" si="69"/>
        <v>0.63333342053542963</v>
      </c>
    </row>
    <row r="341" spans="1:30" ht="90" outlineLevel="4" x14ac:dyDescent="0.25">
      <c r="A341" s="15" t="s">
        <v>301</v>
      </c>
      <c r="B341" s="16" t="s">
        <v>36</v>
      </c>
      <c r="C341" s="16" t="s">
        <v>310</v>
      </c>
      <c r="D341" s="16" t="s">
        <v>311</v>
      </c>
      <c r="E341" s="16" t="s">
        <v>240</v>
      </c>
      <c r="F341" s="16">
        <v>280</v>
      </c>
      <c r="G341" s="16">
        <v>2310</v>
      </c>
      <c r="H341" s="16">
        <v>3480</v>
      </c>
      <c r="I341" s="17" t="s">
        <v>313</v>
      </c>
      <c r="J341" s="18">
        <v>1611939946</v>
      </c>
      <c r="K341" s="19">
        <v>1611939946</v>
      </c>
      <c r="L341" s="19">
        <v>0</v>
      </c>
      <c r="M341" s="19">
        <v>0</v>
      </c>
      <c r="N341" s="19">
        <v>0</v>
      </c>
      <c r="O341" s="19">
        <v>0</v>
      </c>
      <c r="P341" s="19">
        <v>0</v>
      </c>
      <c r="Q341" s="19">
        <v>-1396626980</v>
      </c>
      <c r="R341" s="19">
        <v>215312966</v>
      </c>
      <c r="S341" s="19">
        <v>0</v>
      </c>
      <c r="T341" s="19">
        <v>187672018.58000001</v>
      </c>
      <c r="U341" s="19">
        <v>0</v>
      </c>
      <c r="V341" s="19">
        <v>215312965.41999999</v>
      </c>
      <c r="W341" s="19">
        <v>215312965.41999999</v>
      </c>
      <c r="X341" s="19">
        <v>402984984</v>
      </c>
      <c r="Y341" s="19">
        <v>1208954962</v>
      </c>
      <c r="Z341" s="19">
        <v>0</v>
      </c>
      <c r="AA341" s="19">
        <f t="shared" si="70"/>
        <v>-187672018</v>
      </c>
      <c r="AB341" s="20">
        <f t="shared" si="67"/>
        <v>0.99999999730624667</v>
      </c>
      <c r="AC341" s="20">
        <f t="shared" si="68"/>
        <v>0.87162432465864603</v>
      </c>
      <c r="AD341" s="21">
        <f t="shared" si="69"/>
        <v>1.8716243219648927</v>
      </c>
    </row>
    <row r="342" spans="1:30" ht="120" outlineLevel="4" x14ac:dyDescent="0.25">
      <c r="A342" s="15" t="s">
        <v>301</v>
      </c>
      <c r="B342" s="16" t="s">
        <v>36</v>
      </c>
      <c r="C342" s="16" t="s">
        <v>310</v>
      </c>
      <c r="D342" s="16" t="s">
        <v>311</v>
      </c>
      <c r="E342" s="16" t="s">
        <v>268</v>
      </c>
      <c r="F342" s="16" t="s">
        <v>39</v>
      </c>
      <c r="G342" s="16">
        <v>2310</v>
      </c>
      <c r="H342" s="16">
        <v>3480</v>
      </c>
      <c r="I342" s="17" t="s">
        <v>314</v>
      </c>
      <c r="J342" s="18"/>
      <c r="K342" s="19"/>
      <c r="L342" s="19"/>
      <c r="M342" s="19"/>
      <c r="N342" s="19">
        <v>88421188</v>
      </c>
      <c r="O342" s="19"/>
      <c r="P342" s="19">
        <v>0</v>
      </c>
      <c r="Q342" s="19">
        <v>0</v>
      </c>
      <c r="R342" s="19">
        <v>88421188</v>
      </c>
      <c r="S342" s="19"/>
      <c r="T342" s="19"/>
      <c r="U342" s="19"/>
      <c r="V342" s="19"/>
      <c r="W342" s="19"/>
      <c r="X342" s="19"/>
      <c r="Y342" s="19"/>
      <c r="Z342" s="19"/>
      <c r="AA342" s="19">
        <f t="shared" si="70"/>
        <v>88421188</v>
      </c>
      <c r="AB342" s="20">
        <f t="shared" si="67"/>
        <v>0</v>
      </c>
      <c r="AC342" s="20">
        <f t="shared" si="68"/>
        <v>0</v>
      </c>
      <c r="AD342" s="21">
        <f t="shared" si="69"/>
        <v>0</v>
      </c>
    </row>
    <row r="343" spans="1:30" ht="409.5" outlineLevel="4" x14ac:dyDescent="0.25">
      <c r="A343" s="15" t="s">
        <v>301</v>
      </c>
      <c r="B343" s="16" t="s">
        <v>36</v>
      </c>
      <c r="C343" s="16" t="s">
        <v>310</v>
      </c>
      <c r="D343" s="16" t="s">
        <v>315</v>
      </c>
      <c r="E343" s="16" t="s">
        <v>131</v>
      </c>
      <c r="F343" s="16">
        <v>280</v>
      </c>
      <c r="G343" s="16">
        <v>2310</v>
      </c>
      <c r="H343" s="16">
        <v>3480</v>
      </c>
      <c r="I343" s="17" t="s">
        <v>316</v>
      </c>
      <c r="J343" s="18"/>
      <c r="K343" s="19"/>
      <c r="L343" s="19">
        <v>16368000000</v>
      </c>
      <c r="M343" s="19"/>
      <c r="N343" s="19"/>
      <c r="O343" s="19"/>
      <c r="P343" s="19">
        <v>0</v>
      </c>
      <c r="Q343" s="19">
        <v>0</v>
      </c>
      <c r="R343" s="19">
        <v>16368000000</v>
      </c>
      <c r="S343" s="19"/>
      <c r="T343" s="19"/>
      <c r="U343" s="19"/>
      <c r="V343" s="19"/>
      <c r="W343" s="19"/>
      <c r="X343" s="19"/>
      <c r="Y343" s="19"/>
      <c r="Z343" s="19"/>
      <c r="AA343" s="19">
        <f t="shared" si="70"/>
        <v>16368000000</v>
      </c>
      <c r="AB343" s="20">
        <f t="shared" si="67"/>
        <v>0</v>
      </c>
      <c r="AC343" s="20">
        <f t="shared" si="68"/>
        <v>0</v>
      </c>
      <c r="AD343" s="21">
        <f t="shared" si="69"/>
        <v>0</v>
      </c>
    </row>
    <row r="344" spans="1:30" outlineLevel="3" x14ac:dyDescent="0.25">
      <c r="A344" s="22"/>
      <c r="B344" s="23"/>
      <c r="C344" s="23" t="s">
        <v>317</v>
      </c>
      <c r="D344" s="23"/>
      <c r="E344" s="23"/>
      <c r="F344" s="23"/>
      <c r="G344" s="23"/>
      <c r="H344" s="23"/>
      <c r="I344" s="24"/>
      <c r="J344" s="25">
        <f t="shared" ref="J344:AA344" si="73">SUBTOTAL(9,J340:J343)</f>
        <v>13830097745</v>
      </c>
      <c r="K344" s="26">
        <f t="shared" si="73"/>
        <v>17791596853</v>
      </c>
      <c r="L344" s="26">
        <f t="shared" si="73"/>
        <v>16368000000</v>
      </c>
      <c r="M344" s="26">
        <f t="shared" si="73"/>
        <v>0</v>
      </c>
      <c r="N344" s="26">
        <f t="shared" si="73"/>
        <v>88421188</v>
      </c>
      <c r="O344" s="26">
        <f t="shared" si="73"/>
        <v>0</v>
      </c>
      <c r="P344" s="26">
        <f t="shared" si="73"/>
        <v>0</v>
      </c>
      <c r="Q344" s="26">
        <f t="shared" si="73"/>
        <v>-1396626980</v>
      </c>
      <c r="R344" s="26">
        <f t="shared" si="73"/>
        <v>32851391061</v>
      </c>
      <c r="S344" s="26">
        <f t="shared" si="73"/>
        <v>0</v>
      </c>
      <c r="T344" s="26">
        <f t="shared" si="73"/>
        <v>4007303320.5999999</v>
      </c>
      <c r="U344" s="26">
        <f t="shared" si="73"/>
        <v>0</v>
      </c>
      <c r="V344" s="26">
        <f t="shared" si="73"/>
        <v>6642799115.3999996</v>
      </c>
      <c r="W344" s="26">
        <f t="shared" si="73"/>
        <v>5317288840.6199999</v>
      </c>
      <c r="X344" s="26">
        <f t="shared" si="73"/>
        <v>402984984</v>
      </c>
      <c r="Y344" s="26">
        <f t="shared" si="73"/>
        <v>7141494417</v>
      </c>
      <c r="Z344" s="26">
        <f t="shared" si="73"/>
        <v>0</v>
      </c>
      <c r="AA344" s="26">
        <f t="shared" si="73"/>
        <v>22201288625</v>
      </c>
      <c r="AB344" s="27">
        <f t="shared" si="67"/>
        <v>0.2022075443644179</v>
      </c>
      <c r="AC344" s="27">
        <f t="shared" si="68"/>
        <v>0.12198275906061487</v>
      </c>
      <c r="AD344" s="28">
        <f t="shared" si="69"/>
        <v>0.32419030342503274</v>
      </c>
    </row>
    <row r="345" spans="1:30" outlineLevel="1" x14ac:dyDescent="0.25">
      <c r="A345" s="22" t="s">
        <v>318</v>
      </c>
      <c r="B345" s="23"/>
      <c r="C345" s="23"/>
      <c r="D345" s="23"/>
      <c r="E345" s="23"/>
      <c r="F345" s="23"/>
      <c r="G345" s="23"/>
      <c r="H345" s="23"/>
      <c r="I345" s="24"/>
      <c r="J345" s="25">
        <f t="shared" ref="J345:AA345" si="74">SUBTOTAL(9,J302:J343)</f>
        <v>26738308421</v>
      </c>
      <c r="K345" s="26">
        <f t="shared" si="74"/>
        <v>26738308421</v>
      </c>
      <c r="L345" s="26">
        <f t="shared" si="74"/>
        <v>16368000000</v>
      </c>
      <c r="M345" s="26">
        <f t="shared" si="74"/>
        <v>0</v>
      </c>
      <c r="N345" s="26">
        <f t="shared" si="74"/>
        <v>85321188</v>
      </c>
      <c r="O345" s="26">
        <f t="shared" si="74"/>
        <v>0</v>
      </c>
      <c r="P345" s="26">
        <f t="shared" si="74"/>
        <v>-50028852</v>
      </c>
      <c r="Q345" s="26">
        <f t="shared" si="74"/>
        <v>-3380091186.52</v>
      </c>
      <c r="R345" s="26">
        <f t="shared" si="74"/>
        <v>39761509570.479996</v>
      </c>
      <c r="S345" s="26">
        <f t="shared" si="74"/>
        <v>1076017881.5</v>
      </c>
      <c r="T345" s="26">
        <f t="shared" si="74"/>
        <v>5880348477.9200001</v>
      </c>
      <c r="U345" s="26">
        <f t="shared" si="74"/>
        <v>0</v>
      </c>
      <c r="V345" s="26">
        <f t="shared" si="74"/>
        <v>8357750564.8099995</v>
      </c>
      <c r="W345" s="26">
        <f t="shared" si="74"/>
        <v>7032240290.0299997</v>
      </c>
      <c r="X345" s="26">
        <f t="shared" si="74"/>
        <v>4344155594.9899998</v>
      </c>
      <c r="Y345" s="26">
        <f t="shared" si="74"/>
        <v>11424191496.77</v>
      </c>
      <c r="Z345" s="26">
        <f t="shared" si="74"/>
        <v>0</v>
      </c>
      <c r="AA345" s="26">
        <f t="shared" si="74"/>
        <v>24447392646.25</v>
      </c>
      <c r="AB345" s="27">
        <f t="shared" si="67"/>
        <v>0.21019701352121239</v>
      </c>
      <c r="AC345" s="27">
        <f t="shared" si="68"/>
        <v>0.1749522700361606</v>
      </c>
      <c r="AD345" s="28">
        <f t="shared" si="69"/>
        <v>0.38514928355737299</v>
      </c>
    </row>
    <row r="346" spans="1:30" outlineLevel="4" x14ac:dyDescent="0.25">
      <c r="A346" s="15" t="s">
        <v>319</v>
      </c>
      <c r="B346" s="16" t="s">
        <v>36</v>
      </c>
      <c r="C346" s="16" t="s">
        <v>37</v>
      </c>
      <c r="D346" s="16" t="s">
        <v>38</v>
      </c>
      <c r="E346" s="16"/>
      <c r="F346" s="16" t="s">
        <v>39</v>
      </c>
      <c r="G346" s="16">
        <v>1111</v>
      </c>
      <c r="H346" s="16">
        <v>3480</v>
      </c>
      <c r="I346" s="17" t="s">
        <v>40</v>
      </c>
      <c r="J346" s="18">
        <v>2419423948</v>
      </c>
      <c r="K346" s="19">
        <v>2417719082</v>
      </c>
      <c r="L346" s="19">
        <v>9756250</v>
      </c>
      <c r="M346" s="19"/>
      <c r="N346" s="19"/>
      <c r="O346" s="19"/>
      <c r="P346" s="19">
        <v>-48650562</v>
      </c>
      <c r="Q346" s="19">
        <v>-15648311</v>
      </c>
      <c r="R346" s="19">
        <v>2363176459</v>
      </c>
      <c r="S346" s="19">
        <v>0</v>
      </c>
      <c r="T346" s="19">
        <v>2372530</v>
      </c>
      <c r="U346" s="19">
        <v>0</v>
      </c>
      <c r="V346" s="19">
        <v>1479224264.1800001</v>
      </c>
      <c r="W346" s="19">
        <v>1479224264.1800001</v>
      </c>
      <c r="X346" s="19">
        <v>887471725.82000005</v>
      </c>
      <c r="Y346" s="19">
        <v>936122287.82000005</v>
      </c>
      <c r="Z346" s="19">
        <v>0</v>
      </c>
      <c r="AA346" s="19">
        <f t="shared" si="70"/>
        <v>881579664.81999993</v>
      </c>
      <c r="AB346" s="20">
        <f t="shared" si="67"/>
        <v>0.62594744397798696</v>
      </c>
      <c r="AC346" s="20">
        <f t="shared" si="68"/>
        <v>1.003958037481449E-3</v>
      </c>
      <c r="AD346" s="21">
        <f t="shared" si="69"/>
        <v>0.6269514020154684</v>
      </c>
    </row>
    <row r="347" spans="1:30" outlineLevel="4" x14ac:dyDescent="0.25">
      <c r="A347" s="15" t="s">
        <v>319</v>
      </c>
      <c r="B347" s="16" t="s">
        <v>36</v>
      </c>
      <c r="C347" s="16" t="s">
        <v>37</v>
      </c>
      <c r="D347" s="16" t="s">
        <v>41</v>
      </c>
      <c r="E347" s="16"/>
      <c r="F347" s="16" t="s">
        <v>39</v>
      </c>
      <c r="G347" s="16">
        <v>1111</v>
      </c>
      <c r="H347" s="16">
        <v>3480</v>
      </c>
      <c r="I347" s="17" t="s">
        <v>42</v>
      </c>
      <c r="J347" s="18">
        <v>10137969</v>
      </c>
      <c r="K347" s="19">
        <v>10137969</v>
      </c>
      <c r="L347" s="19">
        <v>359958</v>
      </c>
      <c r="M347" s="19"/>
      <c r="N347" s="19"/>
      <c r="O347" s="19"/>
      <c r="P347" s="19">
        <v>0</v>
      </c>
      <c r="Q347" s="19">
        <v>0</v>
      </c>
      <c r="R347" s="19">
        <v>10497927</v>
      </c>
      <c r="S347" s="19">
        <v>0</v>
      </c>
      <c r="T347" s="19">
        <v>0</v>
      </c>
      <c r="U347" s="19">
        <v>0</v>
      </c>
      <c r="V347" s="19">
        <v>0</v>
      </c>
      <c r="W347" s="19">
        <v>0</v>
      </c>
      <c r="X347" s="19">
        <v>10137969</v>
      </c>
      <c r="Y347" s="19">
        <v>10137969</v>
      </c>
      <c r="Z347" s="19">
        <v>0</v>
      </c>
      <c r="AA347" s="19">
        <f t="shared" si="70"/>
        <v>10497927</v>
      </c>
      <c r="AB347" s="20">
        <f t="shared" si="67"/>
        <v>0</v>
      </c>
      <c r="AC347" s="20">
        <f t="shared" si="68"/>
        <v>0</v>
      </c>
      <c r="AD347" s="21">
        <f t="shared" si="69"/>
        <v>0</v>
      </c>
    </row>
    <row r="348" spans="1:30" outlineLevel="4" x14ac:dyDescent="0.25">
      <c r="A348" s="15" t="s">
        <v>319</v>
      </c>
      <c r="B348" s="16" t="s">
        <v>36</v>
      </c>
      <c r="C348" s="16" t="s">
        <v>37</v>
      </c>
      <c r="D348" s="16" t="s">
        <v>43</v>
      </c>
      <c r="E348" s="16"/>
      <c r="F348" s="16" t="s">
        <v>39</v>
      </c>
      <c r="G348" s="16">
        <v>1111</v>
      </c>
      <c r="H348" s="16">
        <v>3480</v>
      </c>
      <c r="I348" s="17" t="s">
        <v>44</v>
      </c>
      <c r="J348" s="18">
        <v>3369730</v>
      </c>
      <c r="K348" s="19">
        <v>3369730</v>
      </c>
      <c r="L348" s="19">
        <v>0</v>
      </c>
      <c r="M348" s="19">
        <v>0</v>
      </c>
      <c r="N348" s="19">
        <v>0</v>
      </c>
      <c r="O348" s="19">
        <v>0</v>
      </c>
      <c r="P348" s="19">
        <v>0</v>
      </c>
      <c r="Q348" s="19">
        <v>0</v>
      </c>
      <c r="R348" s="19">
        <v>3369730</v>
      </c>
      <c r="S348" s="19">
        <v>0</v>
      </c>
      <c r="T348" s="19">
        <v>0</v>
      </c>
      <c r="U348" s="19">
        <v>0</v>
      </c>
      <c r="V348" s="19">
        <v>3032524.01</v>
      </c>
      <c r="W348" s="19">
        <v>3032524.01</v>
      </c>
      <c r="X348" s="19">
        <v>337205.99</v>
      </c>
      <c r="Y348" s="19">
        <v>337205.99</v>
      </c>
      <c r="Z348" s="19">
        <v>0</v>
      </c>
      <c r="AA348" s="19">
        <f t="shared" si="70"/>
        <v>337205.99000000022</v>
      </c>
      <c r="AB348" s="20">
        <f t="shared" si="67"/>
        <v>0.89993085796191374</v>
      </c>
      <c r="AC348" s="20">
        <f t="shared" si="68"/>
        <v>0</v>
      </c>
      <c r="AD348" s="21">
        <f t="shared" si="69"/>
        <v>0.89993085796191374</v>
      </c>
    </row>
    <row r="349" spans="1:30" outlineLevel="4" x14ac:dyDescent="0.25">
      <c r="A349" s="15" t="s">
        <v>319</v>
      </c>
      <c r="B349" s="16" t="s">
        <v>36</v>
      </c>
      <c r="C349" s="16" t="s">
        <v>37</v>
      </c>
      <c r="D349" s="16" t="s">
        <v>47</v>
      </c>
      <c r="E349" s="16"/>
      <c r="F349" s="16" t="s">
        <v>39</v>
      </c>
      <c r="G349" s="16">
        <v>1111</v>
      </c>
      <c r="H349" s="16">
        <v>3480</v>
      </c>
      <c r="I349" s="17" t="s">
        <v>48</v>
      </c>
      <c r="J349" s="18">
        <v>860583024</v>
      </c>
      <c r="K349" s="19">
        <v>860583024</v>
      </c>
      <c r="L349" s="19">
        <v>1477455</v>
      </c>
      <c r="M349" s="19"/>
      <c r="N349" s="19"/>
      <c r="O349" s="19"/>
      <c r="P349" s="19">
        <v>0</v>
      </c>
      <c r="Q349" s="19">
        <v>-13214262</v>
      </c>
      <c r="R349" s="19">
        <v>848846217</v>
      </c>
      <c r="S349" s="19">
        <v>0</v>
      </c>
      <c r="T349" s="19">
        <v>366626.5</v>
      </c>
      <c r="U349" s="19">
        <v>0</v>
      </c>
      <c r="V349" s="19">
        <v>516950921.64999998</v>
      </c>
      <c r="W349" s="19">
        <v>516950921.64999998</v>
      </c>
      <c r="X349" s="19">
        <v>343265475.85000002</v>
      </c>
      <c r="Y349" s="19">
        <v>343265475.85000002</v>
      </c>
      <c r="Z349" s="19">
        <v>0</v>
      </c>
      <c r="AA349" s="19">
        <f t="shared" si="70"/>
        <v>331528668.85000002</v>
      </c>
      <c r="AB349" s="20">
        <f t="shared" si="67"/>
        <v>0.60900421218464351</v>
      </c>
      <c r="AC349" s="20">
        <f t="shared" si="68"/>
        <v>4.3191156732221144E-4</v>
      </c>
      <c r="AD349" s="21">
        <f t="shared" si="69"/>
        <v>0.60943612375196576</v>
      </c>
    </row>
    <row r="350" spans="1:30" ht="30" outlineLevel="4" x14ac:dyDescent="0.25">
      <c r="A350" s="15" t="s">
        <v>319</v>
      </c>
      <c r="B350" s="16" t="s">
        <v>36</v>
      </c>
      <c r="C350" s="16" t="s">
        <v>37</v>
      </c>
      <c r="D350" s="16" t="s">
        <v>49</v>
      </c>
      <c r="E350" s="16"/>
      <c r="F350" s="16" t="s">
        <v>39</v>
      </c>
      <c r="G350" s="16">
        <v>1111</v>
      </c>
      <c r="H350" s="16">
        <v>3480</v>
      </c>
      <c r="I350" s="17" t="s">
        <v>50</v>
      </c>
      <c r="J350" s="18">
        <v>1370008838</v>
      </c>
      <c r="K350" s="19">
        <v>1368491927</v>
      </c>
      <c r="L350" s="19">
        <v>12825882</v>
      </c>
      <c r="M350" s="19"/>
      <c r="N350" s="19">
        <v>-33074865</v>
      </c>
      <c r="O350" s="19"/>
      <c r="P350" s="19">
        <v>0</v>
      </c>
      <c r="Q350" s="19">
        <v>-31056780</v>
      </c>
      <c r="R350" s="19">
        <v>1317186164</v>
      </c>
      <c r="S350" s="19">
        <v>0</v>
      </c>
      <c r="T350" s="19">
        <v>747501.81</v>
      </c>
      <c r="U350" s="19">
        <v>0</v>
      </c>
      <c r="V350" s="19">
        <v>764967787.95000005</v>
      </c>
      <c r="W350" s="19">
        <v>764967787.95000005</v>
      </c>
      <c r="X350" s="19">
        <v>569701772.24000001</v>
      </c>
      <c r="Y350" s="19">
        <v>602776637.24000001</v>
      </c>
      <c r="Z350" s="19">
        <v>0</v>
      </c>
      <c r="AA350" s="19">
        <f t="shared" si="70"/>
        <v>551470874.24000001</v>
      </c>
      <c r="AB350" s="20">
        <f t="shared" si="67"/>
        <v>0.58075905202873057</v>
      </c>
      <c r="AC350" s="20">
        <f t="shared" si="68"/>
        <v>5.6749898414511441E-4</v>
      </c>
      <c r="AD350" s="21">
        <f t="shared" si="69"/>
        <v>0.58132655101287567</v>
      </c>
    </row>
    <row r="351" spans="1:30" outlineLevel="4" x14ac:dyDescent="0.25">
      <c r="A351" s="15" t="s">
        <v>319</v>
      </c>
      <c r="B351" s="16" t="s">
        <v>36</v>
      </c>
      <c r="C351" s="16" t="s">
        <v>37</v>
      </c>
      <c r="D351" s="16" t="s">
        <v>51</v>
      </c>
      <c r="E351" s="16"/>
      <c r="F351" s="16">
        <v>280</v>
      </c>
      <c r="G351" s="16">
        <v>1111</v>
      </c>
      <c r="H351" s="16">
        <v>3480</v>
      </c>
      <c r="I351" s="17" t="s">
        <v>52</v>
      </c>
      <c r="J351" s="18">
        <v>474601058</v>
      </c>
      <c r="K351" s="19">
        <v>474601058</v>
      </c>
      <c r="L351" s="19">
        <v>5180629</v>
      </c>
      <c r="M351" s="19"/>
      <c r="N351" s="19"/>
      <c r="O351" s="19"/>
      <c r="P351" s="19">
        <v>-4052592</v>
      </c>
      <c r="Q351" s="19">
        <v>0</v>
      </c>
      <c r="R351" s="19">
        <v>475729095</v>
      </c>
      <c r="S351" s="19">
        <v>0</v>
      </c>
      <c r="T351" s="19">
        <v>0</v>
      </c>
      <c r="U351" s="19">
        <v>0</v>
      </c>
      <c r="V351" s="19">
        <v>682341.9</v>
      </c>
      <c r="W351" s="19">
        <v>682341.9</v>
      </c>
      <c r="X351" s="19">
        <v>469866124.10000002</v>
      </c>
      <c r="Y351" s="19">
        <v>473918716.10000002</v>
      </c>
      <c r="Z351" s="19">
        <v>0</v>
      </c>
      <c r="AA351" s="19">
        <f t="shared" si="70"/>
        <v>475046753.10000002</v>
      </c>
      <c r="AB351" s="20">
        <f t="shared" si="67"/>
        <v>1.4343076914393896E-3</v>
      </c>
      <c r="AC351" s="20">
        <f t="shared" si="68"/>
        <v>0</v>
      </c>
      <c r="AD351" s="21">
        <f t="shared" si="69"/>
        <v>1.4343076914393896E-3</v>
      </c>
    </row>
    <row r="352" spans="1:30" outlineLevel="4" x14ac:dyDescent="0.25">
      <c r="A352" s="15" t="s">
        <v>319</v>
      </c>
      <c r="B352" s="16" t="s">
        <v>36</v>
      </c>
      <c r="C352" s="16" t="s">
        <v>37</v>
      </c>
      <c r="D352" s="16" t="s">
        <v>53</v>
      </c>
      <c r="E352" s="16"/>
      <c r="F352" s="16" t="s">
        <v>39</v>
      </c>
      <c r="G352" s="16">
        <v>1111</v>
      </c>
      <c r="H352" s="16">
        <v>3480</v>
      </c>
      <c r="I352" s="17" t="s">
        <v>54</v>
      </c>
      <c r="J352" s="18">
        <v>467787075</v>
      </c>
      <c r="K352" s="19">
        <v>467508852</v>
      </c>
      <c r="L352" s="19"/>
      <c r="M352" s="19"/>
      <c r="N352" s="19"/>
      <c r="O352" s="19"/>
      <c r="P352" s="19">
        <v>0</v>
      </c>
      <c r="Q352" s="19">
        <v>-7661607</v>
      </c>
      <c r="R352" s="19">
        <v>459847245</v>
      </c>
      <c r="S352" s="19">
        <v>0</v>
      </c>
      <c r="T352" s="19">
        <v>37997684.380000003</v>
      </c>
      <c r="U352" s="19">
        <v>0</v>
      </c>
      <c r="V352" s="19">
        <v>383827143.93000001</v>
      </c>
      <c r="W352" s="19">
        <v>383827143.93000001</v>
      </c>
      <c r="X352" s="19">
        <v>45684023.689999998</v>
      </c>
      <c r="Y352" s="19">
        <v>45684023.689999998</v>
      </c>
      <c r="Z352" s="19">
        <v>0</v>
      </c>
      <c r="AA352" s="19">
        <f t="shared" si="70"/>
        <v>38022416.689999998</v>
      </c>
      <c r="AB352" s="20">
        <f t="shared" si="67"/>
        <v>0.83468401323139385</v>
      </c>
      <c r="AC352" s="20">
        <f t="shared" si="68"/>
        <v>8.2631101508502031E-2</v>
      </c>
      <c r="AD352" s="21">
        <f t="shared" si="69"/>
        <v>0.91731511473989591</v>
      </c>
    </row>
    <row r="353" spans="1:30" outlineLevel="4" x14ac:dyDescent="0.25">
      <c r="A353" s="15" t="s">
        <v>319</v>
      </c>
      <c r="B353" s="16" t="s">
        <v>36</v>
      </c>
      <c r="C353" s="16" t="s">
        <v>37</v>
      </c>
      <c r="D353" s="16" t="s">
        <v>55</v>
      </c>
      <c r="E353" s="16"/>
      <c r="F353" s="16" t="s">
        <v>39</v>
      </c>
      <c r="G353" s="16">
        <v>1111</v>
      </c>
      <c r="H353" s="16">
        <v>3480</v>
      </c>
      <c r="I353" s="17" t="s">
        <v>56</v>
      </c>
      <c r="J353" s="18">
        <v>507678538</v>
      </c>
      <c r="K353" s="19">
        <v>507678538</v>
      </c>
      <c r="L353" s="19">
        <v>986621</v>
      </c>
      <c r="M353" s="19"/>
      <c r="N353" s="19"/>
      <c r="O353" s="19"/>
      <c r="P353" s="19">
        <v>0</v>
      </c>
      <c r="Q353" s="19">
        <v>0</v>
      </c>
      <c r="R353" s="19">
        <v>508665159</v>
      </c>
      <c r="S353" s="19">
        <v>0</v>
      </c>
      <c r="T353" s="19">
        <v>89253.65</v>
      </c>
      <c r="U353" s="19">
        <v>0</v>
      </c>
      <c r="V353" s="19">
        <v>305280664.19</v>
      </c>
      <c r="W353" s="19">
        <v>305280664.19</v>
      </c>
      <c r="X353" s="19">
        <v>202308620.16</v>
      </c>
      <c r="Y353" s="19">
        <v>202308620.16</v>
      </c>
      <c r="Z353" s="19">
        <v>0</v>
      </c>
      <c r="AA353" s="19">
        <f t="shared" si="70"/>
        <v>203295241.16000003</v>
      </c>
      <c r="AB353" s="20">
        <f t="shared" si="67"/>
        <v>0.60016035851592497</v>
      </c>
      <c r="AC353" s="20">
        <f t="shared" si="68"/>
        <v>1.7546641129395692E-4</v>
      </c>
      <c r="AD353" s="21">
        <f t="shared" si="69"/>
        <v>0.60033582492721893</v>
      </c>
    </row>
    <row r="354" spans="1:30" ht="30" outlineLevel="4" x14ac:dyDescent="0.25">
      <c r="A354" s="15" t="s">
        <v>319</v>
      </c>
      <c r="B354" s="16" t="s">
        <v>36</v>
      </c>
      <c r="C354" s="16" t="s">
        <v>37</v>
      </c>
      <c r="D354" s="16" t="s">
        <v>57</v>
      </c>
      <c r="E354" s="16" t="s">
        <v>58</v>
      </c>
      <c r="F354" s="16" t="s">
        <v>39</v>
      </c>
      <c r="G354" s="16">
        <v>1112</v>
      </c>
      <c r="H354" s="16">
        <v>3480</v>
      </c>
      <c r="I354" s="17" t="s">
        <v>320</v>
      </c>
      <c r="J354" s="18">
        <v>526412084</v>
      </c>
      <c r="K354" s="19">
        <v>526412084</v>
      </c>
      <c r="L354" s="19">
        <v>2115454</v>
      </c>
      <c r="M354" s="19"/>
      <c r="N354" s="19"/>
      <c r="O354" s="19"/>
      <c r="P354" s="19">
        <v>-4500177</v>
      </c>
      <c r="Q354" s="19">
        <v>-7886346</v>
      </c>
      <c r="R354" s="19">
        <v>516141015</v>
      </c>
      <c r="S354" s="19">
        <v>0</v>
      </c>
      <c r="T354" s="19">
        <v>204113380</v>
      </c>
      <c r="U354" s="19">
        <v>0</v>
      </c>
      <c r="V354" s="19">
        <v>317798527</v>
      </c>
      <c r="W354" s="19">
        <v>317798527</v>
      </c>
      <c r="X354" s="19">
        <v>0</v>
      </c>
      <c r="Y354" s="19">
        <v>4500177</v>
      </c>
      <c r="Z354" s="19">
        <v>0</v>
      </c>
      <c r="AA354" s="19">
        <f t="shared" si="70"/>
        <v>-5770892</v>
      </c>
      <c r="AB354" s="20">
        <f t="shared" si="67"/>
        <v>0.61572035115248491</v>
      </c>
      <c r="AC354" s="20">
        <f t="shared" si="68"/>
        <v>0.39546049251675919</v>
      </c>
      <c r="AD354" s="21">
        <f t="shared" si="69"/>
        <v>1.0111808436692442</v>
      </c>
    </row>
    <row r="355" spans="1:30" ht="60" outlineLevel="4" x14ac:dyDescent="0.25">
      <c r="A355" s="15" t="s">
        <v>319</v>
      </c>
      <c r="B355" s="16" t="s">
        <v>36</v>
      </c>
      <c r="C355" s="16" t="s">
        <v>37</v>
      </c>
      <c r="D355" s="16" t="s">
        <v>60</v>
      </c>
      <c r="E355" s="16" t="s">
        <v>58</v>
      </c>
      <c r="F355" s="16" t="s">
        <v>39</v>
      </c>
      <c r="G355" s="16">
        <v>1112</v>
      </c>
      <c r="H355" s="16">
        <v>3480</v>
      </c>
      <c r="I355" s="17" t="s">
        <v>61</v>
      </c>
      <c r="J355" s="18">
        <v>28454707</v>
      </c>
      <c r="K355" s="19">
        <v>28454707</v>
      </c>
      <c r="L355" s="19">
        <v>114349</v>
      </c>
      <c r="M355" s="19"/>
      <c r="N355" s="19"/>
      <c r="O355" s="19"/>
      <c r="P355" s="19">
        <v>-243253</v>
      </c>
      <c r="Q355" s="19">
        <v>0</v>
      </c>
      <c r="R355" s="19">
        <v>28325803</v>
      </c>
      <c r="S355" s="19">
        <v>0</v>
      </c>
      <c r="T355" s="19">
        <v>11033135</v>
      </c>
      <c r="U355" s="19">
        <v>0</v>
      </c>
      <c r="V355" s="19">
        <v>17178319</v>
      </c>
      <c r="W355" s="19">
        <v>17178319</v>
      </c>
      <c r="X355" s="19">
        <v>0</v>
      </c>
      <c r="Y355" s="19">
        <v>243253</v>
      </c>
      <c r="Z355" s="19">
        <v>0</v>
      </c>
      <c r="AA355" s="19">
        <f t="shared" si="70"/>
        <v>114349</v>
      </c>
      <c r="AB355" s="20">
        <f t="shared" si="67"/>
        <v>0.60645479317920836</v>
      </c>
      <c r="AC355" s="20">
        <f t="shared" si="68"/>
        <v>0.38950828684362454</v>
      </c>
      <c r="AD355" s="21">
        <f t="shared" si="69"/>
        <v>0.99596308002283296</v>
      </c>
    </row>
    <row r="356" spans="1:30" ht="120" outlineLevel="4" x14ac:dyDescent="0.25">
      <c r="A356" s="15" t="s">
        <v>319</v>
      </c>
      <c r="B356" s="16" t="s">
        <v>36</v>
      </c>
      <c r="C356" s="16" t="s">
        <v>37</v>
      </c>
      <c r="D356" s="16" t="s">
        <v>62</v>
      </c>
      <c r="E356" s="16" t="s">
        <v>58</v>
      </c>
      <c r="F356" s="16" t="s">
        <v>39</v>
      </c>
      <c r="G356" s="16">
        <v>1112</v>
      </c>
      <c r="H356" s="16">
        <v>3480</v>
      </c>
      <c r="I356" s="17" t="s">
        <v>63</v>
      </c>
      <c r="J356" s="18">
        <v>97443015</v>
      </c>
      <c r="K356" s="19">
        <v>99943015</v>
      </c>
      <c r="L356" s="19"/>
      <c r="M356" s="19"/>
      <c r="N356" s="19"/>
      <c r="O356" s="19"/>
      <c r="P356" s="19">
        <v>-829297</v>
      </c>
      <c r="Q356" s="19">
        <v>0</v>
      </c>
      <c r="R356" s="19">
        <v>99113718</v>
      </c>
      <c r="S356" s="19">
        <v>0</v>
      </c>
      <c r="T356" s="19">
        <v>36244659</v>
      </c>
      <c r="U356" s="19">
        <v>0</v>
      </c>
      <c r="V356" s="19">
        <v>62869059</v>
      </c>
      <c r="W356" s="19">
        <v>62869059</v>
      </c>
      <c r="X356" s="19">
        <v>0</v>
      </c>
      <c r="Y356" s="19">
        <v>829297</v>
      </c>
      <c r="Z356" s="19">
        <v>0</v>
      </c>
      <c r="AA356" s="19">
        <f t="shared" si="70"/>
        <v>0</v>
      </c>
      <c r="AB356" s="20">
        <f t="shared" si="67"/>
        <v>0.63431238650536748</v>
      </c>
      <c r="AC356" s="20">
        <f t="shared" si="68"/>
        <v>0.36568761349463252</v>
      </c>
      <c r="AD356" s="21">
        <f t="shared" si="69"/>
        <v>1</v>
      </c>
    </row>
    <row r="357" spans="1:30" ht="90" outlineLevel="4" x14ac:dyDescent="0.25">
      <c r="A357" s="15" t="s">
        <v>319</v>
      </c>
      <c r="B357" s="16" t="s">
        <v>36</v>
      </c>
      <c r="C357" s="16" t="s">
        <v>37</v>
      </c>
      <c r="D357" s="16" t="s">
        <v>64</v>
      </c>
      <c r="E357" s="16" t="s">
        <v>58</v>
      </c>
      <c r="F357" s="16" t="s">
        <v>39</v>
      </c>
      <c r="G357" s="16">
        <v>1112</v>
      </c>
      <c r="H357" s="16">
        <v>3480</v>
      </c>
      <c r="I357" s="17" t="s">
        <v>65</v>
      </c>
      <c r="J357" s="18">
        <v>85364122</v>
      </c>
      <c r="K357" s="19">
        <v>159864122</v>
      </c>
      <c r="L357" s="19">
        <v>686093</v>
      </c>
      <c r="M357" s="19"/>
      <c r="N357" s="19"/>
      <c r="O357" s="19"/>
      <c r="P357" s="19">
        <v>-1459517</v>
      </c>
      <c r="Q357" s="19">
        <v>0</v>
      </c>
      <c r="R357" s="19">
        <v>159090698</v>
      </c>
      <c r="S357" s="19">
        <v>0</v>
      </c>
      <c r="T357" s="19">
        <v>55365526</v>
      </c>
      <c r="U357" s="19">
        <v>0</v>
      </c>
      <c r="V357" s="19">
        <v>103039079</v>
      </c>
      <c r="W357" s="19">
        <v>103039079</v>
      </c>
      <c r="X357" s="19">
        <v>0</v>
      </c>
      <c r="Y357" s="19">
        <v>1459517</v>
      </c>
      <c r="Z357" s="19">
        <v>0</v>
      </c>
      <c r="AA357" s="19">
        <f t="shared" si="70"/>
        <v>686093</v>
      </c>
      <c r="AB357" s="20">
        <f t="shared" si="67"/>
        <v>0.64767507022943605</v>
      </c>
      <c r="AC357" s="20">
        <f t="shared" si="68"/>
        <v>0.34801233947694415</v>
      </c>
      <c r="AD357" s="21">
        <f t="shared" si="69"/>
        <v>0.99568740970638014</v>
      </c>
    </row>
    <row r="358" spans="1:30" ht="90" outlineLevel="4" x14ac:dyDescent="0.25">
      <c r="A358" s="15" t="s">
        <v>319</v>
      </c>
      <c r="B358" s="16" t="s">
        <v>36</v>
      </c>
      <c r="C358" s="16" t="s">
        <v>37</v>
      </c>
      <c r="D358" s="16" t="s">
        <v>66</v>
      </c>
      <c r="E358" s="16" t="s">
        <v>58</v>
      </c>
      <c r="F358" s="16" t="s">
        <v>39</v>
      </c>
      <c r="G358" s="16">
        <v>1112</v>
      </c>
      <c r="H358" s="16">
        <v>3480</v>
      </c>
      <c r="I358" s="17" t="s">
        <v>67</v>
      </c>
      <c r="J358" s="18">
        <v>170728243</v>
      </c>
      <c r="K358" s="19">
        <v>96228243</v>
      </c>
      <c r="L358" s="19">
        <v>343047</v>
      </c>
      <c r="M358" s="19"/>
      <c r="N358" s="19"/>
      <c r="O358" s="19"/>
      <c r="P358" s="19">
        <v>-729758</v>
      </c>
      <c r="Q358" s="19">
        <v>0</v>
      </c>
      <c r="R358" s="19">
        <v>95841532</v>
      </c>
      <c r="S358" s="19">
        <v>0</v>
      </c>
      <c r="T358" s="19">
        <v>43932919</v>
      </c>
      <c r="U358" s="19">
        <v>0</v>
      </c>
      <c r="V358" s="19">
        <v>51565566</v>
      </c>
      <c r="W358" s="19">
        <v>51565566</v>
      </c>
      <c r="X358" s="19">
        <v>0</v>
      </c>
      <c r="Y358" s="19">
        <v>729758</v>
      </c>
      <c r="Z358" s="19">
        <v>0</v>
      </c>
      <c r="AA358" s="19">
        <f t="shared" si="70"/>
        <v>343047</v>
      </c>
      <c r="AB358" s="20">
        <f t="shared" si="67"/>
        <v>0.53802944218379145</v>
      </c>
      <c r="AC358" s="20">
        <f t="shared" si="68"/>
        <v>0.45839124316168067</v>
      </c>
      <c r="AD358" s="21">
        <f t="shared" si="69"/>
        <v>0.99642068534547212</v>
      </c>
    </row>
    <row r="359" spans="1:30" ht="60" outlineLevel="4" x14ac:dyDescent="0.25">
      <c r="A359" s="15" t="s">
        <v>319</v>
      </c>
      <c r="B359" s="16" t="s">
        <v>36</v>
      </c>
      <c r="C359" s="16" t="s">
        <v>37</v>
      </c>
      <c r="D359" s="16" t="s">
        <v>68</v>
      </c>
      <c r="E359" s="16" t="s">
        <v>58</v>
      </c>
      <c r="F359" s="16" t="s">
        <v>39</v>
      </c>
      <c r="G359" s="16">
        <v>1112</v>
      </c>
      <c r="H359" s="16">
        <v>3480</v>
      </c>
      <c r="I359" s="17" t="s">
        <v>69</v>
      </c>
      <c r="J359" s="18">
        <v>258854671</v>
      </c>
      <c r="K359" s="19">
        <v>258854671</v>
      </c>
      <c r="L359" s="19">
        <v>1200663</v>
      </c>
      <c r="M359" s="19"/>
      <c r="N359" s="19"/>
      <c r="O359" s="19"/>
      <c r="P359" s="19">
        <v>-2217687</v>
      </c>
      <c r="Q359" s="19">
        <v>-7399197</v>
      </c>
      <c r="R359" s="19">
        <v>250438450</v>
      </c>
      <c r="S359" s="19">
        <v>0</v>
      </c>
      <c r="T359" s="19">
        <v>112108034.59</v>
      </c>
      <c r="U359" s="19">
        <v>0</v>
      </c>
      <c r="V359" s="19">
        <v>138330415.41</v>
      </c>
      <c r="W359" s="19">
        <v>138330415.41</v>
      </c>
      <c r="X359" s="19">
        <v>6198534</v>
      </c>
      <c r="Y359" s="19">
        <v>8416221</v>
      </c>
      <c r="Z359" s="19">
        <v>0</v>
      </c>
      <c r="AA359" s="19">
        <f t="shared" si="70"/>
        <v>0</v>
      </c>
      <c r="AB359" s="20">
        <f t="shared" si="67"/>
        <v>0.55235294504498011</v>
      </c>
      <c r="AC359" s="20">
        <f t="shared" si="68"/>
        <v>0.44764705495501989</v>
      </c>
      <c r="AD359" s="21">
        <f t="shared" si="69"/>
        <v>1</v>
      </c>
    </row>
    <row r="360" spans="1:30" outlineLevel="3" x14ac:dyDescent="0.25">
      <c r="A360" s="22"/>
      <c r="B360" s="23"/>
      <c r="C360" s="23" t="s">
        <v>70</v>
      </c>
      <c r="D360" s="23"/>
      <c r="E360" s="23"/>
      <c r="F360" s="23"/>
      <c r="G360" s="23"/>
      <c r="H360" s="23"/>
      <c r="I360" s="24"/>
      <c r="J360" s="25">
        <f t="shared" ref="J360:AA360" si="75">SUBTOTAL(9,J346:J359)</f>
        <v>7280847022</v>
      </c>
      <c r="K360" s="26">
        <f t="shared" si="75"/>
        <v>7279847022</v>
      </c>
      <c r="L360" s="26">
        <f t="shared" si="75"/>
        <v>35046401</v>
      </c>
      <c r="M360" s="26">
        <f t="shared" si="75"/>
        <v>0</v>
      </c>
      <c r="N360" s="26">
        <f t="shared" si="75"/>
        <v>-33074865</v>
      </c>
      <c r="O360" s="26">
        <f t="shared" si="75"/>
        <v>0</v>
      </c>
      <c r="P360" s="26">
        <f t="shared" si="75"/>
        <v>-62682843</v>
      </c>
      <c r="Q360" s="26">
        <f t="shared" si="75"/>
        <v>-82866503</v>
      </c>
      <c r="R360" s="26">
        <f t="shared" si="75"/>
        <v>7136269212</v>
      </c>
      <c r="S360" s="26">
        <f t="shared" si="75"/>
        <v>0</v>
      </c>
      <c r="T360" s="26">
        <f t="shared" si="75"/>
        <v>504371249.93000007</v>
      </c>
      <c r="U360" s="26">
        <f t="shared" si="75"/>
        <v>0</v>
      </c>
      <c r="V360" s="26">
        <f t="shared" si="75"/>
        <v>4144746613.2199998</v>
      </c>
      <c r="W360" s="26">
        <f t="shared" si="75"/>
        <v>4144746613.2199998</v>
      </c>
      <c r="X360" s="26">
        <f t="shared" si="75"/>
        <v>2534971450.8499999</v>
      </c>
      <c r="Y360" s="26">
        <f t="shared" si="75"/>
        <v>2630729158.8499999</v>
      </c>
      <c r="Z360" s="26">
        <f t="shared" si="75"/>
        <v>0</v>
      </c>
      <c r="AA360" s="26">
        <f t="shared" si="75"/>
        <v>2487151348.8499999</v>
      </c>
      <c r="AB360" s="27">
        <f t="shared" si="67"/>
        <v>0.58080020387268982</v>
      </c>
      <c r="AC360" s="27">
        <f t="shared" si="68"/>
        <v>7.0677161265423408E-2</v>
      </c>
      <c r="AD360" s="28">
        <f t="shared" si="69"/>
        <v>0.65147736513811327</v>
      </c>
    </row>
    <row r="361" spans="1:30" outlineLevel="4" x14ac:dyDescent="0.25">
      <c r="A361" s="15" t="s">
        <v>319</v>
      </c>
      <c r="B361" s="16" t="s">
        <v>36</v>
      </c>
      <c r="C361" s="16" t="s">
        <v>71</v>
      </c>
      <c r="D361" s="16" t="s">
        <v>72</v>
      </c>
      <c r="E361" s="16"/>
      <c r="F361" s="16" t="s">
        <v>39</v>
      </c>
      <c r="G361" s="16">
        <v>1120</v>
      </c>
      <c r="H361" s="16">
        <v>3480</v>
      </c>
      <c r="I361" s="17" t="s">
        <v>73</v>
      </c>
      <c r="J361" s="18">
        <v>3173703564</v>
      </c>
      <c r="K361" s="19">
        <v>2698750492</v>
      </c>
      <c r="L361" s="19"/>
      <c r="M361" s="19"/>
      <c r="N361" s="19"/>
      <c r="O361" s="19"/>
      <c r="P361" s="19">
        <v>0</v>
      </c>
      <c r="Q361" s="19">
        <v>-745236538</v>
      </c>
      <c r="R361" s="19">
        <v>1953513954</v>
      </c>
      <c r="S361" s="19">
        <v>17989380.780000001</v>
      </c>
      <c r="T361" s="19">
        <v>502982625.93000001</v>
      </c>
      <c r="U361" s="19">
        <v>7180843.2800000003</v>
      </c>
      <c r="V361" s="19">
        <v>802969854.10000002</v>
      </c>
      <c r="W361" s="19">
        <v>802969854.10000002</v>
      </c>
      <c r="X361" s="19">
        <v>61933490.909999996</v>
      </c>
      <c r="Y361" s="19">
        <v>1367627787.9100001</v>
      </c>
      <c r="Z361" s="19">
        <v>0</v>
      </c>
      <c r="AA361" s="19">
        <f t="shared" si="70"/>
        <v>622391249.90999997</v>
      </c>
      <c r="AB361" s="20">
        <f t="shared" si="67"/>
        <v>0.41103870922234531</v>
      </c>
      <c r="AC361" s="20">
        <f t="shared" si="68"/>
        <v>0.27036041841859298</v>
      </c>
      <c r="AD361" s="21">
        <f t="shared" si="69"/>
        <v>0.68139912764093835</v>
      </c>
    </row>
    <row r="362" spans="1:30" outlineLevel="4" x14ac:dyDescent="0.25">
      <c r="A362" s="15" t="s">
        <v>319</v>
      </c>
      <c r="B362" s="16" t="s">
        <v>36</v>
      </c>
      <c r="C362" s="16" t="s">
        <v>71</v>
      </c>
      <c r="D362" s="16" t="s">
        <v>186</v>
      </c>
      <c r="E362" s="16"/>
      <c r="F362" s="16" t="s">
        <v>39</v>
      </c>
      <c r="G362" s="16">
        <v>1120</v>
      </c>
      <c r="H362" s="16">
        <v>3480</v>
      </c>
      <c r="I362" s="17" t="s">
        <v>187</v>
      </c>
      <c r="J362" s="18">
        <v>4323385701</v>
      </c>
      <c r="K362" s="19">
        <v>5924531991</v>
      </c>
      <c r="L362" s="19"/>
      <c r="M362" s="19"/>
      <c r="N362" s="19">
        <v>831443310</v>
      </c>
      <c r="O362" s="19"/>
      <c r="P362" s="19">
        <v>0</v>
      </c>
      <c r="Q362" s="19">
        <v>-831443310</v>
      </c>
      <c r="R362" s="19">
        <v>5924531991</v>
      </c>
      <c r="S362" s="19">
        <v>0</v>
      </c>
      <c r="T362" s="19">
        <v>2828030607.73</v>
      </c>
      <c r="U362" s="19">
        <v>11679767.460000001</v>
      </c>
      <c r="V362" s="19">
        <v>2486672756.2600002</v>
      </c>
      <c r="W362" s="19">
        <v>2486672756.2600002</v>
      </c>
      <c r="X362" s="19">
        <v>88606970.549999997</v>
      </c>
      <c r="Y362" s="19">
        <v>598148859.54999995</v>
      </c>
      <c r="Z362" s="19">
        <v>0</v>
      </c>
      <c r="AA362" s="19">
        <f t="shared" si="70"/>
        <v>598148859.54999971</v>
      </c>
      <c r="AB362" s="20">
        <f t="shared" si="67"/>
        <v>0.4197247580125355</v>
      </c>
      <c r="AC362" s="20">
        <f t="shared" si="68"/>
        <v>0.47931387314708146</v>
      </c>
      <c r="AD362" s="21">
        <f t="shared" si="69"/>
        <v>0.89903863115961702</v>
      </c>
    </row>
    <row r="363" spans="1:30" outlineLevel="4" x14ac:dyDescent="0.25">
      <c r="A363" s="15" t="s">
        <v>319</v>
      </c>
      <c r="B363" s="16" t="s">
        <v>36</v>
      </c>
      <c r="C363" s="16" t="s">
        <v>71</v>
      </c>
      <c r="D363" s="16" t="s">
        <v>74</v>
      </c>
      <c r="E363" s="16"/>
      <c r="F363" s="16" t="s">
        <v>39</v>
      </c>
      <c r="G363" s="16">
        <v>1120</v>
      </c>
      <c r="H363" s="16">
        <v>3480</v>
      </c>
      <c r="I363" s="17" t="s">
        <v>75</v>
      </c>
      <c r="J363" s="18">
        <v>21000000</v>
      </c>
      <c r="K363" s="19">
        <v>21145839.800000001</v>
      </c>
      <c r="L363" s="19">
        <v>0</v>
      </c>
      <c r="M363" s="19">
        <v>0</v>
      </c>
      <c r="N363" s="19">
        <v>0</v>
      </c>
      <c r="O363" s="19">
        <v>0</v>
      </c>
      <c r="P363" s="19">
        <v>0</v>
      </c>
      <c r="Q363" s="19">
        <v>0</v>
      </c>
      <c r="R363" s="19">
        <v>21145839.800000001</v>
      </c>
      <c r="S363" s="19">
        <v>0</v>
      </c>
      <c r="T363" s="19">
        <v>16405565.07</v>
      </c>
      <c r="U363" s="19">
        <v>0</v>
      </c>
      <c r="V363" s="19">
        <v>4740274.7300000004</v>
      </c>
      <c r="W363" s="19">
        <v>4740274.7300000004</v>
      </c>
      <c r="X363" s="19">
        <v>0</v>
      </c>
      <c r="Y363" s="19">
        <v>0</v>
      </c>
      <c r="Z363" s="19">
        <v>0</v>
      </c>
      <c r="AA363" s="19">
        <f t="shared" si="70"/>
        <v>0</v>
      </c>
      <c r="AB363" s="20">
        <f t="shared" si="67"/>
        <v>0.22417055907138767</v>
      </c>
      <c r="AC363" s="20">
        <f t="shared" si="68"/>
        <v>0.77582944092861239</v>
      </c>
      <c r="AD363" s="21">
        <f t="shared" si="69"/>
        <v>1</v>
      </c>
    </row>
    <row r="364" spans="1:30" outlineLevel="4" x14ac:dyDescent="0.25">
      <c r="A364" s="15" t="s">
        <v>319</v>
      </c>
      <c r="B364" s="16" t="s">
        <v>36</v>
      </c>
      <c r="C364" s="16" t="s">
        <v>71</v>
      </c>
      <c r="D364" s="16" t="s">
        <v>78</v>
      </c>
      <c r="E364" s="16"/>
      <c r="F364" s="16" t="s">
        <v>39</v>
      </c>
      <c r="G364" s="16">
        <v>1120</v>
      </c>
      <c r="H364" s="16">
        <v>3480</v>
      </c>
      <c r="I364" s="17" t="s">
        <v>79</v>
      </c>
      <c r="J364" s="18">
        <v>5916912</v>
      </c>
      <c r="K364" s="19">
        <v>0</v>
      </c>
      <c r="L364" s="19"/>
      <c r="M364" s="19"/>
      <c r="N364" s="19"/>
      <c r="O364" s="19"/>
      <c r="P364" s="19">
        <v>0</v>
      </c>
      <c r="Q364" s="19">
        <v>0</v>
      </c>
      <c r="R364" s="19">
        <v>0</v>
      </c>
      <c r="S364" s="19">
        <v>0</v>
      </c>
      <c r="T364" s="19">
        <v>0</v>
      </c>
      <c r="U364" s="19">
        <v>0</v>
      </c>
      <c r="V364" s="19">
        <v>0</v>
      </c>
      <c r="W364" s="19">
        <v>0</v>
      </c>
      <c r="X364" s="19">
        <v>0</v>
      </c>
      <c r="Y364" s="19">
        <v>0</v>
      </c>
      <c r="Z364" s="19">
        <v>0</v>
      </c>
      <c r="AA364" s="19">
        <f t="shared" si="70"/>
        <v>0</v>
      </c>
      <c r="AB364" s="20">
        <v>0</v>
      </c>
      <c r="AC364" s="20">
        <v>0</v>
      </c>
      <c r="AD364" s="21">
        <v>0</v>
      </c>
    </row>
    <row r="365" spans="1:30" ht="30" outlineLevel="4" x14ac:dyDescent="0.25">
      <c r="A365" s="15" t="s">
        <v>319</v>
      </c>
      <c r="B365" s="16" t="s">
        <v>36</v>
      </c>
      <c r="C365" s="16" t="s">
        <v>71</v>
      </c>
      <c r="D365" s="16" t="s">
        <v>80</v>
      </c>
      <c r="E365" s="16"/>
      <c r="F365" s="16" t="s">
        <v>39</v>
      </c>
      <c r="G365" s="16">
        <v>1120</v>
      </c>
      <c r="H365" s="16">
        <v>3480</v>
      </c>
      <c r="I365" s="17" t="s">
        <v>81</v>
      </c>
      <c r="J365" s="18">
        <v>288000000</v>
      </c>
      <c r="K365" s="19">
        <v>6000000</v>
      </c>
      <c r="L365" s="19"/>
      <c r="M365" s="19"/>
      <c r="N365" s="19"/>
      <c r="O365" s="19"/>
      <c r="P365" s="19">
        <v>0</v>
      </c>
      <c r="Q365" s="19">
        <v>0</v>
      </c>
      <c r="R365" s="19">
        <v>6000000</v>
      </c>
      <c r="S365" s="19">
        <v>0</v>
      </c>
      <c r="T365" s="19">
        <v>0</v>
      </c>
      <c r="U365" s="19">
        <v>0</v>
      </c>
      <c r="V365" s="19">
        <v>0</v>
      </c>
      <c r="W365" s="19">
        <v>0</v>
      </c>
      <c r="X365" s="19">
        <v>6000000</v>
      </c>
      <c r="Y365" s="19">
        <v>6000000</v>
      </c>
      <c r="Z365" s="19">
        <v>0</v>
      </c>
      <c r="AA365" s="19">
        <f t="shared" si="70"/>
        <v>6000000</v>
      </c>
      <c r="AB365" s="20">
        <f>V365/R365</f>
        <v>0</v>
      </c>
      <c r="AC365" s="20">
        <f>(S365+T365+U365)/R365</f>
        <v>0</v>
      </c>
      <c r="AD365" s="21">
        <f>AB365+AC365</f>
        <v>0</v>
      </c>
    </row>
    <row r="366" spans="1:30" ht="150" outlineLevel="4" x14ac:dyDescent="0.25">
      <c r="A366" s="15" t="s">
        <v>319</v>
      </c>
      <c r="B366" s="16" t="s">
        <v>36</v>
      </c>
      <c r="C366" s="16" t="s">
        <v>71</v>
      </c>
      <c r="D366" s="16" t="s">
        <v>84</v>
      </c>
      <c r="E366" s="16"/>
      <c r="F366" s="16" t="s">
        <v>39</v>
      </c>
      <c r="G366" s="16">
        <v>1120</v>
      </c>
      <c r="H366" s="16">
        <v>3480</v>
      </c>
      <c r="I366" s="17" t="s">
        <v>321</v>
      </c>
      <c r="J366" s="18">
        <v>905363000</v>
      </c>
      <c r="K366" s="19">
        <v>14363000</v>
      </c>
      <c r="L366" s="19"/>
      <c r="M366" s="19"/>
      <c r="N366" s="19"/>
      <c r="O366" s="19"/>
      <c r="P366" s="19">
        <v>0</v>
      </c>
      <c r="Q366" s="19">
        <v>0</v>
      </c>
      <c r="R366" s="19">
        <v>14363000</v>
      </c>
      <c r="S366" s="19">
        <v>0</v>
      </c>
      <c r="T366" s="19">
        <v>4476579.75</v>
      </c>
      <c r="U366" s="19">
        <v>0</v>
      </c>
      <c r="V366" s="19">
        <v>3946021.91</v>
      </c>
      <c r="W366" s="19">
        <v>3946021.91</v>
      </c>
      <c r="X366" s="19">
        <v>5940398.3399999999</v>
      </c>
      <c r="Y366" s="19">
        <v>5940398.3399999999</v>
      </c>
      <c r="Z366" s="19">
        <v>0</v>
      </c>
      <c r="AA366" s="19">
        <f t="shared" si="70"/>
        <v>5940398.3399999999</v>
      </c>
      <c r="AB366" s="20">
        <f>V366/R366</f>
        <v>0.2747352161804637</v>
      </c>
      <c r="AC366" s="20">
        <f>(S366+T366+U366)/R366</f>
        <v>0.31167442386688016</v>
      </c>
      <c r="AD366" s="21">
        <f>AB366+AC366</f>
        <v>0.58640964004734386</v>
      </c>
    </row>
    <row r="367" spans="1:30" outlineLevel="4" x14ac:dyDescent="0.25">
      <c r="A367" s="15" t="s">
        <v>319</v>
      </c>
      <c r="B367" s="16" t="s">
        <v>36</v>
      </c>
      <c r="C367" s="16" t="s">
        <v>71</v>
      </c>
      <c r="D367" s="16" t="s">
        <v>90</v>
      </c>
      <c r="E367" s="16"/>
      <c r="F367" s="16" t="s">
        <v>39</v>
      </c>
      <c r="G367" s="16">
        <v>1120</v>
      </c>
      <c r="H367" s="16">
        <v>3480</v>
      </c>
      <c r="I367" s="17" t="s">
        <v>91</v>
      </c>
      <c r="J367" s="18">
        <v>27901185</v>
      </c>
      <c r="K367" s="19">
        <v>27755345.199999999</v>
      </c>
      <c r="L367" s="19">
        <v>0</v>
      </c>
      <c r="M367" s="19">
        <v>0</v>
      </c>
      <c r="N367" s="19">
        <v>0</v>
      </c>
      <c r="O367" s="19">
        <v>0</v>
      </c>
      <c r="P367" s="19">
        <v>0</v>
      </c>
      <c r="Q367" s="19">
        <v>-21050888</v>
      </c>
      <c r="R367" s="19">
        <v>6704457.1999999993</v>
      </c>
      <c r="S367" s="19">
        <v>0</v>
      </c>
      <c r="T367" s="19">
        <v>6494457.2000000002</v>
      </c>
      <c r="U367" s="19">
        <v>0</v>
      </c>
      <c r="V367" s="19">
        <v>210000</v>
      </c>
      <c r="W367" s="19">
        <v>210000</v>
      </c>
      <c r="X367" s="19">
        <v>0</v>
      </c>
      <c r="Y367" s="19">
        <v>21050888</v>
      </c>
      <c r="Z367" s="19">
        <v>0</v>
      </c>
      <c r="AA367" s="19">
        <f t="shared" si="70"/>
        <v>-9.3132257461547852E-10</v>
      </c>
      <c r="AB367" s="20">
        <f>V367/R367</f>
        <v>3.1322446207874971E-2</v>
      </c>
      <c r="AC367" s="20">
        <f>(S367+T367+U367)/R367</f>
        <v>0.96867755379212517</v>
      </c>
      <c r="AD367" s="21">
        <f>AB367+AC367</f>
        <v>1.0000000000000002</v>
      </c>
    </row>
    <row r="368" spans="1:30" ht="75" outlineLevel="4" x14ac:dyDescent="0.25">
      <c r="A368" s="15" t="s">
        <v>319</v>
      </c>
      <c r="B368" s="16" t="s">
        <v>36</v>
      </c>
      <c r="C368" s="16" t="s">
        <v>71</v>
      </c>
      <c r="D368" s="16" t="s">
        <v>262</v>
      </c>
      <c r="E368" s="16"/>
      <c r="F368" s="16" t="s">
        <v>39</v>
      </c>
      <c r="G368" s="16">
        <v>1120</v>
      </c>
      <c r="H368" s="16">
        <v>3480</v>
      </c>
      <c r="I368" s="17" t="s">
        <v>322</v>
      </c>
      <c r="J368" s="18">
        <v>4461030</v>
      </c>
      <c r="K368" s="19">
        <v>0</v>
      </c>
      <c r="L368" s="19"/>
      <c r="M368" s="19"/>
      <c r="N368" s="19"/>
      <c r="O368" s="19"/>
      <c r="P368" s="19">
        <v>0</v>
      </c>
      <c r="Q368" s="19">
        <v>0</v>
      </c>
      <c r="R368" s="19">
        <v>0</v>
      </c>
      <c r="S368" s="19">
        <v>0</v>
      </c>
      <c r="T368" s="19">
        <v>0</v>
      </c>
      <c r="U368" s="19">
        <v>0</v>
      </c>
      <c r="V368" s="19">
        <v>0</v>
      </c>
      <c r="W368" s="19">
        <v>0</v>
      </c>
      <c r="X368" s="19">
        <v>0</v>
      </c>
      <c r="Y368" s="19">
        <v>0</v>
      </c>
      <c r="Z368" s="19">
        <v>0</v>
      </c>
      <c r="AA368" s="19">
        <f t="shared" si="70"/>
        <v>0</v>
      </c>
      <c r="AB368" s="20">
        <v>0</v>
      </c>
      <c r="AC368" s="20">
        <v>0</v>
      </c>
      <c r="AD368" s="21">
        <v>0</v>
      </c>
    </row>
    <row r="369" spans="1:30" ht="30" outlineLevel="4" x14ac:dyDescent="0.25">
      <c r="A369" s="15" t="s">
        <v>319</v>
      </c>
      <c r="B369" s="16" t="s">
        <v>36</v>
      </c>
      <c r="C369" s="16" t="s">
        <v>71</v>
      </c>
      <c r="D369" s="16" t="s">
        <v>199</v>
      </c>
      <c r="E369" s="16"/>
      <c r="F369" s="16" t="s">
        <v>39</v>
      </c>
      <c r="G369" s="16">
        <v>1120</v>
      </c>
      <c r="H369" s="16">
        <v>3480</v>
      </c>
      <c r="I369" s="17" t="s">
        <v>200</v>
      </c>
      <c r="J369" s="18">
        <v>15754949</v>
      </c>
      <c r="K369" s="19">
        <v>16858349</v>
      </c>
      <c r="L369" s="19">
        <v>0</v>
      </c>
      <c r="M369" s="19">
        <v>0</v>
      </c>
      <c r="N369" s="19">
        <v>0</v>
      </c>
      <c r="O369" s="19">
        <v>0</v>
      </c>
      <c r="P369" s="19">
        <v>0</v>
      </c>
      <c r="Q369" s="19">
        <v>0</v>
      </c>
      <c r="R369" s="19">
        <v>16858349</v>
      </c>
      <c r="S369" s="19">
        <v>0</v>
      </c>
      <c r="T369" s="19">
        <v>9474492.9700000007</v>
      </c>
      <c r="U369" s="19">
        <v>0</v>
      </c>
      <c r="V369" s="19">
        <v>3758370.03</v>
      </c>
      <c r="W369" s="19">
        <v>3758370.03</v>
      </c>
      <c r="X369" s="19">
        <v>832000</v>
      </c>
      <c r="Y369" s="19">
        <v>3625486</v>
      </c>
      <c r="Z369" s="19">
        <v>0</v>
      </c>
      <c r="AA369" s="19">
        <f t="shared" si="70"/>
        <v>3625485.9999999995</v>
      </c>
      <c r="AB369" s="20">
        <f>V369/R369</f>
        <v>0.22293820290468538</v>
      </c>
      <c r="AC369" s="20">
        <f>(S369+T369+U369)/R369</f>
        <v>0.56200598113136702</v>
      </c>
      <c r="AD369" s="21">
        <f>AB369+AC369</f>
        <v>0.78494418403605237</v>
      </c>
    </row>
    <row r="370" spans="1:30" ht="30" outlineLevel="4" x14ac:dyDescent="0.25">
      <c r="A370" s="15" t="s">
        <v>319</v>
      </c>
      <c r="B370" s="16" t="s">
        <v>36</v>
      </c>
      <c r="C370" s="16" t="s">
        <v>71</v>
      </c>
      <c r="D370" s="16" t="s">
        <v>203</v>
      </c>
      <c r="E370" s="16"/>
      <c r="F370" s="16" t="s">
        <v>39</v>
      </c>
      <c r="G370" s="16">
        <v>1120</v>
      </c>
      <c r="H370" s="16">
        <v>3480</v>
      </c>
      <c r="I370" s="17" t="s">
        <v>204</v>
      </c>
      <c r="J370" s="18">
        <v>72611920</v>
      </c>
      <c r="K370" s="19">
        <v>52595145</v>
      </c>
      <c r="L370" s="19"/>
      <c r="M370" s="19"/>
      <c r="N370" s="19"/>
      <c r="O370" s="19"/>
      <c r="P370" s="19">
        <v>0</v>
      </c>
      <c r="Q370" s="19">
        <v>-40689182</v>
      </c>
      <c r="R370" s="19">
        <v>11905963</v>
      </c>
      <c r="S370" s="19">
        <v>0</v>
      </c>
      <c r="T370" s="19">
        <v>0</v>
      </c>
      <c r="U370" s="19">
        <v>0</v>
      </c>
      <c r="V370" s="19">
        <v>7294483.8600000003</v>
      </c>
      <c r="W370" s="19">
        <v>7294483.8600000003</v>
      </c>
      <c r="X370" s="19">
        <v>4611479.1399999997</v>
      </c>
      <c r="Y370" s="19">
        <v>45300661.140000001</v>
      </c>
      <c r="Z370" s="19">
        <v>0</v>
      </c>
      <c r="AA370" s="19">
        <f t="shared" si="70"/>
        <v>4611479.1399999997</v>
      </c>
      <c r="AB370" s="20">
        <f>V370/R370</f>
        <v>0.61267483025102631</v>
      </c>
      <c r="AC370" s="20">
        <f>(S370+T370+U370)/R370</f>
        <v>0</v>
      </c>
      <c r="AD370" s="21">
        <f>AB370+AC370</f>
        <v>0.61267483025102631</v>
      </c>
    </row>
    <row r="371" spans="1:30" ht="30" outlineLevel="4" x14ac:dyDescent="0.25">
      <c r="A371" s="15" t="s">
        <v>319</v>
      </c>
      <c r="B371" s="16" t="s">
        <v>36</v>
      </c>
      <c r="C371" s="16" t="s">
        <v>71</v>
      </c>
      <c r="D371" s="16" t="s">
        <v>205</v>
      </c>
      <c r="E371" s="16"/>
      <c r="F371" s="16" t="s">
        <v>39</v>
      </c>
      <c r="G371" s="16">
        <v>1120</v>
      </c>
      <c r="H371" s="16">
        <v>3480</v>
      </c>
      <c r="I371" s="17" t="s">
        <v>206</v>
      </c>
      <c r="J371" s="18">
        <v>12656788</v>
      </c>
      <c r="K371" s="19">
        <v>19059398</v>
      </c>
      <c r="L371" s="19">
        <v>0</v>
      </c>
      <c r="M371" s="19">
        <v>0</v>
      </c>
      <c r="N371" s="19">
        <v>0</v>
      </c>
      <c r="O371" s="19">
        <v>0</v>
      </c>
      <c r="P371" s="19">
        <v>0</v>
      </c>
      <c r="Q371" s="19">
        <v>0</v>
      </c>
      <c r="R371" s="19">
        <v>19059398</v>
      </c>
      <c r="S371" s="19">
        <v>0</v>
      </c>
      <c r="T371" s="19">
        <v>8101205.4900000002</v>
      </c>
      <c r="U371" s="19">
        <v>0</v>
      </c>
      <c r="V371" s="19">
        <v>6583408.25</v>
      </c>
      <c r="W371" s="19">
        <v>6583408.25</v>
      </c>
      <c r="X371" s="19">
        <v>682140</v>
      </c>
      <c r="Y371" s="19">
        <v>4374784.26</v>
      </c>
      <c r="Z371" s="19">
        <v>0</v>
      </c>
      <c r="AA371" s="19">
        <f t="shared" si="70"/>
        <v>4374784.26</v>
      </c>
      <c r="AB371" s="20">
        <f>V371/R371</f>
        <v>0.34541533001199726</v>
      </c>
      <c r="AC371" s="20">
        <f>(S371+T371+U371)/R371</f>
        <v>0.42505043915867646</v>
      </c>
      <c r="AD371" s="21">
        <f>AB371+AC371</f>
        <v>0.77046576917067378</v>
      </c>
    </row>
    <row r="372" spans="1:30" ht="45" outlineLevel="4" x14ac:dyDescent="0.25">
      <c r="A372" s="15" t="s">
        <v>319</v>
      </c>
      <c r="B372" s="16" t="s">
        <v>36</v>
      </c>
      <c r="C372" s="16" t="s">
        <v>71</v>
      </c>
      <c r="D372" s="16" t="s">
        <v>94</v>
      </c>
      <c r="E372" s="16"/>
      <c r="F372" s="16" t="s">
        <v>39</v>
      </c>
      <c r="G372" s="16">
        <v>1120</v>
      </c>
      <c r="H372" s="16">
        <v>3480</v>
      </c>
      <c r="I372" s="17" t="s">
        <v>95</v>
      </c>
      <c r="J372" s="18">
        <v>244807119</v>
      </c>
      <c r="K372" s="19">
        <v>314502608</v>
      </c>
      <c r="L372" s="19"/>
      <c r="M372" s="19"/>
      <c r="N372" s="19"/>
      <c r="O372" s="19"/>
      <c r="P372" s="19">
        <v>0</v>
      </c>
      <c r="Q372" s="19">
        <v>0</v>
      </c>
      <c r="R372" s="19">
        <v>314502608</v>
      </c>
      <c r="S372" s="19">
        <v>61401.38</v>
      </c>
      <c r="T372" s="19">
        <v>96631771.299999997</v>
      </c>
      <c r="U372" s="19">
        <v>3320507.44</v>
      </c>
      <c r="V372" s="19">
        <v>118184208.73</v>
      </c>
      <c r="W372" s="19">
        <v>118184208.73</v>
      </c>
      <c r="X372" s="19">
        <v>39377249.149999999</v>
      </c>
      <c r="Y372" s="19">
        <v>96304719.150000006</v>
      </c>
      <c r="Z372" s="19">
        <v>0</v>
      </c>
      <c r="AA372" s="19">
        <f t="shared" si="70"/>
        <v>96304719.149999991</v>
      </c>
      <c r="AB372" s="20">
        <f>V372/R372</f>
        <v>0.37578133129503333</v>
      </c>
      <c r="AC372" s="20">
        <f>(S372+T372+U372)/R372</f>
        <v>0.31800588477155012</v>
      </c>
      <c r="AD372" s="21">
        <f>AB372+AC372</f>
        <v>0.69378721606658345</v>
      </c>
    </row>
    <row r="373" spans="1:30" outlineLevel="3" x14ac:dyDescent="0.25">
      <c r="A373" s="22"/>
      <c r="B373" s="23"/>
      <c r="C373" s="23" t="s">
        <v>96</v>
      </c>
      <c r="D373" s="23"/>
      <c r="E373" s="23"/>
      <c r="F373" s="23"/>
      <c r="G373" s="23"/>
      <c r="H373" s="23"/>
      <c r="I373" s="24"/>
      <c r="J373" s="25">
        <f t="shared" ref="J373:AA373" si="76">SUBTOTAL(9,J361:J372)</f>
        <v>9095562168</v>
      </c>
      <c r="K373" s="26">
        <f t="shared" si="76"/>
        <v>9095562168</v>
      </c>
      <c r="L373" s="26">
        <f t="shared" si="76"/>
        <v>0</v>
      </c>
      <c r="M373" s="26">
        <f t="shared" si="76"/>
        <v>0</v>
      </c>
      <c r="N373" s="26">
        <f t="shared" si="76"/>
        <v>831443310</v>
      </c>
      <c r="O373" s="26">
        <f t="shared" si="76"/>
        <v>0</v>
      </c>
      <c r="P373" s="26">
        <f t="shared" si="76"/>
        <v>0</v>
      </c>
      <c r="Q373" s="26">
        <f t="shared" si="76"/>
        <v>-1638419918</v>
      </c>
      <c r="R373" s="26">
        <f t="shared" si="76"/>
        <v>8288585560</v>
      </c>
      <c r="S373" s="26">
        <f t="shared" si="76"/>
        <v>18050782.16</v>
      </c>
      <c r="T373" s="26">
        <f t="shared" si="76"/>
        <v>3472597305.4399996</v>
      </c>
      <c r="U373" s="26">
        <f t="shared" si="76"/>
        <v>22181118.180000003</v>
      </c>
      <c r="V373" s="26">
        <f t="shared" si="76"/>
        <v>3434359377.8700004</v>
      </c>
      <c r="W373" s="26">
        <f t="shared" si="76"/>
        <v>3434359377.8700004</v>
      </c>
      <c r="X373" s="26">
        <f t="shared" si="76"/>
        <v>207983728.08999997</v>
      </c>
      <c r="Y373" s="26">
        <f t="shared" si="76"/>
        <v>2148373584.3499999</v>
      </c>
      <c r="Z373" s="26">
        <f t="shared" si="76"/>
        <v>0</v>
      </c>
      <c r="AA373" s="26">
        <f t="shared" si="76"/>
        <v>1341396976.3499997</v>
      </c>
      <c r="AB373" s="27">
        <f>V373/R373</f>
        <v>0.41434806373284278</v>
      </c>
      <c r="AC373" s="27">
        <f>(S373+T373+U373)/R373</f>
        <v>0.423815279501078</v>
      </c>
      <c r="AD373" s="28">
        <f>AB373+AC373</f>
        <v>0.83816334323392083</v>
      </c>
    </row>
    <row r="374" spans="1:30" ht="30" outlineLevel="4" x14ac:dyDescent="0.25">
      <c r="A374" s="15" t="s">
        <v>319</v>
      </c>
      <c r="B374" s="16" t="s">
        <v>36</v>
      </c>
      <c r="C374" s="16" t="s">
        <v>97</v>
      </c>
      <c r="D374" s="16" t="s">
        <v>98</v>
      </c>
      <c r="E374" s="16"/>
      <c r="F374" s="16" t="s">
        <v>39</v>
      </c>
      <c r="G374" s="16">
        <v>1120</v>
      </c>
      <c r="H374" s="16">
        <v>3480</v>
      </c>
      <c r="I374" s="17" t="s">
        <v>99</v>
      </c>
      <c r="J374" s="18">
        <v>284700</v>
      </c>
      <c r="K374" s="19">
        <v>284700</v>
      </c>
      <c r="L374" s="19">
        <v>0</v>
      </c>
      <c r="M374" s="19">
        <v>0</v>
      </c>
      <c r="N374" s="19">
        <v>0</v>
      </c>
      <c r="O374" s="19">
        <v>0</v>
      </c>
      <c r="P374" s="19">
        <v>0</v>
      </c>
      <c r="Q374" s="19">
        <v>-284700</v>
      </c>
      <c r="R374" s="19">
        <v>0</v>
      </c>
      <c r="S374" s="19">
        <v>0</v>
      </c>
      <c r="T374" s="19">
        <v>0</v>
      </c>
      <c r="U374" s="19">
        <v>0</v>
      </c>
      <c r="V374" s="19">
        <v>0</v>
      </c>
      <c r="W374" s="19">
        <v>0</v>
      </c>
      <c r="X374" s="19">
        <v>0</v>
      </c>
      <c r="Y374" s="19">
        <v>284700</v>
      </c>
      <c r="Z374" s="19">
        <v>0</v>
      </c>
      <c r="AA374" s="19">
        <f t="shared" si="70"/>
        <v>0</v>
      </c>
      <c r="AB374" s="20">
        <v>0</v>
      </c>
      <c r="AC374" s="20">
        <v>0</v>
      </c>
      <c r="AD374" s="21">
        <v>0</v>
      </c>
    </row>
    <row r="375" spans="1:30" outlineLevel="4" x14ac:dyDescent="0.25">
      <c r="A375" s="15" t="s">
        <v>319</v>
      </c>
      <c r="B375" s="16" t="s">
        <v>36</v>
      </c>
      <c r="C375" s="16" t="s">
        <v>97</v>
      </c>
      <c r="D375" s="16" t="s">
        <v>100</v>
      </c>
      <c r="E375" s="16"/>
      <c r="F375" s="16" t="s">
        <v>39</v>
      </c>
      <c r="G375" s="16">
        <v>1120</v>
      </c>
      <c r="H375" s="16">
        <v>3480</v>
      </c>
      <c r="I375" s="17" t="s">
        <v>101</v>
      </c>
      <c r="J375" s="18">
        <v>2922</v>
      </c>
      <c r="K375" s="19">
        <v>1402922</v>
      </c>
      <c r="L375" s="19"/>
      <c r="M375" s="19"/>
      <c r="N375" s="19"/>
      <c r="O375" s="19"/>
      <c r="P375" s="19">
        <v>0</v>
      </c>
      <c r="Q375" s="19">
        <v>0</v>
      </c>
      <c r="R375" s="19">
        <v>1402922</v>
      </c>
      <c r="S375" s="19">
        <v>0</v>
      </c>
      <c r="T375" s="19">
        <v>21084.22</v>
      </c>
      <c r="U375" s="19">
        <v>0</v>
      </c>
      <c r="V375" s="19">
        <v>1378915.78</v>
      </c>
      <c r="W375" s="19">
        <v>1378915.78</v>
      </c>
      <c r="X375" s="19">
        <v>2922</v>
      </c>
      <c r="Y375" s="19">
        <v>2922</v>
      </c>
      <c r="Z375" s="19">
        <v>0</v>
      </c>
      <c r="AA375" s="19">
        <f t="shared" si="70"/>
        <v>2922</v>
      </c>
      <c r="AB375" s="20">
        <f>V375/R375</f>
        <v>0.98288841432381846</v>
      </c>
      <c r="AC375" s="20">
        <f>(S375+T375+U375)/R375</f>
        <v>1.5028789911342185E-2</v>
      </c>
      <c r="AD375" s="21">
        <f>AB375+AC375</f>
        <v>0.99791720423516062</v>
      </c>
    </row>
    <row r="376" spans="1:30" outlineLevel="4" x14ac:dyDescent="0.25">
      <c r="A376" s="15" t="s">
        <v>319</v>
      </c>
      <c r="B376" s="16" t="s">
        <v>36</v>
      </c>
      <c r="C376" s="16" t="s">
        <v>97</v>
      </c>
      <c r="D376" s="16" t="s">
        <v>215</v>
      </c>
      <c r="E376" s="16"/>
      <c r="F376" s="16" t="s">
        <v>39</v>
      </c>
      <c r="G376" s="16">
        <v>1120</v>
      </c>
      <c r="H376" s="16">
        <v>3480</v>
      </c>
      <c r="I376" s="17" t="s">
        <v>216</v>
      </c>
      <c r="J376" s="18">
        <v>60000</v>
      </c>
      <c r="K376" s="19">
        <v>60000</v>
      </c>
      <c r="L376" s="19">
        <v>0</v>
      </c>
      <c r="M376" s="19">
        <v>0</v>
      </c>
      <c r="N376" s="19">
        <v>0</v>
      </c>
      <c r="O376" s="19">
        <v>0</v>
      </c>
      <c r="P376" s="19">
        <v>0</v>
      </c>
      <c r="Q376" s="19">
        <v>-60000</v>
      </c>
      <c r="R376" s="19">
        <v>0</v>
      </c>
      <c r="S376" s="19">
        <v>0</v>
      </c>
      <c r="T376" s="19">
        <v>0</v>
      </c>
      <c r="U376" s="19">
        <v>0</v>
      </c>
      <c r="V376" s="19">
        <v>0</v>
      </c>
      <c r="W376" s="19">
        <v>0</v>
      </c>
      <c r="X376" s="19">
        <v>0</v>
      </c>
      <c r="Y376" s="19">
        <v>60000</v>
      </c>
      <c r="Z376" s="19">
        <v>0</v>
      </c>
      <c r="AA376" s="19">
        <f t="shared" si="70"/>
        <v>0</v>
      </c>
      <c r="AB376" s="20">
        <v>0</v>
      </c>
      <c r="AC376" s="20">
        <v>0</v>
      </c>
      <c r="AD376" s="21">
        <v>0</v>
      </c>
    </row>
    <row r="377" spans="1:30" ht="30" outlineLevel="4" x14ac:dyDescent="0.25">
      <c r="A377" s="15" t="s">
        <v>319</v>
      </c>
      <c r="B377" s="16" t="s">
        <v>36</v>
      </c>
      <c r="C377" s="16" t="s">
        <v>97</v>
      </c>
      <c r="D377" s="16" t="s">
        <v>104</v>
      </c>
      <c r="E377" s="16"/>
      <c r="F377" s="16" t="s">
        <v>39</v>
      </c>
      <c r="G377" s="16">
        <v>1120</v>
      </c>
      <c r="H377" s="16">
        <v>3480</v>
      </c>
      <c r="I377" s="17" t="s">
        <v>105</v>
      </c>
      <c r="J377" s="18">
        <v>17822500</v>
      </c>
      <c r="K377" s="19">
        <v>16422500</v>
      </c>
      <c r="L377" s="19"/>
      <c r="M377" s="19"/>
      <c r="N377" s="19"/>
      <c r="O377" s="19"/>
      <c r="P377" s="19">
        <v>0</v>
      </c>
      <c r="Q377" s="19">
        <v>-15022500</v>
      </c>
      <c r="R377" s="19">
        <v>1400000</v>
      </c>
      <c r="S377" s="19">
        <v>0</v>
      </c>
      <c r="T377" s="19">
        <v>0</v>
      </c>
      <c r="U377" s="19">
        <v>0</v>
      </c>
      <c r="V377" s="19">
        <v>0</v>
      </c>
      <c r="W377" s="19">
        <v>0</v>
      </c>
      <c r="X377" s="19">
        <v>1400000</v>
      </c>
      <c r="Y377" s="19">
        <v>16422500</v>
      </c>
      <c r="Z377" s="19">
        <v>0</v>
      </c>
      <c r="AA377" s="19">
        <f t="shared" si="70"/>
        <v>1400000</v>
      </c>
      <c r="AB377" s="20">
        <f>V377/R377</f>
        <v>0</v>
      </c>
      <c r="AC377" s="20">
        <f>(S377+T377+U377)/R377</f>
        <v>0</v>
      </c>
      <c r="AD377" s="21">
        <f>AB377+AC377</f>
        <v>0</v>
      </c>
    </row>
    <row r="378" spans="1:30" ht="30" outlineLevel="4" x14ac:dyDescent="0.25">
      <c r="A378" s="15" t="s">
        <v>319</v>
      </c>
      <c r="B378" s="16" t="s">
        <v>36</v>
      </c>
      <c r="C378" s="16" t="s">
        <v>97</v>
      </c>
      <c r="D378" s="16" t="s">
        <v>106</v>
      </c>
      <c r="E378" s="16"/>
      <c r="F378" s="16" t="s">
        <v>39</v>
      </c>
      <c r="G378" s="16">
        <v>1120</v>
      </c>
      <c r="H378" s="16">
        <v>3480</v>
      </c>
      <c r="I378" s="17" t="s">
        <v>107</v>
      </c>
      <c r="J378" s="18">
        <v>219730</v>
      </c>
      <c r="K378" s="19">
        <v>219730</v>
      </c>
      <c r="L378" s="19">
        <v>0</v>
      </c>
      <c r="M378" s="19">
        <v>0</v>
      </c>
      <c r="N378" s="19">
        <v>0</v>
      </c>
      <c r="O378" s="19">
        <v>0</v>
      </c>
      <c r="P378" s="19">
        <v>0</v>
      </c>
      <c r="Q378" s="19">
        <v>-146730</v>
      </c>
      <c r="R378" s="19">
        <v>73000</v>
      </c>
      <c r="S378" s="19">
        <v>0</v>
      </c>
      <c r="T378" s="19">
        <v>2340.7199999999998</v>
      </c>
      <c r="U378" s="19">
        <v>0</v>
      </c>
      <c r="V378" s="19">
        <v>70659.28</v>
      </c>
      <c r="W378" s="19">
        <v>70659.28</v>
      </c>
      <c r="X378" s="19">
        <v>0</v>
      </c>
      <c r="Y378" s="19">
        <v>146730</v>
      </c>
      <c r="Z378" s="19">
        <v>0</v>
      </c>
      <c r="AA378" s="19">
        <f t="shared" si="70"/>
        <v>0</v>
      </c>
      <c r="AB378" s="20">
        <f>V378/R378</f>
        <v>0.96793534246575341</v>
      </c>
      <c r="AC378" s="20">
        <f>(S378+T378+U378)/R378</f>
        <v>3.2064657534246574E-2</v>
      </c>
      <c r="AD378" s="21">
        <f>AB378+AC378</f>
        <v>1</v>
      </c>
    </row>
    <row r="379" spans="1:30" ht="30" outlineLevel="4" x14ac:dyDescent="0.25">
      <c r="A379" s="15" t="s">
        <v>319</v>
      </c>
      <c r="B379" s="16" t="s">
        <v>36</v>
      </c>
      <c r="C379" s="16" t="s">
        <v>97</v>
      </c>
      <c r="D379" s="16" t="s">
        <v>110</v>
      </c>
      <c r="E379" s="16"/>
      <c r="F379" s="16" t="s">
        <v>39</v>
      </c>
      <c r="G379" s="16">
        <v>1120</v>
      </c>
      <c r="H379" s="16">
        <v>3480</v>
      </c>
      <c r="I379" s="17" t="s">
        <v>111</v>
      </c>
      <c r="J379" s="18">
        <v>1419798</v>
      </c>
      <c r="K379" s="19">
        <v>1419798</v>
      </c>
      <c r="L379" s="19">
        <v>0</v>
      </c>
      <c r="M379" s="19">
        <v>0</v>
      </c>
      <c r="N379" s="19">
        <v>0</v>
      </c>
      <c r="O379" s="19">
        <v>0</v>
      </c>
      <c r="P379" s="19">
        <v>0</v>
      </c>
      <c r="Q379" s="19">
        <v>-1369798</v>
      </c>
      <c r="R379" s="19">
        <v>50000</v>
      </c>
      <c r="S379" s="19">
        <v>0</v>
      </c>
      <c r="T379" s="19">
        <v>1236.98</v>
      </c>
      <c r="U379" s="19">
        <v>0</v>
      </c>
      <c r="V379" s="19">
        <v>48763.02</v>
      </c>
      <c r="W379" s="19">
        <v>48763.02</v>
      </c>
      <c r="X379" s="19">
        <v>0</v>
      </c>
      <c r="Y379" s="19">
        <v>1369798</v>
      </c>
      <c r="Z379" s="19">
        <v>0</v>
      </c>
      <c r="AA379" s="19">
        <f t="shared" si="70"/>
        <v>0</v>
      </c>
      <c r="AB379" s="20">
        <f>V379/R379</f>
        <v>0.97526039999999992</v>
      </c>
      <c r="AC379" s="20">
        <f>(S379+T379+U379)/R379</f>
        <v>2.47396E-2</v>
      </c>
      <c r="AD379" s="21">
        <f>AB379+AC379</f>
        <v>0.99999999999999989</v>
      </c>
    </row>
    <row r="380" spans="1:30" outlineLevel="4" x14ac:dyDescent="0.25">
      <c r="A380" s="15" t="s">
        <v>319</v>
      </c>
      <c r="B380" s="16" t="s">
        <v>36</v>
      </c>
      <c r="C380" s="16" t="s">
        <v>97</v>
      </c>
      <c r="D380" s="16" t="s">
        <v>112</v>
      </c>
      <c r="E380" s="16"/>
      <c r="F380" s="16" t="s">
        <v>39</v>
      </c>
      <c r="G380" s="16">
        <v>1120</v>
      </c>
      <c r="H380" s="16">
        <v>3480</v>
      </c>
      <c r="I380" s="17" t="s">
        <v>113</v>
      </c>
      <c r="J380" s="18">
        <v>17000</v>
      </c>
      <c r="K380" s="19">
        <v>17000</v>
      </c>
      <c r="L380" s="19">
        <v>0</v>
      </c>
      <c r="M380" s="19">
        <v>0</v>
      </c>
      <c r="N380" s="19">
        <v>0</v>
      </c>
      <c r="O380" s="19">
        <v>0</v>
      </c>
      <c r="P380" s="19">
        <v>0</v>
      </c>
      <c r="Q380" s="19">
        <v>-17000</v>
      </c>
      <c r="R380" s="19">
        <v>0</v>
      </c>
      <c r="S380" s="19">
        <v>0</v>
      </c>
      <c r="T380" s="19">
        <v>0</v>
      </c>
      <c r="U380" s="19">
        <v>0</v>
      </c>
      <c r="V380" s="19">
        <v>0</v>
      </c>
      <c r="W380" s="19">
        <v>0</v>
      </c>
      <c r="X380" s="19">
        <v>0</v>
      </c>
      <c r="Y380" s="19">
        <v>17000</v>
      </c>
      <c r="Z380" s="19">
        <v>0</v>
      </c>
      <c r="AA380" s="19">
        <f t="shared" si="70"/>
        <v>0</v>
      </c>
      <c r="AB380" s="20">
        <v>0</v>
      </c>
      <c r="AC380" s="20">
        <v>0</v>
      </c>
      <c r="AD380" s="21">
        <v>0</v>
      </c>
    </row>
    <row r="381" spans="1:30" outlineLevel="3" x14ac:dyDescent="0.25">
      <c r="A381" s="22"/>
      <c r="B381" s="23"/>
      <c r="C381" s="23" t="s">
        <v>114</v>
      </c>
      <c r="D381" s="23"/>
      <c r="E381" s="23"/>
      <c r="F381" s="23"/>
      <c r="G381" s="23"/>
      <c r="H381" s="23"/>
      <c r="I381" s="24"/>
      <c r="J381" s="25">
        <f t="shared" ref="J381:AA381" si="77">SUBTOTAL(9,J374:J380)</f>
        <v>19826650</v>
      </c>
      <c r="K381" s="26">
        <f t="shared" si="77"/>
        <v>19826650</v>
      </c>
      <c r="L381" s="26">
        <f t="shared" si="77"/>
        <v>0</v>
      </c>
      <c r="M381" s="26">
        <f t="shared" si="77"/>
        <v>0</v>
      </c>
      <c r="N381" s="26">
        <f t="shared" si="77"/>
        <v>0</v>
      </c>
      <c r="O381" s="26">
        <f t="shared" si="77"/>
        <v>0</v>
      </c>
      <c r="P381" s="26">
        <f t="shared" si="77"/>
        <v>0</v>
      </c>
      <c r="Q381" s="26">
        <f t="shared" si="77"/>
        <v>-16900728</v>
      </c>
      <c r="R381" s="26">
        <f t="shared" si="77"/>
        <v>2925922</v>
      </c>
      <c r="S381" s="26">
        <f t="shared" si="77"/>
        <v>0</v>
      </c>
      <c r="T381" s="26">
        <f t="shared" si="77"/>
        <v>24661.920000000002</v>
      </c>
      <c r="U381" s="26">
        <f t="shared" si="77"/>
        <v>0</v>
      </c>
      <c r="V381" s="26">
        <f t="shared" si="77"/>
        <v>1498338.08</v>
      </c>
      <c r="W381" s="26">
        <f t="shared" si="77"/>
        <v>1498338.08</v>
      </c>
      <c r="X381" s="26">
        <f t="shared" si="77"/>
        <v>1402922</v>
      </c>
      <c r="Y381" s="26">
        <f t="shared" si="77"/>
        <v>18303650</v>
      </c>
      <c r="Z381" s="26">
        <f t="shared" si="77"/>
        <v>0</v>
      </c>
      <c r="AA381" s="26">
        <f t="shared" si="77"/>
        <v>1402922</v>
      </c>
      <c r="AB381" s="27">
        <f t="shared" ref="AB381:AB421" si="78">V381/R381</f>
        <v>0.51209091698274944</v>
      </c>
      <c r="AC381" s="27">
        <f t="shared" ref="AC381:AC421" si="79">(S381+T381+U381)/R381</f>
        <v>8.4287687778416519E-3</v>
      </c>
      <c r="AD381" s="28">
        <f t="shared" ref="AD381:AD421" si="80">AB381+AC381</f>
        <v>0.52051968576059104</v>
      </c>
    </row>
    <row r="382" spans="1:30" outlineLevel="4" x14ac:dyDescent="0.25">
      <c r="A382" s="15" t="s">
        <v>319</v>
      </c>
      <c r="B382" s="16" t="s">
        <v>36</v>
      </c>
      <c r="C382" s="16" t="s">
        <v>115</v>
      </c>
      <c r="D382" s="16" t="s">
        <v>116</v>
      </c>
      <c r="E382" s="16"/>
      <c r="F382" s="16">
        <v>280</v>
      </c>
      <c r="G382" s="16">
        <v>2210</v>
      </c>
      <c r="H382" s="16">
        <v>3480</v>
      </c>
      <c r="I382" s="17" t="s">
        <v>117</v>
      </c>
      <c r="J382" s="18">
        <v>48580505</v>
      </c>
      <c r="K382" s="19">
        <v>48580505</v>
      </c>
      <c r="L382" s="19">
        <v>0</v>
      </c>
      <c r="M382" s="19">
        <v>0</v>
      </c>
      <c r="N382" s="19">
        <v>0</v>
      </c>
      <c r="O382" s="19">
        <v>0</v>
      </c>
      <c r="P382" s="19">
        <v>0</v>
      </c>
      <c r="Q382" s="19">
        <v>0</v>
      </c>
      <c r="R382" s="19">
        <v>48580505</v>
      </c>
      <c r="S382" s="19">
        <v>0</v>
      </c>
      <c r="T382" s="19">
        <v>0</v>
      </c>
      <c r="U382" s="19">
        <v>0</v>
      </c>
      <c r="V382" s="19">
        <v>0</v>
      </c>
      <c r="W382" s="19">
        <v>0</v>
      </c>
      <c r="X382" s="19">
        <v>48580505</v>
      </c>
      <c r="Y382" s="19">
        <v>48580505</v>
      </c>
      <c r="Z382" s="19">
        <v>0</v>
      </c>
      <c r="AA382" s="19">
        <f t="shared" si="70"/>
        <v>48580505</v>
      </c>
      <c r="AB382" s="20">
        <f t="shared" si="78"/>
        <v>0</v>
      </c>
      <c r="AC382" s="20">
        <f t="shared" si="79"/>
        <v>0</v>
      </c>
      <c r="AD382" s="21">
        <f t="shared" si="80"/>
        <v>0</v>
      </c>
    </row>
    <row r="383" spans="1:30" outlineLevel="4" x14ac:dyDescent="0.25">
      <c r="A383" s="15" t="s">
        <v>319</v>
      </c>
      <c r="B383" s="16" t="s">
        <v>36</v>
      </c>
      <c r="C383" s="16" t="s">
        <v>115</v>
      </c>
      <c r="D383" s="16" t="s">
        <v>118</v>
      </c>
      <c r="E383" s="16"/>
      <c r="F383" s="16">
        <v>280</v>
      </c>
      <c r="G383" s="16">
        <v>2210</v>
      </c>
      <c r="H383" s="16">
        <v>3480</v>
      </c>
      <c r="I383" s="17" t="s">
        <v>119</v>
      </c>
      <c r="J383" s="18">
        <v>731977088</v>
      </c>
      <c r="K383" s="19">
        <v>455879262</v>
      </c>
      <c r="L383" s="19">
        <v>0</v>
      </c>
      <c r="M383" s="19">
        <v>0</v>
      </c>
      <c r="N383" s="19">
        <v>0</v>
      </c>
      <c r="O383" s="19">
        <v>0</v>
      </c>
      <c r="P383" s="19">
        <v>0</v>
      </c>
      <c r="Q383" s="19">
        <v>-438205695</v>
      </c>
      <c r="R383" s="19">
        <v>17673567</v>
      </c>
      <c r="S383" s="19">
        <v>0</v>
      </c>
      <c r="T383" s="19">
        <v>1145067.8500000001</v>
      </c>
      <c r="U383" s="19">
        <v>0</v>
      </c>
      <c r="V383" s="19">
        <v>15145383</v>
      </c>
      <c r="W383" s="19">
        <v>15145383</v>
      </c>
      <c r="X383" s="19">
        <v>1383113.15</v>
      </c>
      <c r="Y383" s="19">
        <v>439588811.14999998</v>
      </c>
      <c r="Z383" s="19">
        <v>0</v>
      </c>
      <c r="AA383" s="19">
        <f t="shared" si="70"/>
        <v>1383116.1500000004</v>
      </c>
      <c r="AB383" s="20">
        <f t="shared" si="78"/>
        <v>0.85695111801709301</v>
      </c>
      <c r="AC383" s="20">
        <f t="shared" si="79"/>
        <v>6.478985538120291E-2</v>
      </c>
      <c r="AD383" s="21">
        <f t="shared" si="80"/>
        <v>0.92174097339829597</v>
      </c>
    </row>
    <row r="384" spans="1:30" ht="30" outlineLevel="4" x14ac:dyDescent="0.25">
      <c r="A384" s="15" t="s">
        <v>319</v>
      </c>
      <c r="B384" s="16" t="s">
        <v>36</v>
      </c>
      <c r="C384" s="16" t="s">
        <v>115</v>
      </c>
      <c r="D384" s="16" t="s">
        <v>264</v>
      </c>
      <c r="E384" s="16"/>
      <c r="F384" s="16">
        <v>280</v>
      </c>
      <c r="G384" s="16">
        <v>2210</v>
      </c>
      <c r="H384" s="16">
        <v>3480</v>
      </c>
      <c r="I384" s="17" t="s">
        <v>265</v>
      </c>
      <c r="J384" s="18">
        <v>0</v>
      </c>
      <c r="K384" s="19">
        <v>276097826</v>
      </c>
      <c r="L384" s="19">
        <v>0</v>
      </c>
      <c r="M384" s="19">
        <v>0</v>
      </c>
      <c r="N384" s="19">
        <v>0</v>
      </c>
      <c r="O384" s="19">
        <v>0</v>
      </c>
      <c r="P384" s="19">
        <v>0</v>
      </c>
      <c r="Q384" s="19">
        <v>0</v>
      </c>
      <c r="R384" s="19">
        <v>276097826</v>
      </c>
      <c r="S384" s="19">
        <v>0</v>
      </c>
      <c r="T384" s="19">
        <v>0</v>
      </c>
      <c r="U384" s="19">
        <v>0</v>
      </c>
      <c r="V384" s="19">
        <v>0</v>
      </c>
      <c r="W384" s="19">
        <v>0</v>
      </c>
      <c r="X384" s="19">
        <v>276097826</v>
      </c>
      <c r="Y384" s="19">
        <v>276097826</v>
      </c>
      <c r="Z384" s="19">
        <v>0</v>
      </c>
      <c r="AA384" s="19">
        <f t="shared" si="70"/>
        <v>276097826</v>
      </c>
      <c r="AB384" s="20">
        <f t="shared" si="78"/>
        <v>0</v>
      </c>
      <c r="AC384" s="20">
        <f t="shared" si="79"/>
        <v>0</v>
      </c>
      <c r="AD384" s="21">
        <f t="shared" si="80"/>
        <v>0</v>
      </c>
    </row>
    <row r="385" spans="1:30" ht="30" outlineLevel="4" x14ac:dyDescent="0.25">
      <c r="A385" s="15" t="s">
        <v>319</v>
      </c>
      <c r="B385" s="16" t="s">
        <v>36</v>
      </c>
      <c r="C385" s="16" t="s">
        <v>115</v>
      </c>
      <c r="D385" s="16" t="s">
        <v>323</v>
      </c>
      <c r="E385" s="16"/>
      <c r="F385" s="16">
        <v>280</v>
      </c>
      <c r="G385" s="16">
        <v>2210</v>
      </c>
      <c r="H385" s="16">
        <v>3480</v>
      </c>
      <c r="I385" s="17" t="s">
        <v>324</v>
      </c>
      <c r="J385" s="18">
        <v>97500</v>
      </c>
      <c r="K385" s="19">
        <v>97500</v>
      </c>
      <c r="L385" s="19">
        <v>0</v>
      </c>
      <c r="M385" s="19">
        <v>0</v>
      </c>
      <c r="N385" s="19">
        <v>0</v>
      </c>
      <c r="O385" s="19">
        <v>0</v>
      </c>
      <c r="P385" s="19">
        <v>0</v>
      </c>
      <c r="Q385" s="19">
        <v>0</v>
      </c>
      <c r="R385" s="19">
        <v>97500</v>
      </c>
      <c r="S385" s="19">
        <v>0</v>
      </c>
      <c r="T385" s="19">
        <v>0</v>
      </c>
      <c r="U385" s="19">
        <v>0</v>
      </c>
      <c r="V385" s="19">
        <v>0</v>
      </c>
      <c r="W385" s="19">
        <v>0</v>
      </c>
      <c r="X385" s="19">
        <v>0</v>
      </c>
      <c r="Y385" s="19">
        <v>97500</v>
      </c>
      <c r="Z385" s="19">
        <v>0</v>
      </c>
      <c r="AA385" s="19">
        <f t="shared" si="70"/>
        <v>97500</v>
      </c>
      <c r="AB385" s="20">
        <f t="shared" si="78"/>
        <v>0</v>
      </c>
      <c r="AC385" s="20">
        <f t="shared" si="79"/>
        <v>0</v>
      </c>
      <c r="AD385" s="21">
        <f t="shared" si="80"/>
        <v>0</v>
      </c>
    </row>
    <row r="386" spans="1:30" outlineLevel="4" x14ac:dyDescent="0.25">
      <c r="A386" s="15" t="s">
        <v>319</v>
      </c>
      <c r="B386" s="16" t="s">
        <v>36</v>
      </c>
      <c r="C386" s="16" t="s">
        <v>115</v>
      </c>
      <c r="D386" s="16" t="s">
        <v>122</v>
      </c>
      <c r="E386" s="16"/>
      <c r="F386" s="16">
        <v>280</v>
      </c>
      <c r="G386" s="16">
        <v>2240</v>
      </c>
      <c r="H386" s="16">
        <v>3480</v>
      </c>
      <c r="I386" s="17" t="s">
        <v>123</v>
      </c>
      <c r="J386" s="18">
        <v>413590000</v>
      </c>
      <c r="K386" s="19">
        <v>413590000</v>
      </c>
      <c r="L386" s="19">
        <v>0</v>
      </c>
      <c r="M386" s="19">
        <v>0</v>
      </c>
      <c r="N386" s="19">
        <v>0</v>
      </c>
      <c r="O386" s="19">
        <v>0</v>
      </c>
      <c r="P386" s="19">
        <v>0</v>
      </c>
      <c r="Q386" s="19">
        <v>-236735000</v>
      </c>
      <c r="R386" s="19">
        <v>176855000</v>
      </c>
      <c r="S386" s="19">
        <v>33480741.370000001</v>
      </c>
      <c r="T386" s="19">
        <v>62436703.799999997</v>
      </c>
      <c r="U386" s="19">
        <v>0</v>
      </c>
      <c r="V386" s="19">
        <v>48279135.640000001</v>
      </c>
      <c r="W386" s="19">
        <v>48279135.640000001</v>
      </c>
      <c r="X386" s="19">
        <v>126658419.19</v>
      </c>
      <c r="Y386" s="19">
        <v>269393419.19</v>
      </c>
      <c r="Z386" s="19">
        <v>0</v>
      </c>
      <c r="AA386" s="19">
        <f t="shared" si="70"/>
        <v>32658419.189999998</v>
      </c>
      <c r="AB386" s="20">
        <f t="shared" si="78"/>
        <v>0.2729871117016765</v>
      </c>
      <c r="AC386" s="20">
        <f t="shared" si="79"/>
        <v>0.54235076853919884</v>
      </c>
      <c r="AD386" s="21">
        <f t="shared" si="80"/>
        <v>0.81533788024087528</v>
      </c>
    </row>
    <row r="387" spans="1:30" outlineLevel="3" x14ac:dyDescent="0.25">
      <c r="A387" s="22"/>
      <c r="B387" s="23"/>
      <c r="C387" s="23" t="s">
        <v>125</v>
      </c>
      <c r="D387" s="23"/>
      <c r="E387" s="23"/>
      <c r="F387" s="23"/>
      <c r="G387" s="23"/>
      <c r="H387" s="23"/>
      <c r="I387" s="24"/>
      <c r="J387" s="25">
        <f t="shared" ref="J387:AA387" si="81">SUBTOTAL(9,J382:J386)</f>
        <v>1194245093</v>
      </c>
      <c r="K387" s="26">
        <f t="shared" si="81"/>
        <v>1194245093</v>
      </c>
      <c r="L387" s="26">
        <f t="shared" si="81"/>
        <v>0</v>
      </c>
      <c r="M387" s="26">
        <f t="shared" si="81"/>
        <v>0</v>
      </c>
      <c r="N387" s="26">
        <f t="shared" si="81"/>
        <v>0</v>
      </c>
      <c r="O387" s="26">
        <f t="shared" si="81"/>
        <v>0</v>
      </c>
      <c r="P387" s="26">
        <f t="shared" si="81"/>
        <v>0</v>
      </c>
      <c r="Q387" s="26">
        <f t="shared" si="81"/>
        <v>-674940695</v>
      </c>
      <c r="R387" s="26">
        <f t="shared" si="81"/>
        <v>519304398</v>
      </c>
      <c r="S387" s="26">
        <f t="shared" si="81"/>
        <v>33480741.370000001</v>
      </c>
      <c r="T387" s="26">
        <f t="shared" si="81"/>
        <v>63581771.649999999</v>
      </c>
      <c r="U387" s="26">
        <f t="shared" si="81"/>
        <v>0</v>
      </c>
      <c r="V387" s="26">
        <f t="shared" si="81"/>
        <v>63424518.640000001</v>
      </c>
      <c r="W387" s="26">
        <f t="shared" si="81"/>
        <v>63424518.640000001</v>
      </c>
      <c r="X387" s="26">
        <f t="shared" si="81"/>
        <v>452719863.33999997</v>
      </c>
      <c r="Y387" s="26">
        <f t="shared" si="81"/>
        <v>1033758061.3399999</v>
      </c>
      <c r="Z387" s="26">
        <f t="shared" si="81"/>
        <v>0</v>
      </c>
      <c r="AA387" s="26">
        <f t="shared" si="81"/>
        <v>358817366.33999997</v>
      </c>
      <c r="AB387" s="27">
        <f t="shared" si="78"/>
        <v>0.12213360580859167</v>
      </c>
      <c r="AC387" s="27">
        <f t="shared" si="79"/>
        <v>0.18690870594167391</v>
      </c>
      <c r="AD387" s="28">
        <f t="shared" si="80"/>
        <v>0.30904231175026559</v>
      </c>
    </row>
    <row r="388" spans="1:30" ht="120" outlineLevel="4" x14ac:dyDescent="0.25">
      <c r="A388" s="15" t="s">
        <v>319</v>
      </c>
      <c r="B388" s="16" t="s">
        <v>36</v>
      </c>
      <c r="C388" s="16" t="s">
        <v>126</v>
      </c>
      <c r="D388" s="16" t="s">
        <v>127</v>
      </c>
      <c r="E388" s="16" t="s">
        <v>58</v>
      </c>
      <c r="F388" s="16" t="s">
        <v>39</v>
      </c>
      <c r="G388" s="16">
        <v>1310</v>
      </c>
      <c r="H388" s="16">
        <v>3480</v>
      </c>
      <c r="I388" s="17" t="s">
        <v>128</v>
      </c>
      <c r="J388" s="18">
        <v>26402337</v>
      </c>
      <c r="K388" s="19">
        <v>27402337</v>
      </c>
      <c r="L388" s="19"/>
      <c r="M388" s="19"/>
      <c r="N388" s="19"/>
      <c r="O388" s="19"/>
      <c r="P388" s="19">
        <v>-245086</v>
      </c>
      <c r="Q388" s="19">
        <v>0</v>
      </c>
      <c r="R388" s="19">
        <v>27157251</v>
      </c>
      <c r="S388" s="19">
        <v>0</v>
      </c>
      <c r="T388" s="19">
        <v>10299459.18</v>
      </c>
      <c r="U388" s="19">
        <v>0</v>
      </c>
      <c r="V388" s="19">
        <v>16857791.82</v>
      </c>
      <c r="W388" s="19">
        <v>16857791.82</v>
      </c>
      <c r="X388" s="19">
        <v>0</v>
      </c>
      <c r="Y388" s="19">
        <v>245086</v>
      </c>
      <c r="Z388" s="19">
        <v>0</v>
      </c>
      <c r="AA388" s="19">
        <f t="shared" si="70"/>
        <v>0</v>
      </c>
      <c r="AB388" s="20">
        <f t="shared" si="78"/>
        <v>0.62074735841267592</v>
      </c>
      <c r="AC388" s="20">
        <f t="shared" si="79"/>
        <v>0.37925264158732414</v>
      </c>
      <c r="AD388" s="21">
        <f t="shared" si="80"/>
        <v>1</v>
      </c>
    </row>
    <row r="389" spans="1:30" ht="120" outlineLevel="4" x14ac:dyDescent="0.25">
      <c r="A389" s="15" t="s">
        <v>319</v>
      </c>
      <c r="B389" s="16" t="s">
        <v>36</v>
      </c>
      <c r="C389" s="16" t="s">
        <v>126</v>
      </c>
      <c r="D389" s="16" t="s">
        <v>127</v>
      </c>
      <c r="E389" s="16" t="s">
        <v>129</v>
      </c>
      <c r="F389" s="16" t="s">
        <v>39</v>
      </c>
      <c r="G389" s="16">
        <v>1310</v>
      </c>
      <c r="H389" s="16">
        <v>3480</v>
      </c>
      <c r="I389" s="17" t="s">
        <v>130</v>
      </c>
      <c r="J389" s="18">
        <v>14354007</v>
      </c>
      <c r="K389" s="19">
        <v>14354007</v>
      </c>
      <c r="L389" s="19">
        <v>58191</v>
      </c>
      <c r="M389" s="19"/>
      <c r="N389" s="19"/>
      <c r="O389" s="19"/>
      <c r="P389" s="19">
        <v>-121626</v>
      </c>
      <c r="Q389" s="19">
        <v>0</v>
      </c>
      <c r="R389" s="19">
        <v>14290572</v>
      </c>
      <c r="S389" s="19">
        <v>0</v>
      </c>
      <c r="T389" s="19">
        <v>5626518.8399999999</v>
      </c>
      <c r="U389" s="19">
        <v>0</v>
      </c>
      <c r="V389" s="19">
        <v>8605862.1600000001</v>
      </c>
      <c r="W389" s="19">
        <v>8605862.1600000001</v>
      </c>
      <c r="X389" s="19">
        <v>0</v>
      </c>
      <c r="Y389" s="19">
        <v>121626</v>
      </c>
      <c r="Z389" s="19">
        <v>0</v>
      </c>
      <c r="AA389" s="19">
        <f t="shared" si="70"/>
        <v>58191</v>
      </c>
      <c r="AB389" s="20">
        <f t="shared" si="78"/>
        <v>0.60220557721552359</v>
      </c>
      <c r="AC389" s="20">
        <f t="shared" si="79"/>
        <v>0.39372243742237889</v>
      </c>
      <c r="AD389" s="21">
        <f t="shared" si="80"/>
        <v>0.99592801463790248</v>
      </c>
    </row>
    <row r="390" spans="1:30" ht="75" outlineLevel="4" x14ac:dyDescent="0.25">
      <c r="A390" s="15" t="s">
        <v>319</v>
      </c>
      <c r="B390" s="16" t="s">
        <v>36</v>
      </c>
      <c r="C390" s="16" t="s">
        <v>126</v>
      </c>
      <c r="D390" s="16" t="s">
        <v>127</v>
      </c>
      <c r="E390" s="16" t="s">
        <v>131</v>
      </c>
      <c r="F390" s="16" t="s">
        <v>39</v>
      </c>
      <c r="G390" s="16">
        <v>1310</v>
      </c>
      <c r="H390" s="16">
        <v>3480</v>
      </c>
      <c r="I390" s="17" t="s">
        <v>132</v>
      </c>
      <c r="J390" s="18">
        <v>54071865</v>
      </c>
      <c r="K390" s="19">
        <v>54071865</v>
      </c>
      <c r="L390" s="19">
        <v>328198</v>
      </c>
      <c r="M390" s="19"/>
      <c r="N390" s="19"/>
      <c r="O390" s="19"/>
      <c r="P390" s="19">
        <v>-440887</v>
      </c>
      <c r="Q390" s="19">
        <v>0</v>
      </c>
      <c r="R390" s="19">
        <v>53959176</v>
      </c>
      <c r="S390" s="19">
        <v>0</v>
      </c>
      <c r="T390" s="19">
        <v>24735291.219999999</v>
      </c>
      <c r="U390" s="19">
        <v>0</v>
      </c>
      <c r="V390" s="19">
        <v>28895686.780000001</v>
      </c>
      <c r="W390" s="19">
        <v>28895686.780000001</v>
      </c>
      <c r="X390" s="19">
        <v>0</v>
      </c>
      <c r="Y390" s="19">
        <v>440887</v>
      </c>
      <c r="Z390" s="19">
        <v>0</v>
      </c>
      <c r="AA390" s="19">
        <f t="shared" si="70"/>
        <v>328198</v>
      </c>
      <c r="AB390" s="20">
        <f t="shared" si="78"/>
        <v>0.53551015641899358</v>
      </c>
      <c r="AC390" s="20">
        <f t="shared" si="79"/>
        <v>0.45840750459199003</v>
      </c>
      <c r="AD390" s="21">
        <f t="shared" si="80"/>
        <v>0.99391766101098367</v>
      </c>
    </row>
    <row r="391" spans="1:30" ht="45" outlineLevel="4" x14ac:dyDescent="0.25">
      <c r="A391" s="15" t="s">
        <v>319</v>
      </c>
      <c r="B391" s="16" t="s">
        <v>36</v>
      </c>
      <c r="C391" s="16" t="s">
        <v>126</v>
      </c>
      <c r="D391" s="16" t="s">
        <v>153</v>
      </c>
      <c r="E391" s="16"/>
      <c r="F391" s="16" t="s">
        <v>39</v>
      </c>
      <c r="G391" s="16">
        <v>1320</v>
      </c>
      <c r="H391" s="16">
        <v>3480</v>
      </c>
      <c r="I391" s="17" t="s">
        <v>154</v>
      </c>
      <c r="J391" s="18">
        <v>53836438</v>
      </c>
      <c r="K391" s="19">
        <v>53836438</v>
      </c>
      <c r="L391" s="19">
        <v>422880</v>
      </c>
      <c r="M391" s="19"/>
      <c r="N391" s="19"/>
      <c r="O391" s="19"/>
      <c r="P391" s="19">
        <v>0</v>
      </c>
      <c r="Q391" s="19">
        <v>-5214315</v>
      </c>
      <c r="R391" s="19">
        <v>49045003</v>
      </c>
      <c r="S391" s="19">
        <v>0</v>
      </c>
      <c r="T391" s="19">
        <v>0</v>
      </c>
      <c r="U391" s="19">
        <v>0</v>
      </c>
      <c r="V391" s="19">
        <v>14674531.300000001</v>
      </c>
      <c r="W391" s="19">
        <v>14674531.300000001</v>
      </c>
      <c r="X391" s="19">
        <v>39161906.700000003</v>
      </c>
      <c r="Y391" s="19">
        <v>39161906.700000003</v>
      </c>
      <c r="Z391" s="19">
        <v>0</v>
      </c>
      <c r="AA391" s="19">
        <f t="shared" si="70"/>
        <v>34370471.700000003</v>
      </c>
      <c r="AB391" s="20">
        <f t="shared" si="78"/>
        <v>0.29920543179495779</v>
      </c>
      <c r="AC391" s="20">
        <f t="shared" si="79"/>
        <v>0</v>
      </c>
      <c r="AD391" s="21">
        <f t="shared" si="80"/>
        <v>0.29920543179495779</v>
      </c>
    </row>
    <row r="392" spans="1:30" ht="285" outlineLevel="4" x14ac:dyDescent="0.25">
      <c r="A392" s="15" t="s">
        <v>319</v>
      </c>
      <c r="B392" s="16" t="s">
        <v>36</v>
      </c>
      <c r="C392" s="16" t="s">
        <v>126</v>
      </c>
      <c r="D392" s="16" t="s">
        <v>239</v>
      </c>
      <c r="E392" s="16" t="s">
        <v>129</v>
      </c>
      <c r="F392" s="16" t="s">
        <v>39</v>
      </c>
      <c r="G392" s="16">
        <v>1320</v>
      </c>
      <c r="H392" s="16">
        <v>3420</v>
      </c>
      <c r="I392" s="17" t="s">
        <v>325</v>
      </c>
      <c r="J392" s="18">
        <v>1076293490</v>
      </c>
      <c r="K392" s="19">
        <v>1076293490</v>
      </c>
      <c r="L392" s="19">
        <v>0</v>
      </c>
      <c r="M392" s="19">
        <v>0</v>
      </c>
      <c r="N392" s="19">
        <v>0</v>
      </c>
      <c r="O392" s="19">
        <v>0</v>
      </c>
      <c r="P392" s="19">
        <v>0</v>
      </c>
      <c r="Q392" s="19">
        <v>-66826216</v>
      </c>
      <c r="R392" s="19">
        <v>1009467274</v>
      </c>
      <c r="S392" s="19">
        <v>0</v>
      </c>
      <c r="T392" s="19">
        <v>89691124</v>
      </c>
      <c r="U392" s="19">
        <v>0</v>
      </c>
      <c r="V392" s="19">
        <v>717528994</v>
      </c>
      <c r="W392" s="19">
        <v>717528994</v>
      </c>
      <c r="X392" s="19">
        <v>0</v>
      </c>
      <c r="Y392" s="19">
        <v>269073372</v>
      </c>
      <c r="Z392" s="19">
        <v>0</v>
      </c>
      <c r="AA392" s="19">
        <f t="shared" si="70"/>
        <v>202247156</v>
      </c>
      <c r="AB392" s="20">
        <f t="shared" si="78"/>
        <v>0.71079965887036767</v>
      </c>
      <c r="AC392" s="20">
        <f t="shared" si="79"/>
        <v>8.884995711114059E-2</v>
      </c>
      <c r="AD392" s="21">
        <f t="shared" si="80"/>
        <v>0.7996496159815083</v>
      </c>
    </row>
    <row r="393" spans="1:30" ht="270" outlineLevel="4" x14ac:dyDescent="0.25">
      <c r="A393" s="15" t="s">
        <v>319</v>
      </c>
      <c r="B393" s="16" t="s">
        <v>36</v>
      </c>
      <c r="C393" s="16" t="s">
        <v>126</v>
      </c>
      <c r="D393" s="16" t="s">
        <v>239</v>
      </c>
      <c r="E393" s="16" t="s">
        <v>131</v>
      </c>
      <c r="F393" s="16" t="s">
        <v>39</v>
      </c>
      <c r="G393" s="16">
        <v>1320</v>
      </c>
      <c r="H393" s="16">
        <v>3480</v>
      </c>
      <c r="I393" s="17" t="s">
        <v>326</v>
      </c>
      <c r="J393" s="18">
        <v>53234813</v>
      </c>
      <c r="K393" s="19">
        <v>53234813</v>
      </c>
      <c r="L393" s="19">
        <v>0</v>
      </c>
      <c r="M393" s="19">
        <v>0</v>
      </c>
      <c r="N393" s="19">
        <v>0</v>
      </c>
      <c r="O393" s="19">
        <v>0</v>
      </c>
      <c r="P393" s="19">
        <v>0</v>
      </c>
      <c r="Q393" s="19">
        <v>0</v>
      </c>
      <c r="R393" s="19">
        <v>53234813</v>
      </c>
      <c r="S393" s="19">
        <v>0</v>
      </c>
      <c r="T393" s="19">
        <v>4436234</v>
      </c>
      <c r="U393" s="19">
        <v>0</v>
      </c>
      <c r="V393" s="19">
        <v>35489877</v>
      </c>
      <c r="W393" s="19">
        <v>35489877</v>
      </c>
      <c r="X393" s="19">
        <v>0</v>
      </c>
      <c r="Y393" s="19">
        <v>13308702</v>
      </c>
      <c r="Z393" s="19">
        <v>0</v>
      </c>
      <c r="AA393" s="19">
        <f t="shared" si="70"/>
        <v>13308702</v>
      </c>
      <c r="AB393" s="20">
        <f t="shared" si="78"/>
        <v>0.66666669797450029</v>
      </c>
      <c r="AC393" s="20">
        <f t="shared" si="79"/>
        <v>8.3333325506374942E-2</v>
      </c>
      <c r="AD393" s="21">
        <f t="shared" si="80"/>
        <v>0.75000002348087524</v>
      </c>
    </row>
    <row r="394" spans="1:30" ht="255" outlineLevel="4" x14ac:dyDescent="0.25">
      <c r="A394" s="15" t="s">
        <v>319</v>
      </c>
      <c r="B394" s="16" t="s">
        <v>36</v>
      </c>
      <c r="C394" s="16" t="s">
        <v>126</v>
      </c>
      <c r="D394" s="16" t="s">
        <v>239</v>
      </c>
      <c r="E394" s="16" t="s">
        <v>327</v>
      </c>
      <c r="F394" s="16" t="s">
        <v>39</v>
      </c>
      <c r="G394" s="16">
        <v>1320</v>
      </c>
      <c r="H394" s="16">
        <v>3410</v>
      </c>
      <c r="I394" s="17" t="s">
        <v>328</v>
      </c>
      <c r="J394" s="18">
        <v>5270246504</v>
      </c>
      <c r="K394" s="19">
        <v>5270246504</v>
      </c>
      <c r="L394" s="19">
        <v>0</v>
      </c>
      <c r="M394" s="19">
        <v>0</v>
      </c>
      <c r="N394" s="19">
        <v>0</v>
      </c>
      <c r="O394" s="19">
        <v>0</v>
      </c>
      <c r="P394" s="19">
        <v>0</v>
      </c>
      <c r="Q394" s="19">
        <v>-50073352</v>
      </c>
      <c r="R394" s="19">
        <v>5220173152</v>
      </c>
      <c r="S394" s="19">
        <v>0</v>
      </c>
      <c r="T394" s="19">
        <v>439187208</v>
      </c>
      <c r="U394" s="19">
        <v>0</v>
      </c>
      <c r="V394" s="19">
        <v>3513497672</v>
      </c>
      <c r="W394" s="19">
        <v>3513497672</v>
      </c>
      <c r="X394" s="19">
        <v>0</v>
      </c>
      <c r="Y394" s="19">
        <v>1317561624</v>
      </c>
      <c r="Z394" s="19">
        <v>0</v>
      </c>
      <c r="AA394" s="19">
        <f t="shared" si="70"/>
        <v>1267488272</v>
      </c>
      <c r="AB394" s="20">
        <f t="shared" si="78"/>
        <v>0.67306151916701784</v>
      </c>
      <c r="AC394" s="20">
        <f t="shared" si="79"/>
        <v>8.4132689704312702E-2</v>
      </c>
      <c r="AD394" s="21">
        <f t="shared" si="80"/>
        <v>0.7571942088713306</v>
      </c>
    </row>
    <row r="395" spans="1:30" ht="225" outlineLevel="4" x14ac:dyDescent="0.25">
      <c r="A395" s="15" t="s">
        <v>319</v>
      </c>
      <c r="B395" s="16" t="s">
        <v>36</v>
      </c>
      <c r="C395" s="16" t="s">
        <v>126</v>
      </c>
      <c r="D395" s="16" t="s">
        <v>239</v>
      </c>
      <c r="E395" s="16" t="s">
        <v>268</v>
      </c>
      <c r="F395" s="16" t="s">
        <v>39</v>
      </c>
      <c r="G395" s="16">
        <v>1320</v>
      </c>
      <c r="H395" s="16">
        <v>3410</v>
      </c>
      <c r="I395" s="17" t="s">
        <v>329</v>
      </c>
      <c r="J395" s="18">
        <v>173064788</v>
      </c>
      <c r="K395" s="19">
        <v>173064788</v>
      </c>
      <c r="L395" s="19"/>
      <c r="M395" s="19"/>
      <c r="N395" s="19">
        <v>-31972592</v>
      </c>
      <c r="O395" s="19"/>
      <c r="P395" s="19">
        <v>0</v>
      </c>
      <c r="Q395" s="19">
        <v>0</v>
      </c>
      <c r="R395" s="19">
        <v>141092196</v>
      </c>
      <c r="S395" s="19">
        <v>0</v>
      </c>
      <c r="T395" s="19">
        <v>10869561</v>
      </c>
      <c r="U395" s="19">
        <v>0</v>
      </c>
      <c r="V395" s="19">
        <v>97613973</v>
      </c>
      <c r="W395" s="19">
        <v>97613973</v>
      </c>
      <c r="X395" s="19">
        <v>0</v>
      </c>
      <c r="Y395" s="19">
        <v>64581254</v>
      </c>
      <c r="Z395" s="19">
        <v>0</v>
      </c>
      <c r="AA395" s="19">
        <f t="shared" ref="AA395:AA458" si="82">R395-S395-T395-U395-V395</f>
        <v>32608662</v>
      </c>
      <c r="AB395" s="20">
        <f t="shared" si="78"/>
        <v>0.69184530234400776</v>
      </c>
      <c r="AC395" s="20">
        <f t="shared" si="79"/>
        <v>7.7038711623710218E-2</v>
      </c>
      <c r="AD395" s="21">
        <f t="shared" si="80"/>
        <v>0.76888401396771799</v>
      </c>
    </row>
    <row r="396" spans="1:30" ht="240" outlineLevel="4" x14ac:dyDescent="0.25">
      <c r="A396" s="15" t="s">
        <v>319</v>
      </c>
      <c r="B396" s="16" t="s">
        <v>36</v>
      </c>
      <c r="C396" s="16" t="s">
        <v>126</v>
      </c>
      <c r="D396" s="16" t="s">
        <v>239</v>
      </c>
      <c r="E396" s="16" t="s">
        <v>270</v>
      </c>
      <c r="F396" s="16" t="s">
        <v>39</v>
      </c>
      <c r="G396" s="16">
        <v>1320</v>
      </c>
      <c r="H396" s="16">
        <v>3410</v>
      </c>
      <c r="I396" s="17" t="s">
        <v>330</v>
      </c>
      <c r="J396" s="18">
        <v>2782907738</v>
      </c>
      <c r="K396" s="19">
        <v>2782907738</v>
      </c>
      <c r="L396" s="19"/>
      <c r="M396" s="19"/>
      <c r="N396" s="19">
        <v>-514124244</v>
      </c>
      <c r="O396" s="19"/>
      <c r="P396" s="19">
        <v>0</v>
      </c>
      <c r="Q396" s="19">
        <v>0</v>
      </c>
      <c r="R396" s="19">
        <v>2268783494</v>
      </c>
      <c r="S396" s="19">
        <v>0</v>
      </c>
      <c r="T396" s="19">
        <v>174784062</v>
      </c>
      <c r="U396" s="19">
        <v>0</v>
      </c>
      <c r="V396" s="19">
        <v>1569647246</v>
      </c>
      <c r="W396" s="19">
        <v>1569647246</v>
      </c>
      <c r="X396" s="19">
        <v>0</v>
      </c>
      <c r="Y396" s="19">
        <v>1038476430</v>
      </c>
      <c r="Z396" s="19">
        <v>0</v>
      </c>
      <c r="AA396" s="19">
        <f t="shared" si="82"/>
        <v>524352186</v>
      </c>
      <c r="AB396" s="20">
        <f t="shared" si="78"/>
        <v>0.6918453215791952</v>
      </c>
      <c r="AC396" s="20">
        <f t="shared" si="79"/>
        <v>7.7038669605201213E-2</v>
      </c>
      <c r="AD396" s="21">
        <f t="shared" si="80"/>
        <v>0.76888399118439643</v>
      </c>
    </row>
    <row r="397" spans="1:30" ht="255" outlineLevel="4" x14ac:dyDescent="0.25">
      <c r="A397" s="15" t="s">
        <v>319</v>
      </c>
      <c r="B397" s="16" t="s">
        <v>36</v>
      </c>
      <c r="C397" s="16" t="s">
        <v>126</v>
      </c>
      <c r="D397" s="16" t="s">
        <v>239</v>
      </c>
      <c r="E397" s="16" t="s">
        <v>272</v>
      </c>
      <c r="F397" s="16" t="s">
        <v>39</v>
      </c>
      <c r="G397" s="16">
        <v>1320</v>
      </c>
      <c r="H397" s="16">
        <v>3420</v>
      </c>
      <c r="I397" s="17" t="s">
        <v>331</v>
      </c>
      <c r="J397" s="18">
        <v>1524928213</v>
      </c>
      <c r="K397" s="19">
        <v>1524928213</v>
      </c>
      <c r="L397" s="19"/>
      <c r="M397" s="19"/>
      <c r="N397" s="19">
        <v>-281720646</v>
      </c>
      <c r="O397" s="19"/>
      <c r="P397" s="19">
        <v>0</v>
      </c>
      <c r="Q397" s="19">
        <v>0</v>
      </c>
      <c r="R397" s="19">
        <v>1243207567</v>
      </c>
      <c r="S397" s="19">
        <v>0</v>
      </c>
      <c r="T397" s="19">
        <v>95774957</v>
      </c>
      <c r="U397" s="19">
        <v>0</v>
      </c>
      <c r="V397" s="19">
        <v>860107439</v>
      </c>
      <c r="W397" s="19">
        <v>860107439</v>
      </c>
      <c r="X397" s="19">
        <v>0</v>
      </c>
      <c r="Y397" s="19">
        <v>569045817</v>
      </c>
      <c r="Z397" s="19">
        <v>0</v>
      </c>
      <c r="AA397" s="19">
        <f t="shared" si="82"/>
        <v>287325171</v>
      </c>
      <c r="AB397" s="20">
        <f t="shared" si="78"/>
        <v>0.69184540203172684</v>
      </c>
      <c r="AC397" s="20">
        <f t="shared" si="79"/>
        <v>7.703858916425016E-2</v>
      </c>
      <c r="AD397" s="21">
        <f t="shared" si="80"/>
        <v>0.76888399119597706</v>
      </c>
    </row>
    <row r="398" spans="1:30" ht="270" outlineLevel="4" x14ac:dyDescent="0.25">
      <c r="A398" s="15" t="s">
        <v>319</v>
      </c>
      <c r="B398" s="16" t="s">
        <v>36</v>
      </c>
      <c r="C398" s="16" t="s">
        <v>126</v>
      </c>
      <c r="D398" s="16" t="s">
        <v>239</v>
      </c>
      <c r="E398" s="16" t="s">
        <v>133</v>
      </c>
      <c r="F398" s="16" t="s">
        <v>39</v>
      </c>
      <c r="G398" s="16">
        <v>1320</v>
      </c>
      <c r="H398" s="16">
        <v>3410</v>
      </c>
      <c r="I398" s="17" t="s">
        <v>332</v>
      </c>
      <c r="J398" s="18">
        <v>19626200</v>
      </c>
      <c r="K398" s="19">
        <v>19626200</v>
      </c>
      <c r="L398" s="19"/>
      <c r="M398" s="19"/>
      <c r="N398" s="19">
        <v>-3625828</v>
      </c>
      <c r="O398" s="19"/>
      <c r="P398" s="19">
        <v>0</v>
      </c>
      <c r="Q398" s="19">
        <v>0</v>
      </c>
      <c r="R398" s="19">
        <v>16000372</v>
      </c>
      <c r="S398" s="19">
        <v>0</v>
      </c>
      <c r="T398" s="19">
        <v>1232631</v>
      </c>
      <c r="U398" s="19">
        <v>0</v>
      </c>
      <c r="V398" s="19">
        <v>11069797</v>
      </c>
      <c r="W398" s="19">
        <v>11069797</v>
      </c>
      <c r="X398" s="19">
        <v>0</v>
      </c>
      <c r="Y398" s="19">
        <v>7323772</v>
      </c>
      <c r="Z398" s="19">
        <v>0</v>
      </c>
      <c r="AA398" s="19">
        <f t="shared" si="82"/>
        <v>3697944</v>
      </c>
      <c r="AB398" s="20">
        <f t="shared" si="78"/>
        <v>0.69184622707522048</v>
      </c>
      <c r="AC398" s="20">
        <f t="shared" si="79"/>
        <v>7.7037646374721783E-2</v>
      </c>
      <c r="AD398" s="21">
        <f t="shared" si="80"/>
        <v>0.76888387344994225</v>
      </c>
    </row>
    <row r="399" spans="1:30" ht="210" outlineLevel="4" x14ac:dyDescent="0.25">
      <c r="A399" s="15" t="s">
        <v>319</v>
      </c>
      <c r="B399" s="16" t="s">
        <v>36</v>
      </c>
      <c r="C399" s="16" t="s">
        <v>126</v>
      </c>
      <c r="D399" s="16" t="s">
        <v>239</v>
      </c>
      <c r="E399" s="16" t="s">
        <v>333</v>
      </c>
      <c r="F399" s="16" t="s">
        <v>39</v>
      </c>
      <c r="G399" s="16">
        <v>1320</v>
      </c>
      <c r="H399" s="16">
        <v>3410</v>
      </c>
      <c r="I399" s="17" t="s">
        <v>334</v>
      </c>
      <c r="J399" s="18">
        <v>418072199</v>
      </c>
      <c r="K399" s="19">
        <v>418072199</v>
      </c>
      <c r="L399" s="19">
        <v>0</v>
      </c>
      <c r="M399" s="19">
        <v>0</v>
      </c>
      <c r="N399" s="19">
        <v>0</v>
      </c>
      <c r="O399" s="19">
        <v>0</v>
      </c>
      <c r="P399" s="19">
        <v>0</v>
      </c>
      <c r="Q399" s="19">
        <v>-74860703</v>
      </c>
      <c r="R399" s="19">
        <v>343211496</v>
      </c>
      <c r="S399" s="19">
        <v>0</v>
      </c>
      <c r="T399" s="19">
        <v>26521492</v>
      </c>
      <c r="U399" s="19">
        <v>0</v>
      </c>
      <c r="V399" s="19">
        <v>237125524</v>
      </c>
      <c r="W399" s="19">
        <v>237125524</v>
      </c>
      <c r="X399" s="19">
        <v>0</v>
      </c>
      <c r="Y399" s="19">
        <v>154425183</v>
      </c>
      <c r="Z399" s="19">
        <v>0</v>
      </c>
      <c r="AA399" s="19">
        <f t="shared" si="82"/>
        <v>79564480</v>
      </c>
      <c r="AB399" s="20">
        <f t="shared" si="78"/>
        <v>0.69090204367746466</v>
      </c>
      <c r="AC399" s="20">
        <f t="shared" si="79"/>
        <v>7.7274486166978504E-2</v>
      </c>
      <c r="AD399" s="21">
        <f t="shared" si="80"/>
        <v>0.76817652984444318</v>
      </c>
    </row>
    <row r="400" spans="1:30" ht="210" outlineLevel="4" x14ac:dyDescent="0.25">
      <c r="A400" s="15" t="s">
        <v>319</v>
      </c>
      <c r="B400" s="16" t="s">
        <v>36</v>
      </c>
      <c r="C400" s="16" t="s">
        <v>126</v>
      </c>
      <c r="D400" s="16" t="s">
        <v>239</v>
      </c>
      <c r="E400" s="16" t="s">
        <v>335</v>
      </c>
      <c r="F400" s="16" t="s">
        <v>39</v>
      </c>
      <c r="G400" s="16">
        <v>1320</v>
      </c>
      <c r="H400" s="16">
        <v>3410</v>
      </c>
      <c r="I400" s="17" t="s">
        <v>336</v>
      </c>
      <c r="J400" s="18">
        <v>152215262</v>
      </c>
      <c r="K400" s="19">
        <v>152215262</v>
      </c>
      <c r="L400" s="19">
        <v>0</v>
      </c>
      <c r="M400" s="19">
        <v>0</v>
      </c>
      <c r="N400" s="19">
        <v>0</v>
      </c>
      <c r="O400" s="19">
        <v>0</v>
      </c>
      <c r="P400" s="19">
        <v>0</v>
      </c>
      <c r="Q400" s="19">
        <v>0</v>
      </c>
      <c r="R400" s="19">
        <v>152215262</v>
      </c>
      <c r="S400" s="19">
        <v>0</v>
      </c>
      <c r="T400" s="19">
        <v>12684605</v>
      </c>
      <c r="U400" s="19">
        <v>0</v>
      </c>
      <c r="V400" s="19">
        <v>101476842</v>
      </c>
      <c r="W400" s="19">
        <v>101476842</v>
      </c>
      <c r="X400" s="19">
        <v>0</v>
      </c>
      <c r="Y400" s="19">
        <v>38053815</v>
      </c>
      <c r="Z400" s="19">
        <v>0</v>
      </c>
      <c r="AA400" s="19">
        <f t="shared" si="82"/>
        <v>38053815</v>
      </c>
      <c r="AB400" s="20">
        <f t="shared" si="78"/>
        <v>0.66666667104642896</v>
      </c>
      <c r="AC400" s="20">
        <f t="shared" si="79"/>
        <v>8.333333223839276E-2</v>
      </c>
      <c r="AD400" s="21">
        <f t="shared" si="80"/>
        <v>0.75000000328482175</v>
      </c>
    </row>
    <row r="401" spans="1:30" outlineLevel="3" x14ac:dyDescent="0.25">
      <c r="A401" s="22"/>
      <c r="B401" s="23"/>
      <c r="C401" s="23" t="s">
        <v>175</v>
      </c>
      <c r="D401" s="23"/>
      <c r="E401" s="23"/>
      <c r="F401" s="23"/>
      <c r="G401" s="23"/>
      <c r="H401" s="23"/>
      <c r="I401" s="24"/>
      <c r="J401" s="25">
        <f t="shared" ref="J401:AA401" si="83">SUBTOTAL(9,J388:J400)</f>
        <v>11619253854</v>
      </c>
      <c r="K401" s="26">
        <f t="shared" si="83"/>
        <v>11620253854</v>
      </c>
      <c r="L401" s="26">
        <f t="shared" si="83"/>
        <v>809269</v>
      </c>
      <c r="M401" s="26">
        <f t="shared" si="83"/>
        <v>0</v>
      </c>
      <c r="N401" s="26">
        <f t="shared" si="83"/>
        <v>-831443310</v>
      </c>
      <c r="O401" s="26">
        <f t="shared" si="83"/>
        <v>0</v>
      </c>
      <c r="P401" s="26">
        <f t="shared" si="83"/>
        <v>-807599</v>
      </c>
      <c r="Q401" s="26">
        <f t="shared" si="83"/>
        <v>-196974586</v>
      </c>
      <c r="R401" s="26">
        <f t="shared" si="83"/>
        <v>10591837628</v>
      </c>
      <c r="S401" s="26">
        <f t="shared" si="83"/>
        <v>0</v>
      </c>
      <c r="T401" s="26">
        <f t="shared" si="83"/>
        <v>895843143.24000001</v>
      </c>
      <c r="U401" s="26">
        <f t="shared" si="83"/>
        <v>0</v>
      </c>
      <c r="V401" s="26">
        <f t="shared" si="83"/>
        <v>7212591236.0599995</v>
      </c>
      <c r="W401" s="26">
        <f t="shared" si="83"/>
        <v>7212591236.0599995</v>
      </c>
      <c r="X401" s="26">
        <f t="shared" si="83"/>
        <v>39161906.700000003</v>
      </c>
      <c r="Y401" s="26">
        <f t="shared" si="83"/>
        <v>3511819474.6999998</v>
      </c>
      <c r="Z401" s="26">
        <f t="shared" si="83"/>
        <v>0</v>
      </c>
      <c r="AA401" s="26">
        <f t="shared" si="83"/>
        <v>2483403248.6999998</v>
      </c>
      <c r="AB401" s="27">
        <f t="shared" si="78"/>
        <v>0.68095749664753069</v>
      </c>
      <c r="AC401" s="27">
        <f t="shared" si="79"/>
        <v>8.4578632594574363E-2</v>
      </c>
      <c r="AD401" s="28">
        <f t="shared" si="80"/>
        <v>0.76553612924210501</v>
      </c>
    </row>
    <row r="402" spans="1:30" ht="405" outlineLevel="4" x14ac:dyDescent="0.25">
      <c r="A402" s="15" t="s">
        <v>319</v>
      </c>
      <c r="B402" s="16" t="s">
        <v>36</v>
      </c>
      <c r="C402" s="16" t="s">
        <v>310</v>
      </c>
      <c r="D402" s="16" t="s">
        <v>337</v>
      </c>
      <c r="E402" s="16" t="s">
        <v>58</v>
      </c>
      <c r="F402" s="16">
        <v>280</v>
      </c>
      <c r="G402" s="16">
        <v>2320</v>
      </c>
      <c r="H402" s="16">
        <v>3480</v>
      </c>
      <c r="I402" s="17" t="s">
        <v>338</v>
      </c>
      <c r="J402" s="18">
        <v>2248240405</v>
      </c>
      <c r="K402" s="19">
        <v>2248240405</v>
      </c>
      <c r="L402" s="19">
        <v>0</v>
      </c>
      <c r="M402" s="19">
        <v>0</v>
      </c>
      <c r="N402" s="19">
        <v>0</v>
      </c>
      <c r="O402" s="19">
        <v>0</v>
      </c>
      <c r="P402" s="19">
        <v>0</v>
      </c>
      <c r="Q402" s="19">
        <v>-742207877.63999999</v>
      </c>
      <c r="R402" s="19">
        <v>1506032527.3600001</v>
      </c>
      <c r="S402" s="19">
        <v>0</v>
      </c>
      <c r="T402" s="19">
        <v>187353367</v>
      </c>
      <c r="U402" s="19">
        <v>0</v>
      </c>
      <c r="V402" s="19">
        <v>1498826937</v>
      </c>
      <c r="W402" s="19">
        <v>1498826937</v>
      </c>
      <c r="X402" s="19">
        <v>0</v>
      </c>
      <c r="Y402" s="19">
        <v>562060101</v>
      </c>
      <c r="Z402" s="19">
        <v>0</v>
      </c>
      <c r="AA402" s="19">
        <f t="shared" si="82"/>
        <v>-180147776.63999987</v>
      </c>
      <c r="AB402" s="20">
        <f t="shared" si="78"/>
        <v>0.99521551478530734</v>
      </c>
      <c r="AC402" s="20">
        <f t="shared" si="79"/>
        <v>0.12440193926516388</v>
      </c>
      <c r="AD402" s="21">
        <f t="shared" si="80"/>
        <v>1.1196174540504713</v>
      </c>
    </row>
    <row r="403" spans="1:30" ht="409.5" outlineLevel="4" x14ac:dyDescent="0.25">
      <c r="A403" s="15" t="s">
        <v>319</v>
      </c>
      <c r="B403" s="16" t="s">
        <v>36</v>
      </c>
      <c r="C403" s="16" t="s">
        <v>310</v>
      </c>
      <c r="D403" s="16" t="s">
        <v>337</v>
      </c>
      <c r="E403" s="16" t="s">
        <v>129</v>
      </c>
      <c r="F403" s="16">
        <v>280</v>
      </c>
      <c r="G403" s="16">
        <v>2320</v>
      </c>
      <c r="H403" s="16">
        <v>3480</v>
      </c>
      <c r="I403" s="17" t="s">
        <v>339</v>
      </c>
      <c r="J403" s="18">
        <v>10979190815</v>
      </c>
      <c r="K403" s="19">
        <v>10979190815</v>
      </c>
      <c r="L403" s="19">
        <v>0</v>
      </c>
      <c r="M403" s="19">
        <v>0</v>
      </c>
      <c r="N403" s="19">
        <v>0</v>
      </c>
      <c r="O403" s="19">
        <v>0</v>
      </c>
      <c r="P403" s="19">
        <v>0</v>
      </c>
      <c r="Q403" s="19">
        <v>-556141564.75999999</v>
      </c>
      <c r="R403" s="19">
        <v>10423049250.24</v>
      </c>
      <c r="S403" s="19">
        <v>0</v>
      </c>
      <c r="T403" s="19">
        <v>914932567</v>
      </c>
      <c r="U403" s="19">
        <v>0</v>
      </c>
      <c r="V403" s="19">
        <v>7319460547</v>
      </c>
      <c r="W403" s="19">
        <v>7319460547</v>
      </c>
      <c r="X403" s="19">
        <v>0</v>
      </c>
      <c r="Y403" s="19">
        <v>2744797701</v>
      </c>
      <c r="Z403" s="19">
        <v>0</v>
      </c>
      <c r="AA403" s="19">
        <f t="shared" si="82"/>
        <v>2188656136.2399998</v>
      </c>
      <c r="AB403" s="20">
        <f t="shared" si="78"/>
        <v>0.70223793165243487</v>
      </c>
      <c r="AC403" s="20">
        <f t="shared" si="79"/>
        <v>8.7779741324635202E-2</v>
      </c>
      <c r="AD403" s="21">
        <f t="shared" si="80"/>
        <v>0.79001767297707004</v>
      </c>
    </row>
    <row r="404" spans="1:30" outlineLevel="3" x14ac:dyDescent="0.25">
      <c r="A404" s="22"/>
      <c r="B404" s="23"/>
      <c r="C404" s="23" t="s">
        <v>317</v>
      </c>
      <c r="D404" s="23"/>
      <c r="E404" s="23"/>
      <c r="F404" s="23"/>
      <c r="G404" s="23"/>
      <c r="H404" s="23"/>
      <c r="I404" s="24"/>
      <c r="J404" s="25">
        <f t="shared" ref="J404:AA404" si="84">SUBTOTAL(9,J402:J403)</f>
        <v>13227431220</v>
      </c>
      <c r="K404" s="26">
        <f t="shared" si="84"/>
        <v>13227431220</v>
      </c>
      <c r="L404" s="26">
        <f t="shared" si="84"/>
        <v>0</v>
      </c>
      <c r="M404" s="26">
        <f t="shared" si="84"/>
        <v>0</v>
      </c>
      <c r="N404" s="26">
        <f t="shared" si="84"/>
        <v>0</v>
      </c>
      <c r="O404" s="26">
        <f t="shared" si="84"/>
        <v>0</v>
      </c>
      <c r="P404" s="26">
        <f t="shared" si="84"/>
        <v>0</v>
      </c>
      <c r="Q404" s="26">
        <f t="shared" si="84"/>
        <v>-1298349442.4000001</v>
      </c>
      <c r="R404" s="26">
        <f t="shared" si="84"/>
        <v>11929081777.6</v>
      </c>
      <c r="S404" s="26">
        <f t="shared" si="84"/>
        <v>0</v>
      </c>
      <c r="T404" s="26">
        <f t="shared" si="84"/>
        <v>1102285934</v>
      </c>
      <c r="U404" s="26">
        <f t="shared" si="84"/>
        <v>0</v>
      </c>
      <c r="V404" s="26">
        <f t="shared" si="84"/>
        <v>8818287484</v>
      </c>
      <c r="W404" s="26">
        <f t="shared" si="84"/>
        <v>8818287484</v>
      </c>
      <c r="X404" s="26">
        <f t="shared" si="84"/>
        <v>0</v>
      </c>
      <c r="Y404" s="26">
        <f t="shared" si="84"/>
        <v>3306857802</v>
      </c>
      <c r="Z404" s="26">
        <f t="shared" si="84"/>
        <v>0</v>
      </c>
      <c r="AA404" s="26">
        <f t="shared" si="84"/>
        <v>2008508359.5999999</v>
      </c>
      <c r="AB404" s="27">
        <f t="shared" si="78"/>
        <v>0.73922600652790083</v>
      </c>
      <c r="AC404" s="27">
        <f t="shared" si="79"/>
        <v>9.2403250690244479E-2</v>
      </c>
      <c r="AD404" s="28">
        <f t="shared" si="80"/>
        <v>0.83162925721814529</v>
      </c>
    </row>
    <row r="405" spans="1:30" outlineLevel="1" x14ac:dyDescent="0.25">
      <c r="A405" s="22" t="s">
        <v>340</v>
      </c>
      <c r="B405" s="23"/>
      <c r="C405" s="23"/>
      <c r="D405" s="23"/>
      <c r="E405" s="23"/>
      <c r="F405" s="23"/>
      <c r="G405" s="23"/>
      <c r="H405" s="23"/>
      <c r="I405" s="24"/>
      <c r="J405" s="25">
        <f t="shared" ref="J405:AA405" si="85">SUBTOTAL(9,J346:J403)</f>
        <v>42437166007</v>
      </c>
      <c r="K405" s="26">
        <f t="shared" si="85"/>
        <v>42437166007</v>
      </c>
      <c r="L405" s="26">
        <f t="shared" si="85"/>
        <v>35855670</v>
      </c>
      <c r="M405" s="26">
        <f t="shared" si="85"/>
        <v>0</v>
      </c>
      <c r="N405" s="26">
        <f t="shared" si="85"/>
        <v>-33074865</v>
      </c>
      <c r="O405" s="26">
        <f t="shared" si="85"/>
        <v>0</v>
      </c>
      <c r="P405" s="26">
        <f t="shared" si="85"/>
        <v>-63490442</v>
      </c>
      <c r="Q405" s="26">
        <f t="shared" si="85"/>
        <v>-3908451872.3999996</v>
      </c>
      <c r="R405" s="26">
        <f t="shared" si="85"/>
        <v>38468004497.599998</v>
      </c>
      <c r="S405" s="26">
        <f t="shared" si="85"/>
        <v>51531523.530000001</v>
      </c>
      <c r="T405" s="26">
        <f t="shared" si="85"/>
        <v>6038704066.1799994</v>
      </c>
      <c r="U405" s="26">
        <f t="shared" si="85"/>
        <v>22181118.180000003</v>
      </c>
      <c r="V405" s="26">
        <f t="shared" si="85"/>
        <v>23674907567.869999</v>
      </c>
      <c r="W405" s="26">
        <f t="shared" si="85"/>
        <v>23674907567.869999</v>
      </c>
      <c r="X405" s="26">
        <f t="shared" si="85"/>
        <v>3236239870.98</v>
      </c>
      <c r="Y405" s="26">
        <f t="shared" si="85"/>
        <v>12649841731.24</v>
      </c>
      <c r="Z405" s="26">
        <f t="shared" si="85"/>
        <v>0</v>
      </c>
      <c r="AA405" s="26">
        <f t="shared" si="85"/>
        <v>8680680221.8400002</v>
      </c>
      <c r="AB405" s="27">
        <f t="shared" si="78"/>
        <v>0.61544413018218991</v>
      </c>
      <c r="AC405" s="27">
        <f t="shared" si="79"/>
        <v>0.15889612127583458</v>
      </c>
      <c r="AD405" s="28">
        <f t="shared" si="80"/>
        <v>0.77434025145802443</v>
      </c>
    </row>
    <row r="406" spans="1:30" outlineLevel="4" x14ac:dyDescent="0.25">
      <c r="A406" s="15" t="s">
        <v>341</v>
      </c>
      <c r="B406" s="16" t="s">
        <v>36</v>
      </c>
      <c r="C406" s="16" t="s">
        <v>37</v>
      </c>
      <c r="D406" s="16" t="s">
        <v>38</v>
      </c>
      <c r="E406" s="16"/>
      <c r="F406" s="16" t="s">
        <v>39</v>
      </c>
      <c r="G406" s="16">
        <v>1111</v>
      </c>
      <c r="H406" s="16">
        <v>3480</v>
      </c>
      <c r="I406" s="17" t="s">
        <v>40</v>
      </c>
      <c r="J406" s="18">
        <v>534106318</v>
      </c>
      <c r="K406" s="19">
        <v>532393313</v>
      </c>
      <c r="L406" s="19"/>
      <c r="M406" s="19"/>
      <c r="N406" s="19"/>
      <c r="O406" s="19"/>
      <c r="P406" s="19">
        <v>-6195738</v>
      </c>
      <c r="Q406" s="19">
        <v>0</v>
      </c>
      <c r="R406" s="19">
        <v>526197575</v>
      </c>
      <c r="S406" s="19">
        <v>0</v>
      </c>
      <c r="T406" s="19">
        <v>0</v>
      </c>
      <c r="U406" s="19">
        <v>0</v>
      </c>
      <c r="V406" s="19">
        <v>338774111.66000003</v>
      </c>
      <c r="W406" s="19">
        <v>338774111.66000003</v>
      </c>
      <c r="X406" s="19">
        <v>187423463.34</v>
      </c>
      <c r="Y406" s="19">
        <v>193619201.34</v>
      </c>
      <c r="Z406" s="19">
        <v>0</v>
      </c>
      <c r="AA406" s="19">
        <f t="shared" si="82"/>
        <v>187423463.33999997</v>
      </c>
      <c r="AB406" s="20">
        <f t="shared" si="78"/>
        <v>0.64381541792548169</v>
      </c>
      <c r="AC406" s="20">
        <f t="shared" si="79"/>
        <v>0</v>
      </c>
      <c r="AD406" s="21">
        <f t="shared" si="80"/>
        <v>0.64381541792548169</v>
      </c>
    </row>
    <row r="407" spans="1:30" outlineLevel="4" x14ac:dyDescent="0.25">
      <c r="A407" s="15" t="s">
        <v>341</v>
      </c>
      <c r="B407" s="16" t="s">
        <v>36</v>
      </c>
      <c r="C407" s="16" t="s">
        <v>37</v>
      </c>
      <c r="D407" s="16" t="s">
        <v>41</v>
      </c>
      <c r="E407" s="16"/>
      <c r="F407" s="16" t="s">
        <v>39</v>
      </c>
      <c r="G407" s="16">
        <v>1111</v>
      </c>
      <c r="H407" s="16">
        <v>3480</v>
      </c>
      <c r="I407" s="17" t="s">
        <v>42</v>
      </c>
      <c r="J407" s="18">
        <v>837374</v>
      </c>
      <c r="K407" s="19">
        <v>837374</v>
      </c>
      <c r="L407" s="19">
        <v>0</v>
      </c>
      <c r="M407" s="19">
        <v>0</v>
      </c>
      <c r="N407" s="19">
        <v>0</v>
      </c>
      <c r="O407" s="19">
        <v>0</v>
      </c>
      <c r="P407" s="19">
        <v>0</v>
      </c>
      <c r="Q407" s="19">
        <v>0</v>
      </c>
      <c r="R407" s="19">
        <v>837374</v>
      </c>
      <c r="S407" s="19">
        <v>0</v>
      </c>
      <c r="T407" s="19">
        <v>0</v>
      </c>
      <c r="U407" s="19">
        <v>0</v>
      </c>
      <c r="V407" s="19">
        <v>0</v>
      </c>
      <c r="W407" s="19">
        <v>0</v>
      </c>
      <c r="X407" s="19">
        <v>837374</v>
      </c>
      <c r="Y407" s="19">
        <v>837374</v>
      </c>
      <c r="Z407" s="19">
        <v>0</v>
      </c>
      <c r="AA407" s="19">
        <f t="shared" si="82"/>
        <v>837374</v>
      </c>
      <c r="AB407" s="20">
        <f t="shared" si="78"/>
        <v>0</v>
      </c>
      <c r="AC407" s="20">
        <f t="shared" si="79"/>
        <v>0</v>
      </c>
      <c r="AD407" s="21">
        <f t="shared" si="80"/>
        <v>0</v>
      </c>
    </row>
    <row r="408" spans="1:30" outlineLevel="4" x14ac:dyDescent="0.25">
      <c r="A408" s="15" t="s">
        <v>341</v>
      </c>
      <c r="B408" s="16" t="s">
        <v>36</v>
      </c>
      <c r="C408" s="16" t="s">
        <v>37</v>
      </c>
      <c r="D408" s="16" t="s">
        <v>43</v>
      </c>
      <c r="E408" s="16"/>
      <c r="F408" s="16" t="s">
        <v>39</v>
      </c>
      <c r="G408" s="16">
        <v>1111</v>
      </c>
      <c r="H408" s="16">
        <v>3480</v>
      </c>
      <c r="I408" s="17" t="s">
        <v>44</v>
      </c>
      <c r="J408" s="18">
        <v>360877</v>
      </c>
      <c r="K408" s="19">
        <v>190001</v>
      </c>
      <c r="L408" s="19"/>
      <c r="M408" s="19"/>
      <c r="N408" s="19"/>
      <c r="O408" s="19"/>
      <c r="P408" s="19">
        <v>0</v>
      </c>
      <c r="Q408" s="19">
        <v>0</v>
      </c>
      <c r="R408" s="19">
        <v>190001</v>
      </c>
      <c r="S408" s="19">
        <v>0</v>
      </c>
      <c r="T408" s="19">
        <v>0</v>
      </c>
      <c r="U408" s="19">
        <v>0</v>
      </c>
      <c r="V408" s="19">
        <v>0</v>
      </c>
      <c r="W408" s="19">
        <v>0</v>
      </c>
      <c r="X408" s="19">
        <v>190001</v>
      </c>
      <c r="Y408" s="19">
        <v>190001</v>
      </c>
      <c r="Z408" s="19">
        <v>0</v>
      </c>
      <c r="AA408" s="19">
        <f t="shared" si="82"/>
        <v>190001</v>
      </c>
      <c r="AB408" s="20">
        <f t="shared" si="78"/>
        <v>0</v>
      </c>
      <c r="AC408" s="20">
        <f t="shared" si="79"/>
        <v>0</v>
      </c>
      <c r="AD408" s="21">
        <f t="shared" si="80"/>
        <v>0</v>
      </c>
    </row>
    <row r="409" spans="1:30" outlineLevel="4" x14ac:dyDescent="0.25">
      <c r="A409" s="15" t="s">
        <v>341</v>
      </c>
      <c r="B409" s="16" t="s">
        <v>36</v>
      </c>
      <c r="C409" s="16" t="s">
        <v>37</v>
      </c>
      <c r="D409" s="16" t="s">
        <v>47</v>
      </c>
      <c r="E409" s="16"/>
      <c r="F409" s="16" t="s">
        <v>39</v>
      </c>
      <c r="G409" s="16">
        <v>1111</v>
      </c>
      <c r="H409" s="16">
        <v>3480</v>
      </c>
      <c r="I409" s="17" t="s">
        <v>48</v>
      </c>
      <c r="J409" s="18">
        <v>215063133</v>
      </c>
      <c r="K409" s="19">
        <v>224731768</v>
      </c>
      <c r="L409" s="19"/>
      <c r="M409" s="19"/>
      <c r="N409" s="19">
        <v>3531365</v>
      </c>
      <c r="O409" s="19"/>
      <c r="P409" s="19">
        <v>0</v>
      </c>
      <c r="Q409" s="19">
        <v>0</v>
      </c>
      <c r="R409" s="19">
        <v>228263133</v>
      </c>
      <c r="S409" s="19">
        <v>0</v>
      </c>
      <c r="T409" s="19">
        <v>0</v>
      </c>
      <c r="U409" s="19">
        <v>0</v>
      </c>
      <c r="V409" s="19">
        <v>145878185.94999999</v>
      </c>
      <c r="W409" s="19">
        <v>145878185.94999999</v>
      </c>
      <c r="X409" s="19">
        <v>78853582.049999997</v>
      </c>
      <c r="Y409" s="19">
        <v>78853582.049999997</v>
      </c>
      <c r="Z409" s="19">
        <v>0</v>
      </c>
      <c r="AA409" s="19">
        <f t="shared" si="82"/>
        <v>82384947.050000012</v>
      </c>
      <c r="AB409" s="20">
        <f t="shared" si="78"/>
        <v>0.63907904895881718</v>
      </c>
      <c r="AC409" s="20">
        <f t="shared" si="79"/>
        <v>0</v>
      </c>
      <c r="AD409" s="21">
        <f t="shared" si="80"/>
        <v>0.63907904895881718</v>
      </c>
    </row>
    <row r="410" spans="1:30" ht="30" outlineLevel="4" x14ac:dyDescent="0.25">
      <c r="A410" s="15" t="s">
        <v>341</v>
      </c>
      <c r="B410" s="16" t="s">
        <v>36</v>
      </c>
      <c r="C410" s="16" t="s">
        <v>37</v>
      </c>
      <c r="D410" s="16" t="s">
        <v>49</v>
      </c>
      <c r="E410" s="16"/>
      <c r="F410" s="16" t="s">
        <v>39</v>
      </c>
      <c r="G410" s="16">
        <v>1111</v>
      </c>
      <c r="H410" s="16">
        <v>3480</v>
      </c>
      <c r="I410" s="17" t="s">
        <v>50</v>
      </c>
      <c r="J410" s="18">
        <v>284648101</v>
      </c>
      <c r="K410" s="19">
        <v>281363347</v>
      </c>
      <c r="L410" s="19"/>
      <c r="M410" s="19"/>
      <c r="N410" s="19"/>
      <c r="O410" s="19"/>
      <c r="P410" s="19">
        <v>0</v>
      </c>
      <c r="Q410" s="19">
        <v>0</v>
      </c>
      <c r="R410" s="19">
        <v>281363347</v>
      </c>
      <c r="S410" s="19">
        <v>0</v>
      </c>
      <c r="T410" s="19">
        <v>0</v>
      </c>
      <c r="U410" s="19">
        <v>0</v>
      </c>
      <c r="V410" s="19">
        <v>181784731.49000001</v>
      </c>
      <c r="W410" s="19">
        <v>181784731.49000001</v>
      </c>
      <c r="X410" s="19">
        <v>99578615.510000005</v>
      </c>
      <c r="Y410" s="19">
        <v>99578615.510000005</v>
      </c>
      <c r="Z410" s="19">
        <v>0</v>
      </c>
      <c r="AA410" s="19">
        <f t="shared" si="82"/>
        <v>99578615.50999999</v>
      </c>
      <c r="AB410" s="20">
        <f t="shared" si="78"/>
        <v>0.64608533210972929</v>
      </c>
      <c r="AC410" s="20">
        <f t="shared" si="79"/>
        <v>0</v>
      </c>
      <c r="AD410" s="21">
        <f t="shared" si="80"/>
        <v>0.64608533210972929</v>
      </c>
    </row>
    <row r="411" spans="1:30" outlineLevel="4" x14ac:dyDescent="0.25">
      <c r="A411" s="15" t="s">
        <v>341</v>
      </c>
      <c r="B411" s="16" t="s">
        <v>36</v>
      </c>
      <c r="C411" s="16" t="s">
        <v>37</v>
      </c>
      <c r="D411" s="16" t="s">
        <v>51</v>
      </c>
      <c r="E411" s="16"/>
      <c r="F411" s="16">
        <v>280</v>
      </c>
      <c r="G411" s="16">
        <v>1111</v>
      </c>
      <c r="H411" s="16">
        <v>3480</v>
      </c>
      <c r="I411" s="17" t="s">
        <v>52</v>
      </c>
      <c r="J411" s="18">
        <v>106244447</v>
      </c>
      <c r="K411" s="19">
        <v>106244447</v>
      </c>
      <c r="L411" s="19"/>
      <c r="M411" s="19"/>
      <c r="N411" s="19"/>
      <c r="O411" s="19"/>
      <c r="P411" s="19">
        <v>-516105</v>
      </c>
      <c r="Q411" s="19">
        <v>0</v>
      </c>
      <c r="R411" s="19">
        <v>105728342</v>
      </c>
      <c r="S411" s="19">
        <v>0</v>
      </c>
      <c r="T411" s="19">
        <v>0</v>
      </c>
      <c r="U411" s="19">
        <v>0</v>
      </c>
      <c r="V411" s="19">
        <v>539832.21</v>
      </c>
      <c r="W411" s="19">
        <v>539832.21</v>
      </c>
      <c r="X411" s="19">
        <v>105188509.79000001</v>
      </c>
      <c r="Y411" s="19">
        <v>105704614.79000001</v>
      </c>
      <c r="Z411" s="19">
        <v>0</v>
      </c>
      <c r="AA411" s="19">
        <f t="shared" si="82"/>
        <v>105188509.79000001</v>
      </c>
      <c r="AB411" s="20">
        <f t="shared" si="78"/>
        <v>5.1058420078128148E-3</v>
      </c>
      <c r="AC411" s="20">
        <f t="shared" si="79"/>
        <v>0</v>
      </c>
      <c r="AD411" s="21">
        <f t="shared" si="80"/>
        <v>5.1058420078128148E-3</v>
      </c>
    </row>
    <row r="412" spans="1:30" outlineLevel="4" x14ac:dyDescent="0.25">
      <c r="A412" s="15" t="s">
        <v>341</v>
      </c>
      <c r="B412" s="16" t="s">
        <v>36</v>
      </c>
      <c r="C412" s="16" t="s">
        <v>37</v>
      </c>
      <c r="D412" s="16" t="s">
        <v>51</v>
      </c>
      <c r="E412" s="16"/>
      <c r="F412" s="16" t="s">
        <v>39</v>
      </c>
      <c r="G412" s="16">
        <v>1111</v>
      </c>
      <c r="H412" s="16">
        <v>3480</v>
      </c>
      <c r="I412" s="17" t="s">
        <v>52</v>
      </c>
      <c r="J412" s="18"/>
      <c r="K412" s="19"/>
      <c r="L412" s="19"/>
      <c r="M412" s="19"/>
      <c r="N412" s="19">
        <v>2500000</v>
      </c>
      <c r="O412" s="19"/>
      <c r="P412" s="19">
        <v>0</v>
      </c>
      <c r="Q412" s="19">
        <v>0</v>
      </c>
      <c r="R412" s="19">
        <v>2500000</v>
      </c>
      <c r="S412" s="19"/>
      <c r="T412" s="19"/>
      <c r="U412" s="19"/>
      <c r="V412" s="19"/>
      <c r="W412" s="19"/>
      <c r="X412" s="19"/>
      <c r="Y412" s="19"/>
      <c r="Z412" s="19"/>
      <c r="AA412" s="19">
        <f t="shared" si="82"/>
        <v>2500000</v>
      </c>
      <c r="AB412" s="20">
        <f t="shared" si="78"/>
        <v>0</v>
      </c>
      <c r="AC412" s="20">
        <f t="shared" si="79"/>
        <v>0</v>
      </c>
      <c r="AD412" s="21">
        <f t="shared" si="80"/>
        <v>0</v>
      </c>
    </row>
    <row r="413" spans="1:30" outlineLevel="4" x14ac:dyDescent="0.25">
      <c r="A413" s="15" t="s">
        <v>341</v>
      </c>
      <c r="B413" s="16" t="s">
        <v>36</v>
      </c>
      <c r="C413" s="16" t="s">
        <v>37</v>
      </c>
      <c r="D413" s="16" t="s">
        <v>53</v>
      </c>
      <c r="E413" s="16"/>
      <c r="F413" s="16" t="s">
        <v>39</v>
      </c>
      <c r="G413" s="16">
        <v>1111</v>
      </c>
      <c r="H413" s="16">
        <v>3480</v>
      </c>
      <c r="I413" s="17" t="s">
        <v>54</v>
      </c>
      <c r="J413" s="18">
        <v>95089337</v>
      </c>
      <c r="K413" s="19">
        <v>95089337</v>
      </c>
      <c r="L413" s="19">
        <v>0</v>
      </c>
      <c r="M413" s="19">
        <v>0</v>
      </c>
      <c r="N413" s="19">
        <v>0</v>
      </c>
      <c r="O413" s="19">
        <v>0</v>
      </c>
      <c r="P413" s="19">
        <v>0</v>
      </c>
      <c r="Q413" s="19">
        <v>0</v>
      </c>
      <c r="R413" s="19">
        <v>95089337</v>
      </c>
      <c r="S413" s="19">
        <v>0</v>
      </c>
      <c r="T413" s="19">
        <v>1237505.0900000001</v>
      </c>
      <c r="U413" s="19">
        <v>0</v>
      </c>
      <c r="V413" s="19">
        <v>91465338.260000005</v>
      </c>
      <c r="W413" s="19">
        <v>91465338.260000005</v>
      </c>
      <c r="X413" s="19">
        <v>2386493.65</v>
      </c>
      <c r="Y413" s="19">
        <v>2386493.65</v>
      </c>
      <c r="Z413" s="19">
        <v>0</v>
      </c>
      <c r="AA413" s="19">
        <f t="shared" si="82"/>
        <v>2386493.6499999911</v>
      </c>
      <c r="AB413" s="20">
        <f t="shared" si="78"/>
        <v>0.96188848451009823</v>
      </c>
      <c r="AC413" s="20">
        <f t="shared" si="79"/>
        <v>1.3014131016603892E-2</v>
      </c>
      <c r="AD413" s="21">
        <f t="shared" si="80"/>
        <v>0.9749026155267021</v>
      </c>
    </row>
    <row r="414" spans="1:30" outlineLevel="4" x14ac:dyDescent="0.25">
      <c r="A414" s="15" t="s">
        <v>341</v>
      </c>
      <c r="B414" s="16" t="s">
        <v>36</v>
      </c>
      <c r="C414" s="16" t="s">
        <v>37</v>
      </c>
      <c r="D414" s="16" t="s">
        <v>55</v>
      </c>
      <c r="E414" s="16"/>
      <c r="F414" s="16" t="s">
        <v>39</v>
      </c>
      <c r="G414" s="16">
        <v>1111</v>
      </c>
      <c r="H414" s="16">
        <v>3480</v>
      </c>
      <c r="I414" s="17" t="s">
        <v>56</v>
      </c>
      <c r="J414" s="18">
        <v>132895501</v>
      </c>
      <c r="K414" s="19">
        <v>132895501</v>
      </c>
      <c r="L414" s="19"/>
      <c r="M414" s="19"/>
      <c r="N414" s="19">
        <v>25000000</v>
      </c>
      <c r="O414" s="19"/>
      <c r="P414" s="19">
        <v>0</v>
      </c>
      <c r="Q414" s="19">
        <v>0</v>
      </c>
      <c r="R414" s="19">
        <v>157895501</v>
      </c>
      <c r="S414" s="19">
        <v>0</v>
      </c>
      <c r="T414" s="19">
        <v>0</v>
      </c>
      <c r="U414" s="19">
        <v>0</v>
      </c>
      <c r="V414" s="19">
        <v>103920535.36</v>
      </c>
      <c r="W414" s="19">
        <v>103920535.36</v>
      </c>
      <c r="X414" s="19">
        <v>28974965.640000001</v>
      </c>
      <c r="Y414" s="19">
        <v>28974965.640000001</v>
      </c>
      <c r="Z414" s="19">
        <v>0</v>
      </c>
      <c r="AA414" s="19">
        <f t="shared" si="82"/>
        <v>53974965.640000001</v>
      </c>
      <c r="AB414" s="20">
        <f t="shared" si="78"/>
        <v>0.65816020533732622</v>
      </c>
      <c r="AC414" s="20">
        <f t="shared" si="79"/>
        <v>0</v>
      </c>
      <c r="AD414" s="21">
        <f t="shared" si="80"/>
        <v>0.65816020533732622</v>
      </c>
    </row>
    <row r="415" spans="1:30" ht="120" outlineLevel="4" x14ac:dyDescent="0.25">
      <c r="A415" s="15" t="s">
        <v>341</v>
      </c>
      <c r="B415" s="16" t="s">
        <v>36</v>
      </c>
      <c r="C415" s="16" t="s">
        <v>37</v>
      </c>
      <c r="D415" s="16" t="s">
        <v>57</v>
      </c>
      <c r="E415" s="16" t="s">
        <v>58</v>
      </c>
      <c r="F415" s="16" t="s">
        <v>39</v>
      </c>
      <c r="G415" s="16">
        <v>1112</v>
      </c>
      <c r="H415" s="16">
        <v>3480</v>
      </c>
      <c r="I415" s="17" t="s">
        <v>251</v>
      </c>
      <c r="J415" s="18">
        <v>117931336</v>
      </c>
      <c r="K415" s="19">
        <v>117931336</v>
      </c>
      <c r="L415" s="19"/>
      <c r="M415" s="19"/>
      <c r="N415" s="19">
        <v>1700000</v>
      </c>
      <c r="O415" s="19"/>
      <c r="P415" s="19">
        <v>-573106</v>
      </c>
      <c r="Q415" s="19">
        <v>0</v>
      </c>
      <c r="R415" s="19">
        <v>119058230</v>
      </c>
      <c r="S415" s="19">
        <v>0</v>
      </c>
      <c r="T415" s="19">
        <v>37813445</v>
      </c>
      <c r="U415" s="19">
        <v>0</v>
      </c>
      <c r="V415" s="19">
        <v>79544785</v>
      </c>
      <c r="W415" s="19">
        <v>79544785</v>
      </c>
      <c r="X415" s="19">
        <v>0</v>
      </c>
      <c r="Y415" s="19">
        <v>573106</v>
      </c>
      <c r="Z415" s="19">
        <v>0</v>
      </c>
      <c r="AA415" s="19">
        <f t="shared" si="82"/>
        <v>1700000</v>
      </c>
      <c r="AB415" s="20">
        <f t="shared" si="78"/>
        <v>0.66811664342733801</v>
      </c>
      <c r="AC415" s="20">
        <f t="shared" si="79"/>
        <v>0.31760462926418442</v>
      </c>
      <c r="AD415" s="21">
        <f t="shared" si="80"/>
        <v>0.98572127269152243</v>
      </c>
    </row>
    <row r="416" spans="1:30" ht="60" outlineLevel="4" x14ac:dyDescent="0.25">
      <c r="A416" s="15" t="s">
        <v>341</v>
      </c>
      <c r="B416" s="16" t="s">
        <v>36</v>
      </c>
      <c r="C416" s="16" t="s">
        <v>37</v>
      </c>
      <c r="D416" s="16" t="s">
        <v>60</v>
      </c>
      <c r="E416" s="16" t="s">
        <v>58</v>
      </c>
      <c r="F416" s="16" t="s">
        <v>39</v>
      </c>
      <c r="G416" s="16">
        <v>1112</v>
      </c>
      <c r="H416" s="16">
        <v>3480</v>
      </c>
      <c r="I416" s="17" t="s">
        <v>61</v>
      </c>
      <c r="J416" s="18">
        <v>6374666</v>
      </c>
      <c r="K416" s="19">
        <v>6374666</v>
      </c>
      <c r="L416" s="19"/>
      <c r="M416" s="19"/>
      <c r="N416" s="19">
        <v>800000</v>
      </c>
      <c r="O416" s="19"/>
      <c r="P416" s="19">
        <v>-30979</v>
      </c>
      <c r="Q416" s="19">
        <v>0</v>
      </c>
      <c r="R416" s="19">
        <v>7143687</v>
      </c>
      <c r="S416" s="19">
        <v>0</v>
      </c>
      <c r="T416" s="19">
        <v>2043958</v>
      </c>
      <c r="U416" s="19">
        <v>0</v>
      </c>
      <c r="V416" s="19">
        <v>4299729</v>
      </c>
      <c r="W416" s="19">
        <v>4299729</v>
      </c>
      <c r="X416" s="19">
        <v>0</v>
      </c>
      <c r="Y416" s="19">
        <v>30979</v>
      </c>
      <c r="Z416" s="19">
        <v>0</v>
      </c>
      <c r="AA416" s="19">
        <f t="shared" si="82"/>
        <v>800000</v>
      </c>
      <c r="AB416" s="20">
        <f t="shared" si="78"/>
        <v>0.60189213217208426</v>
      </c>
      <c r="AC416" s="20">
        <f t="shared" si="79"/>
        <v>0.2861208784763386</v>
      </c>
      <c r="AD416" s="21">
        <f t="shared" si="80"/>
        <v>0.88801301064842286</v>
      </c>
    </row>
    <row r="417" spans="1:30" ht="120" outlineLevel="4" x14ac:dyDescent="0.25">
      <c r="A417" s="15" t="s">
        <v>341</v>
      </c>
      <c r="B417" s="16" t="s">
        <v>36</v>
      </c>
      <c r="C417" s="16" t="s">
        <v>37</v>
      </c>
      <c r="D417" s="16" t="s">
        <v>62</v>
      </c>
      <c r="E417" s="16" t="s">
        <v>58</v>
      </c>
      <c r="F417" s="16" t="s">
        <v>39</v>
      </c>
      <c r="G417" s="16">
        <v>1112</v>
      </c>
      <c r="H417" s="16">
        <v>3480</v>
      </c>
      <c r="I417" s="17" t="s">
        <v>63</v>
      </c>
      <c r="J417" s="18">
        <v>23704280</v>
      </c>
      <c r="K417" s="19">
        <v>23704280</v>
      </c>
      <c r="L417" s="19"/>
      <c r="M417" s="19"/>
      <c r="N417" s="19"/>
      <c r="O417" s="19"/>
      <c r="P417" s="19">
        <v>-115197</v>
      </c>
      <c r="Q417" s="19">
        <v>0</v>
      </c>
      <c r="R417" s="19">
        <v>23589083</v>
      </c>
      <c r="S417" s="19">
        <v>0</v>
      </c>
      <c r="T417" s="19">
        <v>7264269</v>
      </c>
      <c r="U417" s="19">
        <v>0</v>
      </c>
      <c r="V417" s="19">
        <v>16324814</v>
      </c>
      <c r="W417" s="19">
        <v>16324814</v>
      </c>
      <c r="X417" s="19">
        <v>0</v>
      </c>
      <c r="Y417" s="19">
        <v>115197</v>
      </c>
      <c r="Z417" s="19">
        <v>0</v>
      </c>
      <c r="AA417" s="19">
        <f t="shared" si="82"/>
        <v>0</v>
      </c>
      <c r="AB417" s="20">
        <f t="shared" si="78"/>
        <v>0.69204953833940897</v>
      </c>
      <c r="AC417" s="20">
        <f t="shared" si="79"/>
        <v>0.30795046166059103</v>
      </c>
      <c r="AD417" s="21">
        <f t="shared" si="80"/>
        <v>1</v>
      </c>
    </row>
    <row r="418" spans="1:30" ht="90" outlineLevel="4" x14ac:dyDescent="0.25">
      <c r="A418" s="15" t="s">
        <v>341</v>
      </c>
      <c r="B418" s="16" t="s">
        <v>36</v>
      </c>
      <c r="C418" s="16" t="s">
        <v>37</v>
      </c>
      <c r="D418" s="16" t="s">
        <v>64</v>
      </c>
      <c r="E418" s="16" t="s">
        <v>58</v>
      </c>
      <c r="F418" s="16" t="s">
        <v>39</v>
      </c>
      <c r="G418" s="16">
        <v>1112</v>
      </c>
      <c r="H418" s="16">
        <v>3480</v>
      </c>
      <c r="I418" s="17" t="s">
        <v>65</v>
      </c>
      <c r="J418" s="18">
        <v>19124000</v>
      </c>
      <c r="K418" s="19">
        <v>36124000</v>
      </c>
      <c r="L418" s="19"/>
      <c r="M418" s="19"/>
      <c r="N418" s="19">
        <v>3400000</v>
      </c>
      <c r="O418" s="19"/>
      <c r="P418" s="19">
        <v>-185872</v>
      </c>
      <c r="Q418" s="19">
        <v>0</v>
      </c>
      <c r="R418" s="19">
        <v>39338128</v>
      </c>
      <c r="S418" s="19">
        <v>0</v>
      </c>
      <c r="T418" s="19">
        <v>10152851</v>
      </c>
      <c r="U418" s="19">
        <v>0</v>
      </c>
      <c r="V418" s="19">
        <v>25785277</v>
      </c>
      <c r="W418" s="19">
        <v>25785277</v>
      </c>
      <c r="X418" s="19">
        <v>0</v>
      </c>
      <c r="Y418" s="19">
        <v>185872</v>
      </c>
      <c r="Z418" s="19">
        <v>0</v>
      </c>
      <c r="AA418" s="19">
        <f t="shared" si="82"/>
        <v>3400000</v>
      </c>
      <c r="AB418" s="20">
        <f t="shared" si="78"/>
        <v>0.65547798817472958</v>
      </c>
      <c r="AC418" s="20">
        <f t="shared" si="79"/>
        <v>0.25809186954702062</v>
      </c>
      <c r="AD418" s="21">
        <f t="shared" si="80"/>
        <v>0.91356985772175014</v>
      </c>
    </row>
    <row r="419" spans="1:30" ht="90" outlineLevel="4" x14ac:dyDescent="0.25">
      <c r="A419" s="15" t="s">
        <v>341</v>
      </c>
      <c r="B419" s="16" t="s">
        <v>36</v>
      </c>
      <c r="C419" s="16" t="s">
        <v>37</v>
      </c>
      <c r="D419" s="16" t="s">
        <v>66</v>
      </c>
      <c r="E419" s="16" t="s">
        <v>58</v>
      </c>
      <c r="F419" s="16" t="s">
        <v>39</v>
      </c>
      <c r="G419" s="16">
        <v>1112</v>
      </c>
      <c r="H419" s="16">
        <v>3480</v>
      </c>
      <c r="I419" s="17" t="s">
        <v>67</v>
      </c>
      <c r="J419" s="18">
        <v>38248001</v>
      </c>
      <c r="K419" s="19">
        <v>21248001</v>
      </c>
      <c r="L419" s="19"/>
      <c r="M419" s="19"/>
      <c r="N419" s="19"/>
      <c r="O419" s="19"/>
      <c r="P419" s="19">
        <v>-92936</v>
      </c>
      <c r="Q419" s="19">
        <v>0</v>
      </c>
      <c r="R419" s="19">
        <v>21155065</v>
      </c>
      <c r="S419" s="19">
        <v>0</v>
      </c>
      <c r="T419" s="19">
        <v>8242887</v>
      </c>
      <c r="U419" s="19">
        <v>0</v>
      </c>
      <c r="V419" s="19">
        <v>12912178</v>
      </c>
      <c r="W419" s="19">
        <v>12912178</v>
      </c>
      <c r="X419" s="19">
        <v>0</v>
      </c>
      <c r="Y419" s="19">
        <v>92936</v>
      </c>
      <c r="Z419" s="19">
        <v>0</v>
      </c>
      <c r="AA419" s="19">
        <f t="shared" si="82"/>
        <v>0</v>
      </c>
      <c r="AB419" s="20">
        <f t="shared" si="78"/>
        <v>0.61035870133228143</v>
      </c>
      <c r="AC419" s="20">
        <f t="shared" si="79"/>
        <v>0.38964129866771857</v>
      </c>
      <c r="AD419" s="21">
        <f t="shared" si="80"/>
        <v>1</v>
      </c>
    </row>
    <row r="420" spans="1:30" ht="60" outlineLevel="4" x14ac:dyDescent="0.25">
      <c r="A420" s="15" t="s">
        <v>341</v>
      </c>
      <c r="B420" s="16" t="s">
        <v>36</v>
      </c>
      <c r="C420" s="16" t="s">
        <v>37</v>
      </c>
      <c r="D420" s="16" t="s">
        <v>68</v>
      </c>
      <c r="E420" s="16" t="s">
        <v>58</v>
      </c>
      <c r="F420" s="16" t="s">
        <v>39</v>
      </c>
      <c r="G420" s="16">
        <v>1112</v>
      </c>
      <c r="H420" s="16">
        <v>3480</v>
      </c>
      <c r="I420" s="17" t="s">
        <v>69</v>
      </c>
      <c r="J420" s="18">
        <v>55581071</v>
      </c>
      <c r="K420" s="19">
        <v>51081071</v>
      </c>
      <c r="L420" s="19"/>
      <c r="M420" s="19"/>
      <c r="N420" s="19"/>
      <c r="O420" s="19"/>
      <c r="P420" s="19">
        <v>-257123</v>
      </c>
      <c r="Q420" s="19">
        <v>0</v>
      </c>
      <c r="R420" s="19">
        <v>50823948</v>
      </c>
      <c r="S420" s="19">
        <v>0</v>
      </c>
      <c r="T420" s="19">
        <v>19484381.420000002</v>
      </c>
      <c r="U420" s="19">
        <v>0</v>
      </c>
      <c r="V420" s="19">
        <v>31339566.579999998</v>
      </c>
      <c r="W420" s="19">
        <v>31339566.579999998</v>
      </c>
      <c r="X420" s="19">
        <v>0</v>
      </c>
      <c r="Y420" s="19">
        <v>257123</v>
      </c>
      <c r="Z420" s="19">
        <v>0</v>
      </c>
      <c r="AA420" s="19">
        <f t="shared" si="82"/>
        <v>0</v>
      </c>
      <c r="AB420" s="20">
        <f t="shared" si="78"/>
        <v>0.6166299119462344</v>
      </c>
      <c r="AC420" s="20">
        <f t="shared" si="79"/>
        <v>0.38337008805376555</v>
      </c>
      <c r="AD420" s="21">
        <f t="shared" si="80"/>
        <v>1</v>
      </c>
    </row>
    <row r="421" spans="1:30" outlineLevel="3" x14ac:dyDescent="0.25">
      <c r="A421" s="22"/>
      <c r="B421" s="23"/>
      <c r="C421" s="23" t="s">
        <v>70</v>
      </c>
      <c r="D421" s="23"/>
      <c r="E421" s="23"/>
      <c r="F421" s="23"/>
      <c r="G421" s="23"/>
      <c r="H421" s="23"/>
      <c r="I421" s="24"/>
      <c r="J421" s="25">
        <f t="shared" ref="J421:AA421" si="86">SUBTOTAL(9,J406:J420)</f>
        <v>1630208442</v>
      </c>
      <c r="K421" s="26">
        <f t="shared" si="86"/>
        <v>1630208442</v>
      </c>
      <c r="L421" s="26">
        <f t="shared" si="86"/>
        <v>0</v>
      </c>
      <c r="M421" s="26">
        <f t="shared" si="86"/>
        <v>0</v>
      </c>
      <c r="N421" s="26">
        <f t="shared" si="86"/>
        <v>36931365</v>
      </c>
      <c r="O421" s="26">
        <f t="shared" si="86"/>
        <v>0</v>
      </c>
      <c r="P421" s="26">
        <f t="shared" si="86"/>
        <v>-7967056</v>
      </c>
      <c r="Q421" s="26">
        <f t="shared" si="86"/>
        <v>0</v>
      </c>
      <c r="R421" s="26">
        <f t="shared" si="86"/>
        <v>1659172751</v>
      </c>
      <c r="S421" s="26">
        <f t="shared" si="86"/>
        <v>0</v>
      </c>
      <c r="T421" s="26">
        <f t="shared" si="86"/>
        <v>86239296.510000005</v>
      </c>
      <c r="U421" s="26">
        <f t="shared" si="86"/>
        <v>0</v>
      </c>
      <c r="V421" s="26">
        <f t="shared" si="86"/>
        <v>1032569084.5100001</v>
      </c>
      <c r="W421" s="26">
        <f t="shared" si="86"/>
        <v>1032569084.5100001</v>
      </c>
      <c r="X421" s="26">
        <f t="shared" si="86"/>
        <v>503433004.97999996</v>
      </c>
      <c r="Y421" s="26">
        <f t="shared" si="86"/>
        <v>511400060.97999996</v>
      </c>
      <c r="Z421" s="26">
        <f t="shared" si="86"/>
        <v>0</v>
      </c>
      <c r="AA421" s="26">
        <f t="shared" si="86"/>
        <v>540364369.98000002</v>
      </c>
      <c r="AB421" s="27">
        <f t="shared" si="78"/>
        <v>0.62233970747630729</v>
      </c>
      <c r="AC421" s="27">
        <f t="shared" si="79"/>
        <v>5.1977285944470049E-2</v>
      </c>
      <c r="AD421" s="28">
        <f t="shared" si="80"/>
        <v>0.67431699342077733</v>
      </c>
    </row>
    <row r="422" spans="1:30" outlineLevel="4" x14ac:dyDescent="0.25">
      <c r="A422" s="15" t="s">
        <v>341</v>
      </c>
      <c r="B422" s="16" t="s">
        <v>36</v>
      </c>
      <c r="C422" s="16" t="s">
        <v>71</v>
      </c>
      <c r="D422" s="16" t="s">
        <v>74</v>
      </c>
      <c r="E422" s="16"/>
      <c r="F422" s="16" t="s">
        <v>39</v>
      </c>
      <c r="G422" s="16">
        <v>1120</v>
      </c>
      <c r="H422" s="16">
        <v>3480</v>
      </c>
      <c r="I422" s="17" t="s">
        <v>342</v>
      </c>
      <c r="J422" s="18">
        <v>0</v>
      </c>
      <c r="K422" s="19">
        <v>136917</v>
      </c>
      <c r="L422" s="19">
        <v>0</v>
      </c>
      <c r="M422" s="19">
        <v>0</v>
      </c>
      <c r="N422" s="19">
        <v>0</v>
      </c>
      <c r="O422" s="19">
        <v>0</v>
      </c>
      <c r="P422" s="19">
        <v>0</v>
      </c>
      <c r="Q422" s="19">
        <v>-136917</v>
      </c>
      <c r="R422" s="19">
        <v>0</v>
      </c>
      <c r="S422" s="19">
        <v>0</v>
      </c>
      <c r="T422" s="19">
        <v>0</v>
      </c>
      <c r="U422" s="19">
        <v>0</v>
      </c>
      <c r="V422" s="19">
        <v>0</v>
      </c>
      <c r="W422" s="19">
        <v>0</v>
      </c>
      <c r="X422" s="19">
        <v>0</v>
      </c>
      <c r="Y422" s="19">
        <v>136917</v>
      </c>
      <c r="Z422" s="19">
        <v>0</v>
      </c>
      <c r="AA422" s="19">
        <f t="shared" si="82"/>
        <v>0</v>
      </c>
      <c r="AB422" s="20">
        <v>0</v>
      </c>
      <c r="AC422" s="20">
        <v>0</v>
      </c>
      <c r="AD422" s="21">
        <v>0</v>
      </c>
    </row>
    <row r="423" spans="1:30" outlineLevel="4" x14ac:dyDescent="0.25">
      <c r="A423" s="15" t="s">
        <v>341</v>
      </c>
      <c r="B423" s="16" t="s">
        <v>36</v>
      </c>
      <c r="C423" s="16" t="s">
        <v>71</v>
      </c>
      <c r="D423" s="16" t="s">
        <v>78</v>
      </c>
      <c r="E423" s="16"/>
      <c r="F423" s="16" t="s">
        <v>39</v>
      </c>
      <c r="G423" s="16">
        <v>1120</v>
      </c>
      <c r="H423" s="16">
        <v>3480</v>
      </c>
      <c r="I423" s="17" t="s">
        <v>79</v>
      </c>
      <c r="J423" s="18">
        <v>1589150500</v>
      </c>
      <c r="K423" s="19">
        <v>1589013583</v>
      </c>
      <c r="L423" s="19"/>
      <c r="M423" s="19">
        <v>9650000</v>
      </c>
      <c r="N423" s="19"/>
      <c r="O423" s="19"/>
      <c r="P423" s="19">
        <v>0</v>
      </c>
      <c r="Q423" s="19">
        <v>-540000000</v>
      </c>
      <c r="R423" s="19">
        <v>1058663583</v>
      </c>
      <c r="S423" s="19">
        <v>0</v>
      </c>
      <c r="T423" s="19">
        <v>19345136.460000001</v>
      </c>
      <c r="U423" s="19">
        <v>0</v>
      </c>
      <c r="V423" s="19">
        <v>198227093.28</v>
      </c>
      <c r="W423" s="19">
        <v>198227093.28</v>
      </c>
      <c r="X423" s="19">
        <v>1058941353.26</v>
      </c>
      <c r="Y423" s="19">
        <v>1371441353.26</v>
      </c>
      <c r="Z423" s="19">
        <v>0</v>
      </c>
      <c r="AA423" s="19">
        <f t="shared" si="82"/>
        <v>841091353.25999999</v>
      </c>
      <c r="AB423" s="20">
        <f t="shared" ref="AB423:AB428" si="87">V423/R423</f>
        <v>0.18724276197191153</v>
      </c>
      <c r="AC423" s="20">
        <f t="shared" ref="AC423:AC428" si="88">(S423+T423+U423)/R423</f>
        <v>1.8273167010411845E-2</v>
      </c>
      <c r="AD423" s="21">
        <f t="shared" ref="AD423:AD428" si="89">AB423+AC423</f>
        <v>0.20551592898232338</v>
      </c>
    </row>
    <row r="424" spans="1:30" ht="30" outlineLevel="4" x14ac:dyDescent="0.25">
      <c r="A424" s="15" t="s">
        <v>341</v>
      </c>
      <c r="B424" s="16" t="s">
        <v>36</v>
      </c>
      <c r="C424" s="16" t="s">
        <v>71</v>
      </c>
      <c r="D424" s="16" t="s">
        <v>80</v>
      </c>
      <c r="E424" s="16"/>
      <c r="F424" s="16">
        <v>280</v>
      </c>
      <c r="G424" s="16">
        <v>1120</v>
      </c>
      <c r="H424" s="16">
        <v>3480</v>
      </c>
      <c r="I424" s="17" t="s">
        <v>81</v>
      </c>
      <c r="J424" s="18"/>
      <c r="K424" s="19"/>
      <c r="L424" s="19"/>
      <c r="M424" s="19"/>
      <c r="N424" s="19">
        <v>45000000</v>
      </c>
      <c r="O424" s="19"/>
      <c r="P424" s="19">
        <v>0</v>
      </c>
      <c r="Q424" s="19">
        <v>0</v>
      </c>
      <c r="R424" s="19">
        <v>45000000</v>
      </c>
      <c r="S424" s="19"/>
      <c r="T424" s="19"/>
      <c r="U424" s="19"/>
      <c r="V424" s="19"/>
      <c r="W424" s="19"/>
      <c r="X424" s="19"/>
      <c r="Y424" s="19"/>
      <c r="Z424" s="19"/>
      <c r="AA424" s="19">
        <f t="shared" si="82"/>
        <v>45000000</v>
      </c>
      <c r="AB424" s="20">
        <f t="shared" si="87"/>
        <v>0</v>
      </c>
      <c r="AC424" s="20">
        <f t="shared" si="88"/>
        <v>0</v>
      </c>
      <c r="AD424" s="21">
        <f t="shared" si="89"/>
        <v>0</v>
      </c>
    </row>
    <row r="425" spans="1:30" ht="30" outlineLevel="4" x14ac:dyDescent="0.25">
      <c r="A425" s="15" t="s">
        <v>341</v>
      </c>
      <c r="B425" s="16" t="s">
        <v>36</v>
      </c>
      <c r="C425" s="16" t="s">
        <v>71</v>
      </c>
      <c r="D425" s="16" t="s">
        <v>80</v>
      </c>
      <c r="E425" s="16"/>
      <c r="F425" s="16" t="s">
        <v>39</v>
      </c>
      <c r="G425" s="16">
        <v>1120</v>
      </c>
      <c r="H425" s="16">
        <v>3480</v>
      </c>
      <c r="I425" s="17" t="s">
        <v>81</v>
      </c>
      <c r="J425" s="18">
        <v>220000000</v>
      </c>
      <c r="K425" s="19">
        <v>220000000</v>
      </c>
      <c r="L425" s="19">
        <v>0</v>
      </c>
      <c r="M425" s="19">
        <v>0</v>
      </c>
      <c r="N425" s="19">
        <v>0</v>
      </c>
      <c r="O425" s="19">
        <v>0</v>
      </c>
      <c r="P425" s="19">
        <v>0</v>
      </c>
      <c r="Q425" s="19">
        <v>0</v>
      </c>
      <c r="R425" s="19">
        <v>220000000</v>
      </c>
      <c r="S425" s="19">
        <v>0</v>
      </c>
      <c r="T425" s="19">
        <v>0</v>
      </c>
      <c r="U425" s="19">
        <v>0</v>
      </c>
      <c r="V425" s="19">
        <v>0</v>
      </c>
      <c r="W425" s="19">
        <v>0</v>
      </c>
      <c r="X425" s="19">
        <v>220000000</v>
      </c>
      <c r="Y425" s="19">
        <v>220000000</v>
      </c>
      <c r="Z425" s="19">
        <v>0</v>
      </c>
      <c r="AA425" s="19">
        <f t="shared" si="82"/>
        <v>220000000</v>
      </c>
      <c r="AB425" s="20">
        <f t="shared" si="87"/>
        <v>0</v>
      </c>
      <c r="AC425" s="20">
        <f t="shared" si="88"/>
        <v>0</v>
      </c>
      <c r="AD425" s="21">
        <f t="shared" si="89"/>
        <v>0</v>
      </c>
    </row>
    <row r="426" spans="1:30" ht="345" outlineLevel="4" x14ac:dyDescent="0.25">
      <c r="A426" s="15" t="s">
        <v>341</v>
      </c>
      <c r="B426" s="16" t="s">
        <v>36</v>
      </c>
      <c r="C426" s="16" t="s">
        <v>71</v>
      </c>
      <c r="D426" s="16" t="s">
        <v>195</v>
      </c>
      <c r="E426" s="16"/>
      <c r="F426" s="16" t="s">
        <v>39</v>
      </c>
      <c r="G426" s="16">
        <v>1120</v>
      </c>
      <c r="H426" s="16">
        <v>3480</v>
      </c>
      <c r="I426" s="17" t="s">
        <v>343</v>
      </c>
      <c r="J426" s="18">
        <v>1284333170</v>
      </c>
      <c r="K426" s="19">
        <v>1284333170</v>
      </c>
      <c r="L426" s="19">
        <v>0</v>
      </c>
      <c r="M426" s="19">
        <v>0</v>
      </c>
      <c r="N426" s="19">
        <v>0</v>
      </c>
      <c r="O426" s="19">
        <v>0</v>
      </c>
      <c r="P426" s="19">
        <v>0</v>
      </c>
      <c r="Q426" s="19">
        <v>-719244744.80999994</v>
      </c>
      <c r="R426" s="19">
        <v>565088425.19000006</v>
      </c>
      <c r="S426" s="19">
        <v>1463280</v>
      </c>
      <c r="T426" s="19">
        <v>550308095.19000006</v>
      </c>
      <c r="U426" s="19">
        <v>0</v>
      </c>
      <c r="V426" s="19">
        <v>13317050</v>
      </c>
      <c r="W426" s="19">
        <v>13317050</v>
      </c>
      <c r="X426" s="19">
        <v>319244744.81</v>
      </c>
      <c r="Y426" s="19">
        <v>719244744.80999994</v>
      </c>
      <c r="Z426" s="19">
        <v>0</v>
      </c>
      <c r="AA426" s="19">
        <f t="shared" si="82"/>
        <v>0</v>
      </c>
      <c r="AB426" s="20">
        <f t="shared" si="87"/>
        <v>2.3566311760008885E-2</v>
      </c>
      <c r="AC426" s="20">
        <f t="shared" si="88"/>
        <v>0.9764336882399911</v>
      </c>
      <c r="AD426" s="21">
        <f t="shared" si="89"/>
        <v>1</v>
      </c>
    </row>
    <row r="427" spans="1:30" outlineLevel="4" x14ac:dyDescent="0.25">
      <c r="A427" s="15" t="s">
        <v>341</v>
      </c>
      <c r="B427" s="16" t="s">
        <v>36</v>
      </c>
      <c r="C427" s="16" t="s">
        <v>71</v>
      </c>
      <c r="D427" s="16" t="s">
        <v>88</v>
      </c>
      <c r="E427" s="16"/>
      <c r="F427" s="16" t="s">
        <v>39</v>
      </c>
      <c r="G427" s="16">
        <v>1120</v>
      </c>
      <c r="H427" s="16">
        <v>3480</v>
      </c>
      <c r="I427" s="17" t="s">
        <v>344</v>
      </c>
      <c r="J427" s="18">
        <v>1908755</v>
      </c>
      <c r="K427" s="19">
        <v>1908755</v>
      </c>
      <c r="L427" s="19">
        <v>0</v>
      </c>
      <c r="M427" s="19">
        <v>0</v>
      </c>
      <c r="N427" s="19">
        <v>0</v>
      </c>
      <c r="O427" s="19">
        <v>0</v>
      </c>
      <c r="P427" s="19">
        <v>0</v>
      </c>
      <c r="Q427" s="19">
        <v>-1500000</v>
      </c>
      <c r="R427" s="19">
        <v>408755</v>
      </c>
      <c r="S427" s="19">
        <v>0</v>
      </c>
      <c r="T427" s="19">
        <v>345235</v>
      </c>
      <c r="U427" s="19">
        <v>0</v>
      </c>
      <c r="V427" s="19">
        <v>4740</v>
      </c>
      <c r="W427" s="19">
        <v>4740</v>
      </c>
      <c r="X427" s="19">
        <v>1058780</v>
      </c>
      <c r="Y427" s="19">
        <v>1558780</v>
      </c>
      <c r="Z427" s="19">
        <v>0</v>
      </c>
      <c r="AA427" s="19">
        <f t="shared" si="82"/>
        <v>58780</v>
      </c>
      <c r="AB427" s="20">
        <f t="shared" si="87"/>
        <v>1.1596188425829653E-2</v>
      </c>
      <c r="AC427" s="20">
        <f t="shared" si="88"/>
        <v>0.84460128928086509</v>
      </c>
      <c r="AD427" s="21">
        <f t="shared" si="89"/>
        <v>0.85619747770669474</v>
      </c>
    </row>
    <row r="428" spans="1:30" outlineLevel="4" x14ac:dyDescent="0.25">
      <c r="A428" s="15" t="s">
        <v>341</v>
      </c>
      <c r="B428" s="16" t="s">
        <v>36</v>
      </c>
      <c r="C428" s="16" t="s">
        <v>71</v>
      </c>
      <c r="D428" s="16" t="s">
        <v>90</v>
      </c>
      <c r="E428" s="16"/>
      <c r="F428" s="16" t="s">
        <v>39</v>
      </c>
      <c r="G428" s="16">
        <v>1120</v>
      </c>
      <c r="H428" s="16">
        <v>3480</v>
      </c>
      <c r="I428" s="17" t="s">
        <v>91</v>
      </c>
      <c r="J428" s="18">
        <v>16355620</v>
      </c>
      <c r="K428" s="19">
        <v>16355620</v>
      </c>
      <c r="L428" s="19">
        <v>0</v>
      </c>
      <c r="M428" s="19">
        <v>0</v>
      </c>
      <c r="N428" s="19">
        <v>0</v>
      </c>
      <c r="O428" s="19">
        <v>0</v>
      </c>
      <c r="P428" s="19">
        <v>0</v>
      </c>
      <c r="Q428" s="19">
        <v>-13351120</v>
      </c>
      <c r="R428" s="19">
        <v>3004500</v>
      </c>
      <c r="S428" s="19">
        <v>0</v>
      </c>
      <c r="T428" s="19">
        <v>3000000</v>
      </c>
      <c r="U428" s="19">
        <v>0</v>
      </c>
      <c r="V428" s="19">
        <v>4500</v>
      </c>
      <c r="W428" s="19">
        <v>4500</v>
      </c>
      <c r="X428" s="19">
        <v>2173310</v>
      </c>
      <c r="Y428" s="19">
        <v>13351120</v>
      </c>
      <c r="Z428" s="19">
        <v>0</v>
      </c>
      <c r="AA428" s="19">
        <f t="shared" si="82"/>
        <v>0</v>
      </c>
      <c r="AB428" s="20">
        <f t="shared" si="87"/>
        <v>1.4977533699450823E-3</v>
      </c>
      <c r="AC428" s="20">
        <f t="shared" si="88"/>
        <v>0.99850224663005493</v>
      </c>
      <c r="AD428" s="21">
        <f t="shared" si="89"/>
        <v>1</v>
      </c>
    </row>
    <row r="429" spans="1:30" ht="45" outlineLevel="4" x14ac:dyDescent="0.25">
      <c r="A429" s="15" t="s">
        <v>341</v>
      </c>
      <c r="B429" s="16" t="s">
        <v>36</v>
      </c>
      <c r="C429" s="16" t="s">
        <v>71</v>
      </c>
      <c r="D429" s="16" t="s">
        <v>94</v>
      </c>
      <c r="E429" s="16"/>
      <c r="F429" s="16" t="s">
        <v>39</v>
      </c>
      <c r="G429" s="16">
        <v>1120</v>
      </c>
      <c r="H429" s="16">
        <v>3480</v>
      </c>
      <c r="I429" s="17" t="s">
        <v>95</v>
      </c>
      <c r="J429" s="18">
        <v>61035601</v>
      </c>
      <c r="K429" s="19">
        <v>61035601</v>
      </c>
      <c r="L429" s="19">
        <v>0</v>
      </c>
      <c r="M429" s="19">
        <v>0</v>
      </c>
      <c r="N429" s="19">
        <v>0</v>
      </c>
      <c r="O429" s="19">
        <v>0</v>
      </c>
      <c r="P429" s="19">
        <v>0</v>
      </c>
      <c r="Q429" s="19">
        <v>-61035601</v>
      </c>
      <c r="R429" s="19">
        <v>0</v>
      </c>
      <c r="S429" s="19">
        <v>0</v>
      </c>
      <c r="T429" s="19">
        <v>0</v>
      </c>
      <c r="U429" s="19">
        <v>0</v>
      </c>
      <c r="V429" s="19">
        <v>0</v>
      </c>
      <c r="W429" s="19">
        <v>0</v>
      </c>
      <c r="X429" s="19">
        <v>0</v>
      </c>
      <c r="Y429" s="19">
        <v>61035601</v>
      </c>
      <c r="Z429" s="19">
        <v>0</v>
      </c>
      <c r="AA429" s="19">
        <f t="shared" si="82"/>
        <v>0</v>
      </c>
      <c r="AB429" s="20">
        <v>0</v>
      </c>
      <c r="AC429" s="20">
        <v>0</v>
      </c>
      <c r="AD429" s="21">
        <v>0</v>
      </c>
    </row>
    <row r="430" spans="1:30" outlineLevel="3" x14ac:dyDescent="0.25">
      <c r="A430" s="22"/>
      <c r="B430" s="23"/>
      <c r="C430" s="23" t="s">
        <v>96</v>
      </c>
      <c r="D430" s="23"/>
      <c r="E430" s="23"/>
      <c r="F430" s="23"/>
      <c r="G430" s="23"/>
      <c r="H430" s="23"/>
      <c r="I430" s="24"/>
      <c r="J430" s="25">
        <f t="shared" ref="J430:AA430" si="90">SUBTOTAL(9,J422:J429)</f>
        <v>3172783646</v>
      </c>
      <c r="K430" s="26">
        <f t="shared" si="90"/>
        <v>3172783646</v>
      </c>
      <c r="L430" s="26">
        <f t="shared" si="90"/>
        <v>0</v>
      </c>
      <c r="M430" s="26">
        <f t="shared" si="90"/>
        <v>9650000</v>
      </c>
      <c r="N430" s="26">
        <f t="shared" si="90"/>
        <v>45000000</v>
      </c>
      <c r="O430" s="26">
        <f t="shared" si="90"/>
        <v>0</v>
      </c>
      <c r="P430" s="26">
        <f t="shared" si="90"/>
        <v>0</v>
      </c>
      <c r="Q430" s="26">
        <f t="shared" si="90"/>
        <v>-1335268382.8099999</v>
      </c>
      <c r="R430" s="26">
        <f t="shared" si="90"/>
        <v>1892165263.1900001</v>
      </c>
      <c r="S430" s="26">
        <f t="shared" si="90"/>
        <v>1463280</v>
      </c>
      <c r="T430" s="26">
        <f t="shared" si="90"/>
        <v>572998466.6500001</v>
      </c>
      <c r="U430" s="26">
        <f t="shared" si="90"/>
        <v>0</v>
      </c>
      <c r="V430" s="26">
        <f t="shared" si="90"/>
        <v>211553383.28</v>
      </c>
      <c r="W430" s="26">
        <f t="shared" si="90"/>
        <v>211553383.28</v>
      </c>
      <c r="X430" s="26">
        <f t="shared" si="90"/>
        <v>1601418188.0699999</v>
      </c>
      <c r="Y430" s="26">
        <f t="shared" si="90"/>
        <v>2386768516.0699997</v>
      </c>
      <c r="Z430" s="26">
        <f t="shared" si="90"/>
        <v>0</v>
      </c>
      <c r="AA430" s="26">
        <f t="shared" si="90"/>
        <v>1106150133.26</v>
      </c>
      <c r="AB430" s="27">
        <f>V430/R430</f>
        <v>0.11180491862710887</v>
      </c>
      <c r="AC430" s="27">
        <f>(S430+T430+U430)/R430</f>
        <v>0.30360019699416502</v>
      </c>
      <c r="AD430" s="28">
        <f>AB430+AC430</f>
        <v>0.41540511562127391</v>
      </c>
    </row>
    <row r="431" spans="1:30" ht="30" outlineLevel="4" x14ac:dyDescent="0.25">
      <c r="A431" s="15" t="s">
        <v>341</v>
      </c>
      <c r="B431" s="16" t="s">
        <v>36</v>
      </c>
      <c r="C431" s="16" t="s">
        <v>97</v>
      </c>
      <c r="D431" s="16" t="s">
        <v>98</v>
      </c>
      <c r="E431" s="16"/>
      <c r="F431" s="16" t="s">
        <v>39</v>
      </c>
      <c r="G431" s="16">
        <v>1120</v>
      </c>
      <c r="H431" s="16">
        <v>3480</v>
      </c>
      <c r="I431" s="17" t="s">
        <v>99</v>
      </c>
      <c r="J431" s="18">
        <v>230000</v>
      </c>
      <c r="K431" s="19">
        <v>230000</v>
      </c>
      <c r="L431" s="19">
        <v>0</v>
      </c>
      <c r="M431" s="19">
        <v>0</v>
      </c>
      <c r="N431" s="19">
        <v>0</v>
      </c>
      <c r="O431" s="19">
        <v>0</v>
      </c>
      <c r="P431" s="19">
        <v>0</v>
      </c>
      <c r="Q431" s="19">
        <v>-230000</v>
      </c>
      <c r="R431" s="19">
        <v>0</v>
      </c>
      <c r="S431" s="19">
        <v>0</v>
      </c>
      <c r="T431" s="19">
        <v>0</v>
      </c>
      <c r="U431" s="19">
        <v>0</v>
      </c>
      <c r="V431" s="19">
        <v>0</v>
      </c>
      <c r="W431" s="19">
        <v>0</v>
      </c>
      <c r="X431" s="19">
        <v>0</v>
      </c>
      <c r="Y431" s="19">
        <v>230000</v>
      </c>
      <c r="Z431" s="19">
        <v>0</v>
      </c>
      <c r="AA431" s="19">
        <f t="shared" si="82"/>
        <v>0</v>
      </c>
      <c r="AB431" s="20">
        <v>0</v>
      </c>
      <c r="AC431" s="20">
        <v>0</v>
      </c>
      <c r="AD431" s="21">
        <v>0</v>
      </c>
    </row>
    <row r="432" spans="1:30" ht="30" outlineLevel="4" x14ac:dyDescent="0.25">
      <c r="A432" s="15" t="s">
        <v>341</v>
      </c>
      <c r="B432" s="16" t="s">
        <v>36</v>
      </c>
      <c r="C432" s="16" t="s">
        <v>97</v>
      </c>
      <c r="D432" s="16" t="s">
        <v>104</v>
      </c>
      <c r="E432" s="16"/>
      <c r="F432" s="16" t="s">
        <v>39</v>
      </c>
      <c r="G432" s="16">
        <v>1120</v>
      </c>
      <c r="H432" s="16">
        <v>3480</v>
      </c>
      <c r="I432" s="17" t="s">
        <v>105</v>
      </c>
      <c r="J432" s="18">
        <v>1574250</v>
      </c>
      <c r="K432" s="19">
        <v>1574250</v>
      </c>
      <c r="L432" s="19">
        <v>0</v>
      </c>
      <c r="M432" s="19">
        <v>0</v>
      </c>
      <c r="N432" s="19">
        <v>0</v>
      </c>
      <c r="O432" s="19">
        <v>0</v>
      </c>
      <c r="P432" s="19">
        <v>0</v>
      </c>
      <c r="Q432" s="19">
        <v>-1559106.6</v>
      </c>
      <c r="R432" s="19">
        <v>15143.399999999907</v>
      </c>
      <c r="S432" s="19">
        <v>0</v>
      </c>
      <c r="T432" s="19">
        <v>0</v>
      </c>
      <c r="U432" s="19">
        <v>0</v>
      </c>
      <c r="V432" s="19">
        <v>15143.4</v>
      </c>
      <c r="W432" s="19">
        <v>15143.4</v>
      </c>
      <c r="X432" s="19">
        <v>35844.1</v>
      </c>
      <c r="Y432" s="19">
        <v>1559106.6</v>
      </c>
      <c r="Z432" s="19">
        <v>0</v>
      </c>
      <c r="AA432" s="19">
        <f t="shared" si="82"/>
        <v>-9.276845958083868E-11</v>
      </c>
      <c r="AB432" s="20">
        <f>V432/R432</f>
        <v>1.0000000000000062</v>
      </c>
      <c r="AC432" s="20">
        <f>(S432+T432+U432)/R432</f>
        <v>0</v>
      </c>
      <c r="AD432" s="21">
        <f>AB432+AC432</f>
        <v>1.0000000000000062</v>
      </c>
    </row>
    <row r="433" spans="1:30" ht="30" outlineLevel="4" x14ac:dyDescent="0.25">
      <c r="A433" s="15" t="s">
        <v>341</v>
      </c>
      <c r="B433" s="16" t="s">
        <v>36</v>
      </c>
      <c r="C433" s="16" t="s">
        <v>97</v>
      </c>
      <c r="D433" s="16" t="s">
        <v>106</v>
      </c>
      <c r="E433" s="16"/>
      <c r="F433" s="16" t="s">
        <v>39</v>
      </c>
      <c r="G433" s="16">
        <v>1120</v>
      </c>
      <c r="H433" s="16">
        <v>3480</v>
      </c>
      <c r="I433" s="17" t="s">
        <v>107</v>
      </c>
      <c r="J433" s="18">
        <v>22706842</v>
      </c>
      <c r="K433" s="19">
        <v>22706842</v>
      </c>
      <c r="L433" s="19">
        <v>0</v>
      </c>
      <c r="M433" s="19">
        <v>0</v>
      </c>
      <c r="N433" s="19">
        <v>0</v>
      </c>
      <c r="O433" s="19">
        <v>0</v>
      </c>
      <c r="P433" s="19">
        <v>0</v>
      </c>
      <c r="Q433" s="19">
        <v>-4237298.9800000004</v>
      </c>
      <c r="R433" s="19">
        <v>18469543.02</v>
      </c>
      <c r="S433" s="19">
        <v>18007479</v>
      </c>
      <c r="T433" s="19">
        <v>0</v>
      </c>
      <c r="U433" s="19">
        <v>0</v>
      </c>
      <c r="V433" s="19">
        <v>462064.02</v>
      </c>
      <c r="W433" s="19">
        <v>462064.02</v>
      </c>
      <c r="X433" s="19">
        <v>4237298.9800000004</v>
      </c>
      <c r="Y433" s="19">
        <v>4237298.9800000004</v>
      </c>
      <c r="Z433" s="19">
        <v>0</v>
      </c>
      <c r="AA433" s="19">
        <f t="shared" si="82"/>
        <v>-4.6566128730773926E-10</v>
      </c>
      <c r="AB433" s="20">
        <f>V433/R433</f>
        <v>2.5017620603804198E-2</v>
      </c>
      <c r="AC433" s="20">
        <f>(S433+T433+U433)/R433</f>
        <v>0.97498237939619581</v>
      </c>
      <c r="AD433" s="21">
        <f>AB433+AC433</f>
        <v>1</v>
      </c>
    </row>
    <row r="434" spans="1:30" ht="30" outlineLevel="4" x14ac:dyDescent="0.25">
      <c r="A434" s="15" t="s">
        <v>341</v>
      </c>
      <c r="B434" s="16" t="s">
        <v>36</v>
      </c>
      <c r="C434" s="16" t="s">
        <v>97</v>
      </c>
      <c r="D434" s="16" t="s">
        <v>110</v>
      </c>
      <c r="E434" s="16"/>
      <c r="F434" s="16" t="s">
        <v>39</v>
      </c>
      <c r="G434" s="16">
        <v>1120</v>
      </c>
      <c r="H434" s="16">
        <v>3480</v>
      </c>
      <c r="I434" s="17" t="s">
        <v>111</v>
      </c>
      <c r="J434" s="18">
        <v>15281000</v>
      </c>
      <c r="K434" s="19">
        <v>15281000</v>
      </c>
      <c r="L434" s="19">
        <v>0</v>
      </c>
      <c r="M434" s="19">
        <v>0</v>
      </c>
      <c r="N434" s="19">
        <v>0</v>
      </c>
      <c r="O434" s="19">
        <v>0</v>
      </c>
      <c r="P434" s="19">
        <v>0</v>
      </c>
      <c r="Q434" s="19">
        <v>-102597.75</v>
      </c>
      <c r="R434" s="19">
        <v>15178402.25</v>
      </c>
      <c r="S434" s="19">
        <v>13100035</v>
      </c>
      <c r="T434" s="19">
        <v>0</v>
      </c>
      <c r="U434" s="19">
        <v>0</v>
      </c>
      <c r="V434" s="19">
        <v>6638.25</v>
      </c>
      <c r="W434" s="19">
        <v>6638.25</v>
      </c>
      <c r="X434" s="19">
        <v>102597.75</v>
      </c>
      <c r="Y434" s="19">
        <v>2174326.75</v>
      </c>
      <c r="Z434" s="19">
        <v>0</v>
      </c>
      <c r="AA434" s="19">
        <f t="shared" si="82"/>
        <v>2071729</v>
      </c>
      <c r="AB434" s="20">
        <f>V434/R434</f>
        <v>4.3734840404562346E-4</v>
      </c>
      <c r="AC434" s="20">
        <f>(S434+T434+U434)/R434</f>
        <v>0.86307074909679637</v>
      </c>
      <c r="AD434" s="21">
        <f>AB434+AC434</f>
        <v>0.86350809750084201</v>
      </c>
    </row>
    <row r="435" spans="1:30" outlineLevel="4" x14ac:dyDescent="0.25">
      <c r="A435" s="15" t="s">
        <v>341</v>
      </c>
      <c r="B435" s="16" t="s">
        <v>36</v>
      </c>
      <c r="C435" s="16" t="s">
        <v>97</v>
      </c>
      <c r="D435" s="16" t="s">
        <v>112</v>
      </c>
      <c r="E435" s="16"/>
      <c r="F435" s="16" t="s">
        <v>39</v>
      </c>
      <c r="G435" s="16">
        <v>1120</v>
      </c>
      <c r="H435" s="16">
        <v>3480</v>
      </c>
      <c r="I435" s="17" t="s">
        <v>113</v>
      </c>
      <c r="J435" s="18">
        <v>1977120</v>
      </c>
      <c r="K435" s="19">
        <v>1977120</v>
      </c>
      <c r="L435" s="19">
        <v>0</v>
      </c>
      <c r="M435" s="19">
        <v>0</v>
      </c>
      <c r="N435" s="19">
        <v>0</v>
      </c>
      <c r="O435" s="19">
        <v>0</v>
      </c>
      <c r="P435" s="19">
        <v>0</v>
      </c>
      <c r="Q435" s="19">
        <v>-944869.07000000007</v>
      </c>
      <c r="R435" s="19">
        <v>1032250.9299999999</v>
      </c>
      <c r="S435" s="19">
        <v>0</v>
      </c>
      <c r="T435" s="19">
        <v>27756.3</v>
      </c>
      <c r="U435" s="19">
        <v>0</v>
      </c>
      <c r="V435" s="19">
        <v>1004494.63</v>
      </c>
      <c r="W435" s="19">
        <v>1004494.63</v>
      </c>
      <c r="X435" s="19">
        <v>259.91000000000003</v>
      </c>
      <c r="Y435" s="19">
        <v>944869.07</v>
      </c>
      <c r="Z435" s="19">
        <v>0</v>
      </c>
      <c r="AA435" s="19">
        <f t="shared" si="82"/>
        <v>0</v>
      </c>
      <c r="AB435" s="20">
        <f>V435/R435</f>
        <v>0.97311089852929467</v>
      </c>
      <c r="AC435" s="20">
        <f>(S435+T435+U435)/R435</f>
        <v>2.6889101470705383E-2</v>
      </c>
      <c r="AD435" s="21">
        <f>AB435+AC435</f>
        <v>1</v>
      </c>
    </row>
    <row r="436" spans="1:30" outlineLevel="3" x14ac:dyDescent="0.25">
      <c r="A436" s="22"/>
      <c r="B436" s="23"/>
      <c r="C436" s="23" t="s">
        <v>114</v>
      </c>
      <c r="D436" s="23"/>
      <c r="E436" s="23"/>
      <c r="F436" s="23"/>
      <c r="G436" s="23"/>
      <c r="H436" s="23"/>
      <c r="I436" s="24"/>
      <c r="J436" s="25">
        <f t="shared" ref="J436:AA436" si="91">SUBTOTAL(9,J431:J435)</f>
        <v>41769212</v>
      </c>
      <c r="K436" s="26">
        <f t="shared" si="91"/>
        <v>41769212</v>
      </c>
      <c r="L436" s="26">
        <f t="shared" si="91"/>
        <v>0</v>
      </c>
      <c r="M436" s="26">
        <f t="shared" si="91"/>
        <v>0</v>
      </c>
      <c r="N436" s="26">
        <f t="shared" si="91"/>
        <v>0</v>
      </c>
      <c r="O436" s="26">
        <f t="shared" si="91"/>
        <v>0</v>
      </c>
      <c r="P436" s="26">
        <f t="shared" si="91"/>
        <v>0</v>
      </c>
      <c r="Q436" s="26">
        <f t="shared" si="91"/>
        <v>-7073872.4000000004</v>
      </c>
      <c r="R436" s="26">
        <f t="shared" si="91"/>
        <v>34695339.600000001</v>
      </c>
      <c r="S436" s="26">
        <f t="shared" si="91"/>
        <v>31107514</v>
      </c>
      <c r="T436" s="26">
        <f t="shared" si="91"/>
        <v>27756.3</v>
      </c>
      <c r="U436" s="26">
        <f t="shared" si="91"/>
        <v>0</v>
      </c>
      <c r="V436" s="26">
        <f t="shared" si="91"/>
        <v>1488340.3</v>
      </c>
      <c r="W436" s="26">
        <f t="shared" si="91"/>
        <v>1488340.3</v>
      </c>
      <c r="X436" s="26">
        <f t="shared" si="91"/>
        <v>4376000.74</v>
      </c>
      <c r="Y436" s="26">
        <f t="shared" si="91"/>
        <v>9145601.4000000004</v>
      </c>
      <c r="Z436" s="26">
        <f t="shared" si="91"/>
        <v>0</v>
      </c>
      <c r="AA436" s="26">
        <f t="shared" si="91"/>
        <v>2071728.9999999995</v>
      </c>
      <c r="AB436" s="27">
        <f>V436/R436</f>
        <v>4.2897412654234406E-2</v>
      </c>
      <c r="AC436" s="27">
        <f>(S436+T436+U436)/R436</f>
        <v>0.89739056193011002</v>
      </c>
      <c r="AD436" s="28">
        <f>AB436+AC436</f>
        <v>0.94028797458434443</v>
      </c>
    </row>
    <row r="437" spans="1:30" outlineLevel="4" x14ac:dyDescent="0.25">
      <c r="A437" s="15" t="s">
        <v>341</v>
      </c>
      <c r="B437" s="16" t="s">
        <v>36</v>
      </c>
      <c r="C437" s="16" t="s">
        <v>115</v>
      </c>
      <c r="D437" s="16" t="s">
        <v>118</v>
      </c>
      <c r="E437" s="16"/>
      <c r="F437" s="16">
        <v>280</v>
      </c>
      <c r="G437" s="16">
        <v>2210</v>
      </c>
      <c r="H437" s="16">
        <v>3480</v>
      </c>
      <c r="I437" s="17" t="s">
        <v>119</v>
      </c>
      <c r="J437" s="18">
        <v>225135460</v>
      </c>
      <c r="K437" s="19">
        <v>105135460</v>
      </c>
      <c r="L437" s="19"/>
      <c r="M437" s="19"/>
      <c r="N437" s="19">
        <v>-45000000</v>
      </c>
      <c r="O437" s="19"/>
      <c r="P437" s="19">
        <v>0</v>
      </c>
      <c r="Q437" s="19">
        <v>-60135460</v>
      </c>
      <c r="R437" s="19">
        <v>0</v>
      </c>
      <c r="S437" s="19">
        <v>0</v>
      </c>
      <c r="T437" s="19">
        <v>0</v>
      </c>
      <c r="U437" s="19">
        <v>0</v>
      </c>
      <c r="V437" s="19">
        <v>0</v>
      </c>
      <c r="W437" s="19">
        <v>0</v>
      </c>
      <c r="X437" s="19">
        <v>60135460</v>
      </c>
      <c r="Y437" s="19">
        <v>105135460</v>
      </c>
      <c r="Z437" s="19">
        <v>0</v>
      </c>
      <c r="AA437" s="19">
        <f t="shared" si="82"/>
        <v>0</v>
      </c>
      <c r="AB437" s="20">
        <v>0</v>
      </c>
      <c r="AC437" s="20">
        <v>0</v>
      </c>
      <c r="AD437" s="21">
        <v>0</v>
      </c>
    </row>
    <row r="438" spans="1:30" outlineLevel="4" x14ac:dyDescent="0.25">
      <c r="A438" s="15" t="s">
        <v>341</v>
      </c>
      <c r="B438" s="16" t="s">
        <v>36</v>
      </c>
      <c r="C438" s="16" t="s">
        <v>115</v>
      </c>
      <c r="D438" s="16" t="s">
        <v>122</v>
      </c>
      <c r="E438" s="16"/>
      <c r="F438" s="16">
        <v>280</v>
      </c>
      <c r="G438" s="16">
        <v>2240</v>
      </c>
      <c r="H438" s="16">
        <v>3480</v>
      </c>
      <c r="I438" s="17" t="s">
        <v>123</v>
      </c>
      <c r="J438" s="18">
        <v>110226346</v>
      </c>
      <c r="K438" s="19">
        <v>230226346</v>
      </c>
      <c r="L438" s="19"/>
      <c r="M438" s="19"/>
      <c r="N438" s="19"/>
      <c r="O438" s="19"/>
      <c r="P438" s="19">
        <v>0</v>
      </c>
      <c r="Q438" s="19">
        <v>-50000000</v>
      </c>
      <c r="R438" s="19">
        <v>180226346</v>
      </c>
      <c r="S438" s="19">
        <v>0</v>
      </c>
      <c r="T438" s="19">
        <v>146485.89000000001</v>
      </c>
      <c r="U438" s="19">
        <v>0</v>
      </c>
      <c r="V438" s="19">
        <v>1573252.51</v>
      </c>
      <c r="W438" s="19">
        <v>1573252.51</v>
      </c>
      <c r="X438" s="19">
        <v>228506607.59999999</v>
      </c>
      <c r="Y438" s="19">
        <v>228506607.59999999</v>
      </c>
      <c r="Z438" s="19">
        <v>0</v>
      </c>
      <c r="AA438" s="19">
        <f t="shared" si="82"/>
        <v>178506607.60000002</v>
      </c>
      <c r="AB438" s="20">
        <f t="shared" ref="AB438:AB465" si="92">V438/R438</f>
        <v>8.7293148028424212E-3</v>
      </c>
      <c r="AC438" s="20">
        <f t="shared" ref="AC438:AC465" si="93">(S438+T438+U438)/R438</f>
        <v>8.1278843660293712E-4</v>
      </c>
      <c r="AD438" s="21">
        <f t="shared" ref="AD438:AD465" si="94">AB438+AC438</f>
        <v>9.5421032394453591E-3</v>
      </c>
    </row>
    <row r="439" spans="1:30" outlineLevel="3" x14ac:dyDescent="0.25">
      <c r="A439" s="22"/>
      <c r="B439" s="23"/>
      <c r="C439" s="23" t="s">
        <v>125</v>
      </c>
      <c r="D439" s="23"/>
      <c r="E439" s="23"/>
      <c r="F439" s="23"/>
      <c r="G439" s="23"/>
      <c r="H439" s="23"/>
      <c r="I439" s="24"/>
      <c r="J439" s="25">
        <f t="shared" ref="J439:AA439" si="95">SUBTOTAL(9,J437:J438)</f>
        <v>335361806</v>
      </c>
      <c r="K439" s="26">
        <f t="shared" si="95"/>
        <v>335361806</v>
      </c>
      <c r="L439" s="26">
        <f t="shared" si="95"/>
        <v>0</v>
      </c>
      <c r="M439" s="26">
        <f t="shared" si="95"/>
        <v>0</v>
      </c>
      <c r="N439" s="26">
        <f t="shared" si="95"/>
        <v>-45000000</v>
      </c>
      <c r="O439" s="26">
        <f t="shared" si="95"/>
        <v>0</v>
      </c>
      <c r="P439" s="26">
        <f t="shared" si="95"/>
        <v>0</v>
      </c>
      <c r="Q439" s="26">
        <f t="shared" si="95"/>
        <v>-110135460</v>
      </c>
      <c r="R439" s="26">
        <f t="shared" si="95"/>
        <v>180226346</v>
      </c>
      <c r="S439" s="26">
        <f t="shared" si="95"/>
        <v>0</v>
      </c>
      <c r="T439" s="26">
        <f t="shared" si="95"/>
        <v>146485.89000000001</v>
      </c>
      <c r="U439" s="26">
        <f t="shared" si="95"/>
        <v>0</v>
      </c>
      <c r="V439" s="26">
        <f t="shared" si="95"/>
        <v>1573252.51</v>
      </c>
      <c r="W439" s="26">
        <f t="shared" si="95"/>
        <v>1573252.51</v>
      </c>
      <c r="X439" s="26">
        <f t="shared" si="95"/>
        <v>288642067.60000002</v>
      </c>
      <c r="Y439" s="26">
        <f t="shared" si="95"/>
        <v>333642067.60000002</v>
      </c>
      <c r="Z439" s="26">
        <f t="shared" si="95"/>
        <v>0</v>
      </c>
      <c r="AA439" s="26">
        <f t="shared" si="95"/>
        <v>178506607.60000002</v>
      </c>
      <c r="AB439" s="27">
        <f t="shared" si="92"/>
        <v>8.7293148028424212E-3</v>
      </c>
      <c r="AC439" s="27">
        <f t="shared" si="93"/>
        <v>8.1278843660293712E-4</v>
      </c>
      <c r="AD439" s="28">
        <f t="shared" si="94"/>
        <v>9.5421032394453591E-3</v>
      </c>
    </row>
    <row r="440" spans="1:30" ht="120" outlineLevel="4" x14ac:dyDescent="0.25">
      <c r="A440" s="15" t="s">
        <v>341</v>
      </c>
      <c r="B440" s="16" t="s">
        <v>36</v>
      </c>
      <c r="C440" s="16" t="s">
        <v>126</v>
      </c>
      <c r="D440" s="16" t="s">
        <v>127</v>
      </c>
      <c r="E440" s="16" t="s">
        <v>58</v>
      </c>
      <c r="F440" s="16" t="s">
        <v>39</v>
      </c>
      <c r="G440" s="16">
        <v>1310</v>
      </c>
      <c r="H440" s="16">
        <v>3480</v>
      </c>
      <c r="I440" s="17" t="s">
        <v>128</v>
      </c>
      <c r="J440" s="18">
        <v>6463197</v>
      </c>
      <c r="K440" s="19">
        <v>6463197</v>
      </c>
      <c r="L440" s="19"/>
      <c r="M440" s="19"/>
      <c r="N440" s="19"/>
      <c r="O440" s="19"/>
      <c r="P440" s="19">
        <v>-33272</v>
      </c>
      <c r="Q440" s="19">
        <v>0</v>
      </c>
      <c r="R440" s="19">
        <v>6429925</v>
      </c>
      <c r="S440" s="19">
        <v>0</v>
      </c>
      <c r="T440" s="19">
        <v>2052457.67</v>
      </c>
      <c r="U440" s="19">
        <v>0</v>
      </c>
      <c r="V440" s="19">
        <v>4377467.33</v>
      </c>
      <c r="W440" s="19">
        <v>4377467.33</v>
      </c>
      <c r="X440" s="19">
        <v>0</v>
      </c>
      <c r="Y440" s="19">
        <v>33272</v>
      </c>
      <c r="Z440" s="19">
        <v>0</v>
      </c>
      <c r="AA440" s="19">
        <f t="shared" si="82"/>
        <v>0</v>
      </c>
      <c r="AB440" s="20">
        <f t="shared" si="92"/>
        <v>0.68079601706085224</v>
      </c>
      <c r="AC440" s="20">
        <f t="shared" si="93"/>
        <v>0.31920398293914781</v>
      </c>
      <c r="AD440" s="21">
        <f t="shared" si="94"/>
        <v>1</v>
      </c>
    </row>
    <row r="441" spans="1:30" ht="120" outlineLevel="4" x14ac:dyDescent="0.25">
      <c r="A441" s="15" t="s">
        <v>341</v>
      </c>
      <c r="B441" s="16" t="s">
        <v>36</v>
      </c>
      <c r="C441" s="16" t="s">
        <v>126</v>
      </c>
      <c r="D441" s="16" t="s">
        <v>127</v>
      </c>
      <c r="E441" s="16" t="s">
        <v>129</v>
      </c>
      <c r="F441" s="16" t="s">
        <v>39</v>
      </c>
      <c r="G441" s="16">
        <v>1310</v>
      </c>
      <c r="H441" s="16">
        <v>3480</v>
      </c>
      <c r="I441" s="17" t="s">
        <v>130</v>
      </c>
      <c r="J441" s="18">
        <v>3235849</v>
      </c>
      <c r="K441" s="19">
        <v>3235849</v>
      </c>
      <c r="L441" s="19"/>
      <c r="M441" s="19"/>
      <c r="N441" s="19"/>
      <c r="O441" s="19"/>
      <c r="P441" s="19">
        <v>-15489</v>
      </c>
      <c r="Q441" s="19">
        <v>0</v>
      </c>
      <c r="R441" s="19">
        <v>3220360</v>
      </c>
      <c r="S441" s="19">
        <v>0</v>
      </c>
      <c r="T441" s="19">
        <v>1070500.94</v>
      </c>
      <c r="U441" s="19">
        <v>0</v>
      </c>
      <c r="V441" s="19">
        <v>2149859.06</v>
      </c>
      <c r="W441" s="19">
        <v>2149859.06</v>
      </c>
      <c r="X441" s="19">
        <v>0</v>
      </c>
      <c r="Y441" s="19">
        <v>15489</v>
      </c>
      <c r="Z441" s="19">
        <v>0</v>
      </c>
      <c r="AA441" s="19">
        <f t="shared" si="82"/>
        <v>0</v>
      </c>
      <c r="AB441" s="20">
        <f t="shared" si="92"/>
        <v>0.66758345650796802</v>
      </c>
      <c r="AC441" s="20">
        <f t="shared" si="93"/>
        <v>0.33241654349203192</v>
      </c>
      <c r="AD441" s="21">
        <f t="shared" si="94"/>
        <v>1</v>
      </c>
    </row>
    <row r="442" spans="1:30" ht="75" outlineLevel="4" x14ac:dyDescent="0.25">
      <c r="A442" s="15" t="s">
        <v>341</v>
      </c>
      <c r="B442" s="16" t="s">
        <v>36</v>
      </c>
      <c r="C442" s="16" t="s">
        <v>126</v>
      </c>
      <c r="D442" s="16" t="s">
        <v>127</v>
      </c>
      <c r="E442" s="16" t="s">
        <v>131</v>
      </c>
      <c r="F442" s="16" t="s">
        <v>39</v>
      </c>
      <c r="G442" s="16">
        <v>1310</v>
      </c>
      <c r="H442" s="16">
        <v>3480</v>
      </c>
      <c r="I442" s="17" t="s">
        <v>132</v>
      </c>
      <c r="J442" s="18">
        <v>11610268</v>
      </c>
      <c r="K442" s="19">
        <v>11610268</v>
      </c>
      <c r="L442" s="19"/>
      <c r="M442" s="19"/>
      <c r="N442" s="19">
        <v>-400000</v>
      </c>
      <c r="O442" s="19"/>
      <c r="P442" s="19">
        <v>-54088</v>
      </c>
      <c r="Q442" s="19">
        <v>0</v>
      </c>
      <c r="R442" s="19">
        <v>11156180</v>
      </c>
      <c r="S442" s="19">
        <v>0</v>
      </c>
      <c r="T442" s="19">
        <v>4609692.76</v>
      </c>
      <c r="U442" s="19">
        <v>0</v>
      </c>
      <c r="V442" s="19">
        <v>6546487.2400000002</v>
      </c>
      <c r="W442" s="19">
        <v>6546487.2400000002</v>
      </c>
      <c r="X442" s="19">
        <v>0</v>
      </c>
      <c r="Y442" s="19">
        <v>454088</v>
      </c>
      <c r="Z442" s="19">
        <v>0</v>
      </c>
      <c r="AA442" s="19">
        <f t="shared" si="82"/>
        <v>0</v>
      </c>
      <c r="AB442" s="20">
        <f t="shared" si="92"/>
        <v>0.58680365859998673</v>
      </c>
      <c r="AC442" s="20">
        <f t="shared" si="93"/>
        <v>0.41319634140001327</v>
      </c>
      <c r="AD442" s="21">
        <f t="shared" si="94"/>
        <v>1</v>
      </c>
    </row>
    <row r="443" spans="1:30" ht="45" outlineLevel="4" x14ac:dyDescent="0.25">
      <c r="A443" s="15" t="s">
        <v>341</v>
      </c>
      <c r="B443" s="16" t="s">
        <v>36</v>
      </c>
      <c r="C443" s="16" t="s">
        <v>126</v>
      </c>
      <c r="D443" s="16" t="s">
        <v>153</v>
      </c>
      <c r="E443" s="16"/>
      <c r="F443" s="16" t="s">
        <v>39</v>
      </c>
      <c r="G443" s="16">
        <v>1320</v>
      </c>
      <c r="H443" s="16">
        <v>3480</v>
      </c>
      <c r="I443" s="17" t="s">
        <v>154</v>
      </c>
      <c r="J443" s="18">
        <v>24570438</v>
      </c>
      <c r="K443" s="19">
        <v>24570438</v>
      </c>
      <c r="L443" s="19"/>
      <c r="M443" s="19"/>
      <c r="N443" s="19">
        <v>-356500</v>
      </c>
      <c r="O443" s="19"/>
      <c r="P443" s="19">
        <v>0</v>
      </c>
      <c r="Q443" s="19">
        <v>0</v>
      </c>
      <c r="R443" s="19">
        <v>24213938</v>
      </c>
      <c r="S443" s="19">
        <v>0</v>
      </c>
      <c r="T443" s="19">
        <v>0</v>
      </c>
      <c r="U443" s="19">
        <v>0</v>
      </c>
      <c r="V443" s="19">
        <v>1769321.59</v>
      </c>
      <c r="W443" s="19">
        <v>1769321.59</v>
      </c>
      <c r="X443" s="19">
        <v>22444616.41</v>
      </c>
      <c r="Y443" s="19">
        <v>22801116.41</v>
      </c>
      <c r="Z443" s="19">
        <v>0</v>
      </c>
      <c r="AA443" s="19">
        <f t="shared" si="82"/>
        <v>22444616.41</v>
      </c>
      <c r="AB443" s="20">
        <f t="shared" si="92"/>
        <v>7.3070377482588753E-2</v>
      </c>
      <c r="AC443" s="20">
        <f t="shared" si="93"/>
        <v>0</v>
      </c>
      <c r="AD443" s="21">
        <f t="shared" si="94"/>
        <v>7.3070377482588753E-2</v>
      </c>
    </row>
    <row r="444" spans="1:30" ht="240" outlineLevel="4" x14ac:dyDescent="0.25">
      <c r="A444" s="15" t="s">
        <v>341</v>
      </c>
      <c r="B444" s="16" t="s">
        <v>36</v>
      </c>
      <c r="C444" s="16" t="s">
        <v>126</v>
      </c>
      <c r="D444" s="16" t="s">
        <v>274</v>
      </c>
      <c r="E444" s="16" t="s">
        <v>58</v>
      </c>
      <c r="F444" s="16" t="s">
        <v>39</v>
      </c>
      <c r="G444" s="16">
        <v>1320</v>
      </c>
      <c r="H444" s="16">
        <v>3480</v>
      </c>
      <c r="I444" s="17" t="s">
        <v>345</v>
      </c>
      <c r="J444" s="18">
        <v>20000000</v>
      </c>
      <c r="K444" s="19">
        <v>20000000</v>
      </c>
      <c r="L444" s="19">
        <v>0</v>
      </c>
      <c r="M444" s="19">
        <v>0</v>
      </c>
      <c r="N444" s="19">
        <v>0</v>
      </c>
      <c r="O444" s="19">
        <v>0</v>
      </c>
      <c r="P444" s="19">
        <v>0</v>
      </c>
      <c r="Q444" s="19">
        <v>-2060461.8900000001</v>
      </c>
      <c r="R444" s="19">
        <v>17939538.109999999</v>
      </c>
      <c r="S444" s="19">
        <v>0</v>
      </c>
      <c r="T444" s="19">
        <v>0</v>
      </c>
      <c r="U444" s="19">
        <v>0</v>
      </c>
      <c r="V444" s="19">
        <v>17939538.109999999</v>
      </c>
      <c r="W444" s="19">
        <v>17939538.109999999</v>
      </c>
      <c r="X444" s="19">
        <v>0</v>
      </c>
      <c r="Y444" s="19">
        <v>2060461.89</v>
      </c>
      <c r="Z444" s="19">
        <v>0</v>
      </c>
      <c r="AA444" s="19">
        <f t="shared" si="82"/>
        <v>0</v>
      </c>
      <c r="AB444" s="20">
        <f t="shared" si="92"/>
        <v>1</v>
      </c>
      <c r="AC444" s="20">
        <f t="shared" si="93"/>
        <v>0</v>
      </c>
      <c r="AD444" s="21">
        <f t="shared" si="94"/>
        <v>1</v>
      </c>
    </row>
    <row r="445" spans="1:30" outlineLevel="3" x14ac:dyDescent="0.25">
      <c r="A445" s="22"/>
      <c r="B445" s="23"/>
      <c r="C445" s="23" t="s">
        <v>175</v>
      </c>
      <c r="D445" s="23"/>
      <c r="E445" s="23"/>
      <c r="F445" s="23"/>
      <c r="G445" s="23"/>
      <c r="H445" s="23"/>
      <c r="I445" s="24"/>
      <c r="J445" s="25">
        <f t="shared" ref="J445:AA445" si="96">SUBTOTAL(9,J440:J444)</f>
        <v>65879752</v>
      </c>
      <c r="K445" s="26">
        <f t="shared" si="96"/>
        <v>65879752</v>
      </c>
      <c r="L445" s="26">
        <f t="shared" si="96"/>
        <v>0</v>
      </c>
      <c r="M445" s="26">
        <f t="shared" si="96"/>
        <v>0</v>
      </c>
      <c r="N445" s="26">
        <f t="shared" si="96"/>
        <v>-756500</v>
      </c>
      <c r="O445" s="26">
        <f t="shared" si="96"/>
        <v>0</v>
      </c>
      <c r="P445" s="26">
        <f t="shared" si="96"/>
        <v>-102849</v>
      </c>
      <c r="Q445" s="26">
        <f t="shared" si="96"/>
        <v>-2060461.8900000001</v>
      </c>
      <c r="R445" s="26">
        <f t="shared" si="96"/>
        <v>62959941.109999999</v>
      </c>
      <c r="S445" s="26">
        <f t="shared" si="96"/>
        <v>0</v>
      </c>
      <c r="T445" s="26">
        <f t="shared" si="96"/>
        <v>7732651.3699999992</v>
      </c>
      <c r="U445" s="26">
        <f t="shared" si="96"/>
        <v>0</v>
      </c>
      <c r="V445" s="26">
        <f t="shared" si="96"/>
        <v>32782673.329999998</v>
      </c>
      <c r="W445" s="26">
        <f t="shared" si="96"/>
        <v>32782673.329999998</v>
      </c>
      <c r="X445" s="26">
        <f t="shared" si="96"/>
        <v>22444616.41</v>
      </c>
      <c r="Y445" s="26">
        <f t="shared" si="96"/>
        <v>25364427.300000001</v>
      </c>
      <c r="Z445" s="26">
        <f t="shared" si="96"/>
        <v>0</v>
      </c>
      <c r="AA445" s="26">
        <f t="shared" si="96"/>
        <v>22444616.41</v>
      </c>
      <c r="AB445" s="27">
        <f t="shared" si="92"/>
        <v>0.52069097829561162</v>
      </c>
      <c r="AC445" s="27">
        <f t="shared" si="93"/>
        <v>0.1228185928015713</v>
      </c>
      <c r="AD445" s="28">
        <f t="shared" si="94"/>
        <v>0.64350957109718288</v>
      </c>
    </row>
    <row r="446" spans="1:30" outlineLevel="1" x14ac:dyDescent="0.25">
      <c r="A446" s="22" t="s">
        <v>346</v>
      </c>
      <c r="B446" s="23"/>
      <c r="C446" s="23"/>
      <c r="D446" s="23"/>
      <c r="E446" s="23"/>
      <c r="F446" s="23"/>
      <c r="G446" s="23"/>
      <c r="H446" s="23"/>
      <c r="I446" s="24"/>
      <c r="J446" s="25">
        <f t="shared" ref="J446:AA446" si="97">SUBTOTAL(9,J406:J444)</f>
        <v>5246002858</v>
      </c>
      <c r="K446" s="26">
        <f t="shared" si="97"/>
        <v>5246002858</v>
      </c>
      <c r="L446" s="26">
        <f t="shared" si="97"/>
        <v>0</v>
      </c>
      <c r="M446" s="26">
        <f t="shared" si="97"/>
        <v>9650000</v>
      </c>
      <c r="N446" s="26">
        <f t="shared" si="97"/>
        <v>36174865</v>
      </c>
      <c r="O446" s="26">
        <f t="shared" si="97"/>
        <v>0</v>
      </c>
      <c r="P446" s="26">
        <f t="shared" si="97"/>
        <v>-8069905</v>
      </c>
      <c r="Q446" s="26">
        <f t="shared" si="97"/>
        <v>-1454538177.0999999</v>
      </c>
      <c r="R446" s="26">
        <f t="shared" si="97"/>
        <v>3829219640.9000001</v>
      </c>
      <c r="S446" s="26">
        <f t="shared" si="97"/>
        <v>32570794</v>
      </c>
      <c r="T446" s="26">
        <f t="shared" si="97"/>
        <v>667144656.72000003</v>
      </c>
      <c r="U446" s="26">
        <f t="shared" si="97"/>
        <v>0</v>
      </c>
      <c r="V446" s="26">
        <f t="shared" si="97"/>
        <v>1279966733.9300001</v>
      </c>
      <c r="W446" s="26">
        <f t="shared" si="97"/>
        <v>1279966733.9300001</v>
      </c>
      <c r="X446" s="26">
        <f t="shared" si="97"/>
        <v>2420313877.7999997</v>
      </c>
      <c r="Y446" s="26">
        <f t="shared" si="97"/>
        <v>3266320673.3499999</v>
      </c>
      <c r="Z446" s="26">
        <f t="shared" si="97"/>
        <v>0</v>
      </c>
      <c r="AA446" s="26">
        <f t="shared" si="97"/>
        <v>1849537456.2500002</v>
      </c>
      <c r="AB446" s="27">
        <f t="shared" si="92"/>
        <v>0.33426307549941514</v>
      </c>
      <c r="AC446" s="27">
        <f t="shared" si="93"/>
        <v>0.18273056035917085</v>
      </c>
      <c r="AD446" s="28">
        <f t="shared" si="94"/>
        <v>0.51699363585858604</v>
      </c>
    </row>
    <row r="447" spans="1:30" outlineLevel="4" x14ac:dyDescent="0.25">
      <c r="A447" s="15" t="s">
        <v>347</v>
      </c>
      <c r="B447" s="16" t="s">
        <v>36</v>
      </c>
      <c r="C447" s="16" t="s">
        <v>37</v>
      </c>
      <c r="D447" s="16" t="s">
        <v>38</v>
      </c>
      <c r="E447" s="16"/>
      <c r="F447" s="16" t="s">
        <v>39</v>
      </c>
      <c r="G447" s="16">
        <v>1111</v>
      </c>
      <c r="H447" s="16">
        <v>3480</v>
      </c>
      <c r="I447" s="17" t="s">
        <v>40</v>
      </c>
      <c r="J447" s="18">
        <v>10307187659</v>
      </c>
      <c r="K447" s="19">
        <v>10307187659</v>
      </c>
      <c r="L447" s="19">
        <v>9864500</v>
      </c>
      <c r="M447" s="19"/>
      <c r="N447" s="19"/>
      <c r="O447" s="19"/>
      <c r="P447" s="19">
        <v>-91287272</v>
      </c>
      <c r="Q447" s="19">
        <v>-50424426</v>
      </c>
      <c r="R447" s="19">
        <v>10175340461</v>
      </c>
      <c r="S447" s="19">
        <v>0</v>
      </c>
      <c r="T447" s="19">
        <v>2385446.67</v>
      </c>
      <c r="U447" s="19">
        <v>0</v>
      </c>
      <c r="V447" s="19">
        <v>6395425526.1499996</v>
      </c>
      <c r="W447" s="19">
        <v>6395425526.1499996</v>
      </c>
      <c r="X447" s="19">
        <v>3818089414.1799998</v>
      </c>
      <c r="Y447" s="19">
        <v>3909376686.1799998</v>
      </c>
      <c r="Z447" s="19">
        <v>0</v>
      </c>
      <c r="AA447" s="19">
        <f t="shared" si="82"/>
        <v>3777529488.1800003</v>
      </c>
      <c r="AB447" s="20">
        <f t="shared" si="92"/>
        <v>0.62852201856658829</v>
      </c>
      <c r="AC447" s="20">
        <f t="shared" si="93"/>
        <v>2.3443408887819818E-4</v>
      </c>
      <c r="AD447" s="21">
        <f t="shared" si="94"/>
        <v>0.62875645265546654</v>
      </c>
    </row>
    <row r="448" spans="1:30" outlineLevel="4" x14ac:dyDescent="0.25">
      <c r="A448" s="15" t="s">
        <v>347</v>
      </c>
      <c r="B448" s="16" t="s">
        <v>36</v>
      </c>
      <c r="C448" s="16" t="s">
        <v>37</v>
      </c>
      <c r="D448" s="16" t="s">
        <v>41</v>
      </c>
      <c r="E448" s="16"/>
      <c r="F448" s="16" t="s">
        <v>39</v>
      </c>
      <c r="G448" s="16">
        <v>1111</v>
      </c>
      <c r="H448" s="16">
        <v>3480</v>
      </c>
      <c r="I448" s="17" t="s">
        <v>42</v>
      </c>
      <c r="J448" s="18">
        <v>105116709</v>
      </c>
      <c r="K448" s="19">
        <v>123840354</v>
      </c>
      <c r="L448" s="19">
        <v>3732264</v>
      </c>
      <c r="M448" s="19"/>
      <c r="N448" s="19"/>
      <c r="O448" s="19"/>
      <c r="P448" s="19">
        <v>0</v>
      </c>
      <c r="Q448" s="19">
        <v>0</v>
      </c>
      <c r="R448" s="19">
        <v>127572618</v>
      </c>
      <c r="S448" s="19">
        <v>0</v>
      </c>
      <c r="T448" s="19">
        <v>1403690.36</v>
      </c>
      <c r="U448" s="19">
        <v>0</v>
      </c>
      <c r="V448" s="19">
        <v>87986636.049999997</v>
      </c>
      <c r="W448" s="19">
        <v>87986636.049999997</v>
      </c>
      <c r="X448" s="19">
        <v>34450027.590000004</v>
      </c>
      <c r="Y448" s="19">
        <v>34450027.590000004</v>
      </c>
      <c r="Z448" s="19">
        <v>0</v>
      </c>
      <c r="AA448" s="19">
        <f t="shared" si="82"/>
        <v>38182291.590000004</v>
      </c>
      <c r="AB448" s="20">
        <f t="shared" si="92"/>
        <v>0.68969844336031416</v>
      </c>
      <c r="AC448" s="20">
        <f t="shared" si="93"/>
        <v>1.1003069326365945E-2</v>
      </c>
      <c r="AD448" s="21">
        <f t="shared" si="94"/>
        <v>0.70070151268668013</v>
      </c>
    </row>
    <row r="449" spans="1:30" outlineLevel="4" x14ac:dyDescent="0.25">
      <c r="A449" s="15" t="s">
        <v>347</v>
      </c>
      <c r="B449" s="16" t="s">
        <v>36</v>
      </c>
      <c r="C449" s="16" t="s">
        <v>37</v>
      </c>
      <c r="D449" s="16" t="s">
        <v>43</v>
      </c>
      <c r="E449" s="16"/>
      <c r="F449" s="16" t="s">
        <v>39</v>
      </c>
      <c r="G449" s="16">
        <v>1111</v>
      </c>
      <c r="H449" s="16">
        <v>3480</v>
      </c>
      <c r="I449" s="17" t="s">
        <v>44</v>
      </c>
      <c r="J449" s="18">
        <v>38314027</v>
      </c>
      <c r="K449" s="19">
        <v>38314027</v>
      </c>
      <c r="L449" s="19">
        <v>0</v>
      </c>
      <c r="M449" s="19">
        <v>0</v>
      </c>
      <c r="N449" s="19">
        <v>0</v>
      </c>
      <c r="O449" s="19">
        <v>0</v>
      </c>
      <c r="P449" s="19">
        <v>0</v>
      </c>
      <c r="Q449" s="19">
        <v>0</v>
      </c>
      <c r="R449" s="19">
        <v>38314027</v>
      </c>
      <c r="S449" s="19">
        <v>0</v>
      </c>
      <c r="T449" s="19">
        <v>0</v>
      </c>
      <c r="U449" s="19">
        <v>0</v>
      </c>
      <c r="V449" s="19">
        <v>18289461.579999998</v>
      </c>
      <c r="W449" s="19">
        <v>18289461.579999998</v>
      </c>
      <c r="X449" s="19">
        <v>20024565.420000002</v>
      </c>
      <c r="Y449" s="19">
        <v>20024565.420000002</v>
      </c>
      <c r="Z449" s="19">
        <v>0</v>
      </c>
      <c r="AA449" s="19">
        <f t="shared" si="82"/>
        <v>20024565.420000002</v>
      </c>
      <c r="AB449" s="20">
        <f t="shared" si="92"/>
        <v>0.47735680668596903</v>
      </c>
      <c r="AC449" s="20">
        <f t="shared" si="93"/>
        <v>0</v>
      </c>
      <c r="AD449" s="21">
        <f t="shared" si="94"/>
        <v>0.47735680668596903</v>
      </c>
    </row>
    <row r="450" spans="1:30" outlineLevel="4" x14ac:dyDescent="0.25">
      <c r="A450" s="15" t="s">
        <v>347</v>
      </c>
      <c r="B450" s="16" t="s">
        <v>36</v>
      </c>
      <c r="C450" s="16" t="s">
        <v>37</v>
      </c>
      <c r="D450" s="16" t="s">
        <v>348</v>
      </c>
      <c r="E450" s="16"/>
      <c r="F450" s="16" t="s">
        <v>39</v>
      </c>
      <c r="G450" s="16">
        <v>1111</v>
      </c>
      <c r="H450" s="16">
        <v>3480</v>
      </c>
      <c r="I450" s="17" t="s">
        <v>349</v>
      </c>
      <c r="J450" s="18">
        <v>0</v>
      </c>
      <c r="K450" s="19">
        <v>2395642</v>
      </c>
      <c r="L450" s="19">
        <v>0</v>
      </c>
      <c r="M450" s="19">
        <v>0</v>
      </c>
      <c r="N450" s="19">
        <v>0</v>
      </c>
      <c r="O450" s="19">
        <v>0</v>
      </c>
      <c r="P450" s="19">
        <v>0</v>
      </c>
      <c r="Q450" s="19">
        <v>0</v>
      </c>
      <c r="R450" s="19">
        <v>2395642</v>
      </c>
      <c r="S450" s="19">
        <v>0</v>
      </c>
      <c r="T450" s="19">
        <v>2395642</v>
      </c>
      <c r="U450" s="19">
        <v>0</v>
      </c>
      <c r="V450" s="19">
        <v>0</v>
      </c>
      <c r="W450" s="19">
        <v>0</v>
      </c>
      <c r="X450" s="19">
        <v>0</v>
      </c>
      <c r="Y450" s="19">
        <v>0</v>
      </c>
      <c r="Z450" s="19">
        <v>0</v>
      </c>
      <c r="AA450" s="19">
        <f t="shared" si="82"/>
        <v>0</v>
      </c>
      <c r="AB450" s="20">
        <f t="shared" si="92"/>
        <v>0</v>
      </c>
      <c r="AC450" s="20">
        <f t="shared" si="93"/>
        <v>1</v>
      </c>
      <c r="AD450" s="21">
        <f t="shared" si="94"/>
        <v>1</v>
      </c>
    </row>
    <row r="451" spans="1:30" outlineLevel="4" x14ac:dyDescent="0.25">
      <c r="A451" s="15" t="s">
        <v>347</v>
      </c>
      <c r="B451" s="16" t="s">
        <v>36</v>
      </c>
      <c r="C451" s="16" t="s">
        <v>37</v>
      </c>
      <c r="D451" s="16" t="s">
        <v>47</v>
      </c>
      <c r="E451" s="16"/>
      <c r="F451" s="16" t="s">
        <v>39</v>
      </c>
      <c r="G451" s="16">
        <v>1111</v>
      </c>
      <c r="H451" s="16">
        <v>3480</v>
      </c>
      <c r="I451" s="17" t="s">
        <v>48</v>
      </c>
      <c r="J451" s="18">
        <v>3756598626</v>
      </c>
      <c r="K451" s="19">
        <v>3756598626</v>
      </c>
      <c r="L451" s="19">
        <v>3956618</v>
      </c>
      <c r="M451" s="19"/>
      <c r="N451" s="19"/>
      <c r="O451" s="19"/>
      <c r="P451" s="19">
        <v>0</v>
      </c>
      <c r="Q451" s="19">
        <v>0</v>
      </c>
      <c r="R451" s="19">
        <v>3760555244</v>
      </c>
      <c r="S451" s="19">
        <v>0</v>
      </c>
      <c r="T451" s="19">
        <v>977346.49</v>
      </c>
      <c r="U451" s="19">
        <v>0</v>
      </c>
      <c r="V451" s="19">
        <v>2430744017.9000001</v>
      </c>
      <c r="W451" s="19">
        <v>2430744017.9000001</v>
      </c>
      <c r="X451" s="19">
        <v>1324877261.6099999</v>
      </c>
      <c r="Y451" s="19">
        <v>1324877261.6099999</v>
      </c>
      <c r="Z451" s="19">
        <v>0</v>
      </c>
      <c r="AA451" s="19">
        <f t="shared" si="82"/>
        <v>1328833879.6100001</v>
      </c>
      <c r="AB451" s="20">
        <f t="shared" si="92"/>
        <v>0.64637902123051494</v>
      </c>
      <c r="AC451" s="20">
        <f t="shared" si="93"/>
        <v>2.5989419821962863E-4</v>
      </c>
      <c r="AD451" s="21">
        <f t="shared" si="94"/>
        <v>0.64663891542873453</v>
      </c>
    </row>
    <row r="452" spans="1:30" ht="30" outlineLevel="4" x14ac:dyDescent="0.25">
      <c r="A452" s="15" t="s">
        <v>347</v>
      </c>
      <c r="B452" s="16" t="s">
        <v>36</v>
      </c>
      <c r="C452" s="16" t="s">
        <v>37</v>
      </c>
      <c r="D452" s="16" t="s">
        <v>49</v>
      </c>
      <c r="E452" s="16"/>
      <c r="F452" s="16" t="s">
        <v>39</v>
      </c>
      <c r="G452" s="16">
        <v>1111</v>
      </c>
      <c r="H452" s="16">
        <v>3480</v>
      </c>
      <c r="I452" s="17" t="s">
        <v>50</v>
      </c>
      <c r="J452" s="18">
        <v>5011849701</v>
      </c>
      <c r="K452" s="19">
        <v>4839262010</v>
      </c>
      <c r="L452" s="19">
        <v>27021712</v>
      </c>
      <c r="M452" s="19"/>
      <c r="N452" s="19"/>
      <c r="O452" s="19"/>
      <c r="P452" s="19">
        <v>0</v>
      </c>
      <c r="Q452" s="19">
        <v>-22384245</v>
      </c>
      <c r="R452" s="19">
        <v>4843899477</v>
      </c>
      <c r="S452" s="19">
        <v>0</v>
      </c>
      <c r="T452" s="19">
        <v>1414482.66</v>
      </c>
      <c r="U452" s="19">
        <v>0</v>
      </c>
      <c r="V452" s="19">
        <v>3007419292.0500002</v>
      </c>
      <c r="W452" s="19">
        <v>3007419292.0500002</v>
      </c>
      <c r="X452" s="19">
        <v>1830428235.29</v>
      </c>
      <c r="Y452" s="19">
        <v>1830428235.29</v>
      </c>
      <c r="Z452" s="19">
        <v>0</v>
      </c>
      <c r="AA452" s="19">
        <f t="shared" si="82"/>
        <v>1835065702.29</v>
      </c>
      <c r="AB452" s="20">
        <f t="shared" si="92"/>
        <v>0.62086740369612348</v>
      </c>
      <c r="AC452" s="20">
        <f t="shared" si="93"/>
        <v>2.9201321512064893E-4</v>
      </c>
      <c r="AD452" s="21">
        <f t="shared" si="94"/>
        <v>0.6211594169112441</v>
      </c>
    </row>
    <row r="453" spans="1:30" outlineLevel="4" x14ac:dyDescent="0.25">
      <c r="A453" s="15" t="s">
        <v>347</v>
      </c>
      <c r="B453" s="16" t="s">
        <v>36</v>
      </c>
      <c r="C453" s="16" t="s">
        <v>37</v>
      </c>
      <c r="D453" s="16" t="s">
        <v>51</v>
      </c>
      <c r="E453" s="16"/>
      <c r="F453" s="16">
        <v>280</v>
      </c>
      <c r="G453" s="16">
        <v>1111</v>
      </c>
      <c r="H453" s="16">
        <v>3480</v>
      </c>
      <c r="I453" s="17" t="s">
        <v>52</v>
      </c>
      <c r="J453" s="18">
        <v>1981337532</v>
      </c>
      <c r="K453" s="19">
        <v>1981337532</v>
      </c>
      <c r="L453" s="19">
        <v>10165563</v>
      </c>
      <c r="M453" s="19"/>
      <c r="N453" s="19"/>
      <c r="O453" s="19"/>
      <c r="P453" s="19">
        <v>-7604230</v>
      </c>
      <c r="Q453" s="19">
        <v>0</v>
      </c>
      <c r="R453" s="19">
        <v>1983898865</v>
      </c>
      <c r="S453" s="19">
        <v>0</v>
      </c>
      <c r="T453" s="19">
        <v>0</v>
      </c>
      <c r="U453" s="19">
        <v>0</v>
      </c>
      <c r="V453" s="19">
        <v>13525651.68</v>
      </c>
      <c r="W453" s="19">
        <v>13525651.68</v>
      </c>
      <c r="X453" s="19">
        <v>1960207650.3199999</v>
      </c>
      <c r="Y453" s="19">
        <v>1967811880.3199999</v>
      </c>
      <c r="Z453" s="19">
        <v>0</v>
      </c>
      <c r="AA453" s="19">
        <f t="shared" si="82"/>
        <v>1970373213.3199999</v>
      </c>
      <c r="AB453" s="20">
        <f t="shared" si="92"/>
        <v>6.8177122930104606E-3</v>
      </c>
      <c r="AC453" s="20">
        <f t="shared" si="93"/>
        <v>0</v>
      </c>
      <c r="AD453" s="21">
        <f t="shared" si="94"/>
        <v>6.8177122930104606E-3</v>
      </c>
    </row>
    <row r="454" spans="1:30" outlineLevel="4" x14ac:dyDescent="0.25">
      <c r="A454" s="15" t="s">
        <v>347</v>
      </c>
      <c r="B454" s="16" t="s">
        <v>36</v>
      </c>
      <c r="C454" s="16" t="s">
        <v>37</v>
      </c>
      <c r="D454" s="16" t="s">
        <v>53</v>
      </c>
      <c r="E454" s="16"/>
      <c r="F454" s="16" t="s">
        <v>39</v>
      </c>
      <c r="G454" s="16">
        <v>1111</v>
      </c>
      <c r="H454" s="16">
        <v>3480</v>
      </c>
      <c r="I454" s="17" t="s">
        <v>54</v>
      </c>
      <c r="J454" s="18">
        <v>1801453662</v>
      </c>
      <c r="K454" s="19">
        <v>1798922066</v>
      </c>
      <c r="L454" s="19"/>
      <c r="M454" s="19"/>
      <c r="N454" s="19"/>
      <c r="O454" s="19"/>
      <c r="P454" s="19">
        <v>0</v>
      </c>
      <c r="Q454" s="19">
        <v>-4391073</v>
      </c>
      <c r="R454" s="19">
        <v>1794530993</v>
      </c>
      <c r="S454" s="19">
        <v>0</v>
      </c>
      <c r="T454" s="19">
        <v>55559788.57</v>
      </c>
      <c r="U454" s="19">
        <v>0</v>
      </c>
      <c r="V454" s="19">
        <v>1685977320.22</v>
      </c>
      <c r="W454" s="19">
        <v>1685977320.22</v>
      </c>
      <c r="X454" s="19">
        <v>57384957.210000001</v>
      </c>
      <c r="Y454" s="19">
        <v>57384957.210000001</v>
      </c>
      <c r="Z454" s="19">
        <v>0</v>
      </c>
      <c r="AA454" s="19">
        <f t="shared" si="82"/>
        <v>52993884.210000038</v>
      </c>
      <c r="AB454" s="20">
        <f t="shared" si="92"/>
        <v>0.93950861077159453</v>
      </c>
      <c r="AC454" s="20">
        <f t="shared" si="93"/>
        <v>3.0960618003659075E-2</v>
      </c>
      <c r="AD454" s="21">
        <f t="shared" si="94"/>
        <v>0.97046922877525366</v>
      </c>
    </row>
    <row r="455" spans="1:30" outlineLevel="4" x14ac:dyDescent="0.25">
      <c r="A455" s="15" t="s">
        <v>347</v>
      </c>
      <c r="B455" s="16" t="s">
        <v>36</v>
      </c>
      <c r="C455" s="16" t="s">
        <v>37</v>
      </c>
      <c r="D455" s="16" t="s">
        <v>55</v>
      </c>
      <c r="E455" s="16"/>
      <c r="F455" s="16" t="s">
        <v>39</v>
      </c>
      <c r="G455" s="16">
        <v>1111</v>
      </c>
      <c r="H455" s="16">
        <v>3480</v>
      </c>
      <c r="I455" s="17" t="s">
        <v>56</v>
      </c>
      <c r="J455" s="18">
        <v>2479758446</v>
      </c>
      <c r="K455" s="19">
        <v>2633758446</v>
      </c>
      <c r="L455" s="19">
        <v>1064699</v>
      </c>
      <c r="M455" s="19"/>
      <c r="N455" s="19"/>
      <c r="O455" s="19"/>
      <c r="P455" s="19">
        <v>0</v>
      </c>
      <c r="Q455" s="19">
        <v>0</v>
      </c>
      <c r="R455" s="19">
        <v>2634823145</v>
      </c>
      <c r="S455" s="19">
        <v>0</v>
      </c>
      <c r="T455" s="19">
        <v>764583.73</v>
      </c>
      <c r="U455" s="19">
        <v>0</v>
      </c>
      <c r="V455" s="19">
        <v>1648401542.0699999</v>
      </c>
      <c r="W455" s="19">
        <v>1648401542.0699999</v>
      </c>
      <c r="X455" s="19">
        <v>984592320.20000005</v>
      </c>
      <c r="Y455" s="19">
        <v>984592320.20000005</v>
      </c>
      <c r="Z455" s="19">
        <v>0</v>
      </c>
      <c r="AA455" s="19">
        <f t="shared" si="82"/>
        <v>985657019.20000005</v>
      </c>
      <c r="AB455" s="20">
        <f t="shared" si="92"/>
        <v>0.62562132308504526</v>
      </c>
      <c r="AC455" s="20">
        <f t="shared" si="93"/>
        <v>2.9018407988821581E-4</v>
      </c>
      <c r="AD455" s="21">
        <f t="shared" si="94"/>
        <v>0.62591150716493349</v>
      </c>
    </row>
    <row r="456" spans="1:30" ht="120" outlineLevel="4" x14ac:dyDescent="0.25">
      <c r="A456" s="15" t="s">
        <v>347</v>
      </c>
      <c r="B456" s="16" t="s">
        <v>36</v>
      </c>
      <c r="C456" s="16" t="s">
        <v>37</v>
      </c>
      <c r="D456" s="16" t="s">
        <v>57</v>
      </c>
      <c r="E456" s="16" t="s">
        <v>58</v>
      </c>
      <c r="F456" s="16" t="s">
        <v>39</v>
      </c>
      <c r="G456" s="16">
        <v>1112</v>
      </c>
      <c r="H456" s="16">
        <v>3480</v>
      </c>
      <c r="I456" s="17" t="s">
        <v>59</v>
      </c>
      <c r="J456" s="18">
        <v>2198688585</v>
      </c>
      <c r="K456" s="19">
        <v>2198688585</v>
      </c>
      <c r="L456" s="19">
        <v>2401796</v>
      </c>
      <c r="M456" s="19"/>
      <c r="N456" s="19"/>
      <c r="O456" s="19"/>
      <c r="P456" s="19">
        <v>-8444073</v>
      </c>
      <c r="Q456" s="19">
        <v>-13700010</v>
      </c>
      <c r="R456" s="19">
        <v>2178946298</v>
      </c>
      <c r="S456" s="19">
        <v>0</v>
      </c>
      <c r="T456" s="19">
        <v>783950244</v>
      </c>
      <c r="U456" s="19">
        <v>0</v>
      </c>
      <c r="V456" s="19">
        <v>1406294268</v>
      </c>
      <c r="W456" s="19">
        <v>1406294268</v>
      </c>
      <c r="X456" s="19">
        <v>0</v>
      </c>
      <c r="Y456" s="19">
        <v>8444073</v>
      </c>
      <c r="Z456" s="19">
        <v>0</v>
      </c>
      <c r="AA456" s="19">
        <f t="shared" si="82"/>
        <v>-11298214</v>
      </c>
      <c r="AB456" s="20">
        <f t="shared" si="92"/>
        <v>0.64540106807166475</v>
      </c>
      <c r="AC456" s="20">
        <f t="shared" si="93"/>
        <v>0.35978410515191139</v>
      </c>
      <c r="AD456" s="21">
        <f t="shared" si="94"/>
        <v>1.0051851732235761</v>
      </c>
    </row>
    <row r="457" spans="1:30" ht="60" outlineLevel="4" x14ac:dyDescent="0.25">
      <c r="A457" s="15" t="s">
        <v>347</v>
      </c>
      <c r="B457" s="16" t="s">
        <v>36</v>
      </c>
      <c r="C457" s="16" t="s">
        <v>37</v>
      </c>
      <c r="D457" s="16" t="s">
        <v>60</v>
      </c>
      <c r="E457" s="16" t="s">
        <v>58</v>
      </c>
      <c r="F457" s="16" t="s">
        <v>39</v>
      </c>
      <c r="G457" s="16">
        <v>1112</v>
      </c>
      <c r="H457" s="16">
        <v>3480</v>
      </c>
      <c r="I457" s="17" t="s">
        <v>61</v>
      </c>
      <c r="J457" s="18">
        <v>118848031</v>
      </c>
      <c r="K457" s="19">
        <v>118848031</v>
      </c>
      <c r="L457" s="19">
        <v>129827</v>
      </c>
      <c r="M457" s="19"/>
      <c r="N457" s="19"/>
      <c r="O457" s="19"/>
      <c r="P457" s="19">
        <v>-456436</v>
      </c>
      <c r="Q457" s="19">
        <v>0</v>
      </c>
      <c r="R457" s="19">
        <v>118521422</v>
      </c>
      <c r="S457" s="19">
        <v>0</v>
      </c>
      <c r="T457" s="19">
        <v>42379030</v>
      </c>
      <c r="U457" s="19">
        <v>0</v>
      </c>
      <c r="V457" s="19">
        <v>76012565</v>
      </c>
      <c r="W457" s="19">
        <v>76012565</v>
      </c>
      <c r="X457" s="19">
        <v>0</v>
      </c>
      <c r="Y457" s="19">
        <v>456436</v>
      </c>
      <c r="Z457" s="19">
        <v>0</v>
      </c>
      <c r="AA457" s="19">
        <f t="shared" si="82"/>
        <v>129827</v>
      </c>
      <c r="AB457" s="20">
        <f t="shared" si="92"/>
        <v>0.64134030555252708</v>
      </c>
      <c r="AC457" s="20">
        <f t="shared" si="93"/>
        <v>0.35756430596993682</v>
      </c>
      <c r="AD457" s="21">
        <f t="shared" si="94"/>
        <v>0.9989046115224639</v>
      </c>
    </row>
    <row r="458" spans="1:30" ht="120" outlineLevel="4" x14ac:dyDescent="0.25">
      <c r="A458" s="15" t="s">
        <v>347</v>
      </c>
      <c r="B458" s="16" t="s">
        <v>36</v>
      </c>
      <c r="C458" s="16" t="s">
        <v>37</v>
      </c>
      <c r="D458" s="16" t="s">
        <v>62</v>
      </c>
      <c r="E458" s="16" t="s">
        <v>58</v>
      </c>
      <c r="F458" s="16" t="s">
        <v>39</v>
      </c>
      <c r="G458" s="16">
        <v>1112</v>
      </c>
      <c r="H458" s="16">
        <v>3480</v>
      </c>
      <c r="I458" s="17" t="s">
        <v>63</v>
      </c>
      <c r="J458" s="18">
        <v>217025806</v>
      </c>
      <c r="K458" s="19">
        <v>217025806</v>
      </c>
      <c r="L458" s="19"/>
      <c r="M458" s="19"/>
      <c r="N458" s="19"/>
      <c r="O458" s="19"/>
      <c r="P458" s="19">
        <v>-832175</v>
      </c>
      <c r="Q458" s="19">
        <v>0</v>
      </c>
      <c r="R458" s="19">
        <v>216193631</v>
      </c>
      <c r="S458" s="19">
        <v>0</v>
      </c>
      <c r="T458" s="19">
        <v>74364312</v>
      </c>
      <c r="U458" s="19">
        <v>0</v>
      </c>
      <c r="V458" s="19">
        <v>141829319</v>
      </c>
      <c r="W458" s="19">
        <v>141829319</v>
      </c>
      <c r="X458" s="19">
        <v>0</v>
      </c>
      <c r="Y458" s="19">
        <v>832175</v>
      </c>
      <c r="Z458" s="19">
        <v>0</v>
      </c>
      <c r="AA458" s="19">
        <f t="shared" si="82"/>
        <v>0</v>
      </c>
      <c r="AB458" s="20">
        <f t="shared" si="92"/>
        <v>0.65602912696350435</v>
      </c>
      <c r="AC458" s="20">
        <f t="shared" si="93"/>
        <v>0.34397087303649571</v>
      </c>
      <c r="AD458" s="21">
        <f t="shared" si="94"/>
        <v>1</v>
      </c>
    </row>
    <row r="459" spans="1:30" ht="90" outlineLevel="4" x14ac:dyDescent="0.25">
      <c r="A459" s="15" t="s">
        <v>347</v>
      </c>
      <c r="B459" s="16" t="s">
        <v>36</v>
      </c>
      <c r="C459" s="16" t="s">
        <v>37</v>
      </c>
      <c r="D459" s="16" t="s">
        <v>64</v>
      </c>
      <c r="E459" s="16" t="s">
        <v>58</v>
      </c>
      <c r="F459" s="16" t="s">
        <v>39</v>
      </c>
      <c r="G459" s="16">
        <v>1112</v>
      </c>
      <c r="H459" s="16">
        <v>3480</v>
      </c>
      <c r="I459" s="17" t="s">
        <v>65</v>
      </c>
      <c r="J459" s="18">
        <v>356544095</v>
      </c>
      <c r="K459" s="19">
        <v>706044095</v>
      </c>
      <c r="L459" s="19">
        <v>975555</v>
      </c>
      <c r="M459" s="19"/>
      <c r="N459" s="19"/>
      <c r="O459" s="19"/>
      <c r="P459" s="19">
        <v>-2738618</v>
      </c>
      <c r="Q459" s="19">
        <v>0</v>
      </c>
      <c r="R459" s="19">
        <v>704281032</v>
      </c>
      <c r="S459" s="19">
        <v>0</v>
      </c>
      <c r="T459" s="19">
        <v>247307195</v>
      </c>
      <c r="U459" s="19">
        <v>0</v>
      </c>
      <c r="V459" s="19">
        <v>455998282</v>
      </c>
      <c r="W459" s="19">
        <v>455998282</v>
      </c>
      <c r="X459" s="19">
        <v>0</v>
      </c>
      <c r="Y459" s="19">
        <v>2738618</v>
      </c>
      <c r="Z459" s="19">
        <v>0</v>
      </c>
      <c r="AA459" s="19">
        <f t="shared" ref="AA459:AA522" si="98">R459-S459-T459-U459-V459</f>
        <v>975555</v>
      </c>
      <c r="AB459" s="20">
        <f t="shared" si="92"/>
        <v>0.647466368226711</v>
      </c>
      <c r="AC459" s="20">
        <f t="shared" si="93"/>
        <v>0.351148453193043</v>
      </c>
      <c r="AD459" s="21">
        <f t="shared" si="94"/>
        <v>0.998614821419754</v>
      </c>
    </row>
    <row r="460" spans="1:30" ht="90" outlineLevel="4" x14ac:dyDescent="0.25">
      <c r="A460" s="15" t="s">
        <v>347</v>
      </c>
      <c r="B460" s="16" t="s">
        <v>36</v>
      </c>
      <c r="C460" s="16" t="s">
        <v>37</v>
      </c>
      <c r="D460" s="16" t="s">
        <v>66</v>
      </c>
      <c r="E460" s="16" t="s">
        <v>58</v>
      </c>
      <c r="F460" s="16" t="s">
        <v>39</v>
      </c>
      <c r="G460" s="16">
        <v>1112</v>
      </c>
      <c r="H460" s="16">
        <v>3480</v>
      </c>
      <c r="I460" s="17" t="s">
        <v>67</v>
      </c>
      <c r="J460" s="18">
        <v>713088190</v>
      </c>
      <c r="K460" s="19">
        <v>363588190</v>
      </c>
      <c r="L460" s="19">
        <v>1305332</v>
      </c>
      <c r="M460" s="19"/>
      <c r="N460" s="19"/>
      <c r="O460" s="19"/>
      <c r="P460" s="19">
        <v>-1369309</v>
      </c>
      <c r="Q460" s="19">
        <v>0</v>
      </c>
      <c r="R460" s="19">
        <v>363524213</v>
      </c>
      <c r="S460" s="19">
        <v>0</v>
      </c>
      <c r="T460" s="19">
        <v>134107838</v>
      </c>
      <c r="U460" s="19">
        <v>0</v>
      </c>
      <c r="V460" s="19">
        <v>228111043</v>
      </c>
      <c r="W460" s="19">
        <v>228111043</v>
      </c>
      <c r="X460" s="19">
        <v>0</v>
      </c>
      <c r="Y460" s="19">
        <v>1369309</v>
      </c>
      <c r="Z460" s="19">
        <v>0</v>
      </c>
      <c r="AA460" s="19">
        <f t="shared" si="98"/>
        <v>1305332</v>
      </c>
      <c r="AB460" s="20">
        <f t="shared" si="92"/>
        <v>0.62749889785195678</v>
      </c>
      <c r="AC460" s="20">
        <f t="shared" si="93"/>
        <v>0.36891033170326953</v>
      </c>
      <c r="AD460" s="21">
        <f t="shared" si="94"/>
        <v>0.99640922955522626</v>
      </c>
    </row>
    <row r="461" spans="1:30" ht="60" outlineLevel="4" x14ac:dyDescent="0.25">
      <c r="A461" s="15" t="s">
        <v>347</v>
      </c>
      <c r="B461" s="16" t="s">
        <v>36</v>
      </c>
      <c r="C461" s="16" t="s">
        <v>37</v>
      </c>
      <c r="D461" s="16" t="s">
        <v>68</v>
      </c>
      <c r="E461" s="16" t="s">
        <v>58</v>
      </c>
      <c r="F461" s="16" t="s">
        <v>39</v>
      </c>
      <c r="G461" s="16">
        <v>1112</v>
      </c>
      <c r="H461" s="16">
        <v>3480</v>
      </c>
      <c r="I461" s="17" t="s">
        <v>69</v>
      </c>
      <c r="J461" s="18">
        <v>1325415246</v>
      </c>
      <c r="K461" s="19">
        <v>1325415246</v>
      </c>
      <c r="L461" s="19">
        <v>2068664</v>
      </c>
      <c r="M461" s="19"/>
      <c r="N461" s="19"/>
      <c r="O461" s="19"/>
      <c r="P461" s="19">
        <v>-5066444</v>
      </c>
      <c r="Q461" s="19">
        <v>-29365583</v>
      </c>
      <c r="R461" s="19">
        <v>1293051883</v>
      </c>
      <c r="S461" s="19">
        <v>0</v>
      </c>
      <c r="T461" s="19">
        <v>585898495.01999998</v>
      </c>
      <c r="U461" s="19">
        <v>0</v>
      </c>
      <c r="V461" s="19">
        <v>734450306.98000002</v>
      </c>
      <c r="W461" s="19">
        <v>734450306.98000002</v>
      </c>
      <c r="X461" s="19">
        <v>0</v>
      </c>
      <c r="Y461" s="19">
        <v>5066444</v>
      </c>
      <c r="Z461" s="19">
        <v>0</v>
      </c>
      <c r="AA461" s="19">
        <f t="shared" si="98"/>
        <v>-27296919</v>
      </c>
      <c r="AB461" s="20">
        <f t="shared" si="92"/>
        <v>0.56799755418630793</v>
      </c>
      <c r="AC461" s="20">
        <f t="shared" si="93"/>
        <v>0.45311290499856915</v>
      </c>
      <c r="AD461" s="21">
        <f t="shared" si="94"/>
        <v>1.021110459184877</v>
      </c>
    </row>
    <row r="462" spans="1:30" outlineLevel="3" x14ac:dyDescent="0.25">
      <c r="A462" s="22"/>
      <c r="B462" s="23"/>
      <c r="C462" s="23" t="s">
        <v>70</v>
      </c>
      <c r="D462" s="23"/>
      <c r="E462" s="23"/>
      <c r="F462" s="23"/>
      <c r="G462" s="23"/>
      <c r="H462" s="23"/>
      <c r="I462" s="24"/>
      <c r="J462" s="25">
        <f t="shared" ref="J462:AA462" si="99">SUBTOTAL(9,J447:J461)</f>
        <v>30411226315</v>
      </c>
      <c r="K462" s="26">
        <f t="shared" si="99"/>
        <v>30411226315</v>
      </c>
      <c r="L462" s="26">
        <f t="shared" si="99"/>
        <v>62686530</v>
      </c>
      <c r="M462" s="26">
        <f t="shared" si="99"/>
        <v>0</v>
      </c>
      <c r="N462" s="26">
        <f t="shared" si="99"/>
        <v>0</v>
      </c>
      <c r="O462" s="26">
        <f t="shared" si="99"/>
        <v>0</v>
      </c>
      <c r="P462" s="26">
        <f t="shared" si="99"/>
        <v>-117798557</v>
      </c>
      <c r="Q462" s="26">
        <f t="shared" si="99"/>
        <v>-120265337</v>
      </c>
      <c r="R462" s="26">
        <f t="shared" si="99"/>
        <v>30235848951</v>
      </c>
      <c r="S462" s="26">
        <f t="shared" si="99"/>
        <v>0</v>
      </c>
      <c r="T462" s="26">
        <f t="shared" si="99"/>
        <v>1932908094.5</v>
      </c>
      <c r="U462" s="26">
        <f t="shared" si="99"/>
        <v>0</v>
      </c>
      <c r="V462" s="26">
        <f t="shared" si="99"/>
        <v>18330465231.679996</v>
      </c>
      <c r="W462" s="26">
        <f t="shared" si="99"/>
        <v>18330465231.679996</v>
      </c>
      <c r="X462" s="26">
        <f t="shared" si="99"/>
        <v>10030054431.82</v>
      </c>
      <c r="Y462" s="26">
        <f t="shared" si="99"/>
        <v>10147852988.82</v>
      </c>
      <c r="Z462" s="26">
        <f t="shared" si="99"/>
        <v>0</v>
      </c>
      <c r="AA462" s="26">
        <f t="shared" si="99"/>
        <v>9972475624.8200035</v>
      </c>
      <c r="AB462" s="27">
        <f t="shared" si="92"/>
        <v>0.60624939823539326</v>
      </c>
      <c r="AC462" s="27">
        <f t="shared" si="93"/>
        <v>6.3927693832326549E-2</v>
      </c>
      <c r="AD462" s="28">
        <f t="shared" si="94"/>
        <v>0.6701770920677198</v>
      </c>
    </row>
    <row r="463" spans="1:30" ht="30" outlineLevel="4" x14ac:dyDescent="0.25">
      <c r="A463" s="15" t="s">
        <v>347</v>
      </c>
      <c r="B463" s="16" t="s">
        <v>36</v>
      </c>
      <c r="C463" s="16" t="s">
        <v>71</v>
      </c>
      <c r="D463" s="16" t="s">
        <v>178</v>
      </c>
      <c r="E463" s="16"/>
      <c r="F463" s="16" t="s">
        <v>39</v>
      </c>
      <c r="G463" s="16">
        <v>1120</v>
      </c>
      <c r="H463" s="16">
        <v>3480</v>
      </c>
      <c r="I463" s="17" t="s">
        <v>179</v>
      </c>
      <c r="J463" s="18">
        <v>3118297186</v>
      </c>
      <c r="K463" s="19">
        <v>3118297186</v>
      </c>
      <c r="L463" s="19">
        <v>-42432941</v>
      </c>
      <c r="M463" s="19"/>
      <c r="N463" s="19"/>
      <c r="O463" s="19"/>
      <c r="P463" s="19">
        <v>-21969937</v>
      </c>
      <c r="Q463" s="19">
        <v>-206938415</v>
      </c>
      <c r="R463" s="19">
        <v>2846955893</v>
      </c>
      <c r="S463" s="19">
        <v>0</v>
      </c>
      <c r="T463" s="19">
        <v>592606585.09000003</v>
      </c>
      <c r="U463" s="19">
        <v>18627881.629999999</v>
      </c>
      <c r="V463" s="19">
        <v>1433299002.8499999</v>
      </c>
      <c r="W463" s="19">
        <v>1431678117.95</v>
      </c>
      <c r="X463" s="19">
        <v>178637242.43000001</v>
      </c>
      <c r="Y463" s="19">
        <v>1073763716.4300001</v>
      </c>
      <c r="Z463" s="19">
        <v>0</v>
      </c>
      <c r="AA463" s="19">
        <f t="shared" si="98"/>
        <v>802422423.42999983</v>
      </c>
      <c r="AB463" s="20">
        <f t="shared" si="92"/>
        <v>0.50344966930262169</v>
      </c>
      <c r="AC463" s="20">
        <f t="shared" si="93"/>
        <v>0.21469755405163912</v>
      </c>
      <c r="AD463" s="21">
        <f t="shared" si="94"/>
        <v>0.71814722335426084</v>
      </c>
    </row>
    <row r="464" spans="1:30" ht="30" outlineLevel="4" x14ac:dyDescent="0.25">
      <c r="A464" s="15" t="s">
        <v>347</v>
      </c>
      <c r="B464" s="16" t="s">
        <v>36</v>
      </c>
      <c r="C464" s="16" t="s">
        <v>71</v>
      </c>
      <c r="D464" s="16" t="s">
        <v>350</v>
      </c>
      <c r="E464" s="16"/>
      <c r="F464" s="16" t="s">
        <v>39</v>
      </c>
      <c r="G464" s="16">
        <v>1120</v>
      </c>
      <c r="H464" s="16">
        <v>3480</v>
      </c>
      <c r="I464" s="17" t="s">
        <v>351</v>
      </c>
      <c r="J464" s="18">
        <v>340000000</v>
      </c>
      <c r="K464" s="19">
        <v>337103390</v>
      </c>
      <c r="L464" s="19">
        <v>0</v>
      </c>
      <c r="M464" s="19">
        <v>0</v>
      </c>
      <c r="N464" s="19">
        <v>0</v>
      </c>
      <c r="O464" s="19">
        <v>0</v>
      </c>
      <c r="P464" s="19">
        <v>0</v>
      </c>
      <c r="Q464" s="19">
        <v>-332837370</v>
      </c>
      <c r="R464" s="19">
        <v>4266020</v>
      </c>
      <c r="S464" s="19">
        <v>0</v>
      </c>
      <c r="T464" s="19">
        <v>22394758.850000001</v>
      </c>
      <c r="U464" s="19">
        <v>0</v>
      </c>
      <c r="V464" s="19">
        <v>1605261.15</v>
      </c>
      <c r="W464" s="19">
        <v>1605261.15</v>
      </c>
      <c r="X464" s="19">
        <v>103370</v>
      </c>
      <c r="Y464" s="19">
        <v>313103370</v>
      </c>
      <c r="Z464" s="19">
        <v>0</v>
      </c>
      <c r="AA464" s="19">
        <f t="shared" si="98"/>
        <v>-19734000</v>
      </c>
      <c r="AB464" s="20">
        <f t="shared" si="92"/>
        <v>0.37629011350157754</v>
      </c>
      <c r="AC464" s="20">
        <f t="shared" si="93"/>
        <v>5.2495672430040186</v>
      </c>
      <c r="AD464" s="21">
        <f t="shared" si="94"/>
        <v>5.6258573565055965</v>
      </c>
    </row>
    <row r="465" spans="1:30" outlineLevel="4" x14ac:dyDescent="0.25">
      <c r="A465" s="15" t="s">
        <v>347</v>
      </c>
      <c r="B465" s="16" t="s">
        <v>36</v>
      </c>
      <c r="C465" s="16" t="s">
        <v>71</v>
      </c>
      <c r="D465" s="16" t="s">
        <v>76</v>
      </c>
      <c r="E465" s="16"/>
      <c r="F465" s="16" t="s">
        <v>39</v>
      </c>
      <c r="G465" s="16">
        <v>1120</v>
      </c>
      <c r="H465" s="16">
        <v>3480</v>
      </c>
      <c r="I465" s="17" t="s">
        <v>352</v>
      </c>
      <c r="J465" s="18">
        <v>0</v>
      </c>
      <c r="K465" s="19">
        <v>70060</v>
      </c>
      <c r="L465" s="19">
        <v>0</v>
      </c>
      <c r="M465" s="19">
        <v>0</v>
      </c>
      <c r="N465" s="19">
        <v>0</v>
      </c>
      <c r="O465" s="19">
        <v>0</v>
      </c>
      <c r="P465" s="19">
        <v>0</v>
      </c>
      <c r="Q465" s="19">
        <v>0</v>
      </c>
      <c r="R465" s="19">
        <v>70060</v>
      </c>
      <c r="S465" s="19">
        <v>0</v>
      </c>
      <c r="T465" s="19">
        <v>62000</v>
      </c>
      <c r="U465" s="19">
        <v>0</v>
      </c>
      <c r="V465" s="19">
        <v>0</v>
      </c>
      <c r="W465" s="19">
        <v>0</v>
      </c>
      <c r="X465" s="19">
        <v>8060</v>
      </c>
      <c r="Y465" s="19">
        <v>8060</v>
      </c>
      <c r="Z465" s="19">
        <v>0</v>
      </c>
      <c r="AA465" s="19">
        <f t="shared" si="98"/>
        <v>8060</v>
      </c>
      <c r="AB465" s="20">
        <f t="shared" si="92"/>
        <v>0</v>
      </c>
      <c r="AC465" s="20">
        <f t="shared" si="93"/>
        <v>0.88495575221238942</v>
      </c>
      <c r="AD465" s="21">
        <f t="shared" si="94"/>
        <v>0.88495575221238942</v>
      </c>
    </row>
    <row r="466" spans="1:30" outlineLevel="4" x14ac:dyDescent="0.25">
      <c r="A466" s="15" t="s">
        <v>347</v>
      </c>
      <c r="B466" s="16" t="s">
        <v>36</v>
      </c>
      <c r="C466" s="16" t="s">
        <v>71</v>
      </c>
      <c r="D466" s="16" t="s">
        <v>78</v>
      </c>
      <c r="E466" s="16"/>
      <c r="F466" s="16" t="s">
        <v>39</v>
      </c>
      <c r="G466" s="16">
        <v>1120</v>
      </c>
      <c r="H466" s="16">
        <v>3480</v>
      </c>
      <c r="I466" s="17" t="s">
        <v>79</v>
      </c>
      <c r="J466" s="18">
        <v>1838446</v>
      </c>
      <c r="K466" s="19">
        <v>1838446</v>
      </c>
      <c r="L466" s="19">
        <v>0</v>
      </c>
      <c r="M466" s="19">
        <v>0</v>
      </c>
      <c r="N466" s="19">
        <v>0</v>
      </c>
      <c r="O466" s="19">
        <v>0</v>
      </c>
      <c r="P466" s="19">
        <v>0</v>
      </c>
      <c r="Q466" s="19">
        <v>-1838446</v>
      </c>
      <c r="R466" s="19">
        <v>0</v>
      </c>
      <c r="S466" s="19">
        <v>0</v>
      </c>
      <c r="T466" s="19">
        <v>0</v>
      </c>
      <c r="U466" s="19">
        <v>0</v>
      </c>
      <c r="V466" s="19">
        <v>0</v>
      </c>
      <c r="W466" s="19">
        <v>0</v>
      </c>
      <c r="X466" s="19">
        <v>0</v>
      </c>
      <c r="Y466" s="19">
        <v>1838446</v>
      </c>
      <c r="Z466" s="19">
        <v>0</v>
      </c>
      <c r="AA466" s="19">
        <f t="shared" si="98"/>
        <v>0</v>
      </c>
      <c r="AB466" s="20">
        <v>0</v>
      </c>
      <c r="AC466" s="20">
        <v>0</v>
      </c>
      <c r="AD466" s="21">
        <v>0</v>
      </c>
    </row>
    <row r="467" spans="1:30" ht="90" outlineLevel="4" x14ac:dyDescent="0.25">
      <c r="A467" s="15" t="s">
        <v>347</v>
      </c>
      <c r="B467" s="16" t="s">
        <v>36</v>
      </c>
      <c r="C467" s="16" t="s">
        <v>71</v>
      </c>
      <c r="D467" s="16" t="s">
        <v>86</v>
      </c>
      <c r="E467" s="16"/>
      <c r="F467" s="16" t="s">
        <v>39</v>
      </c>
      <c r="G467" s="16">
        <v>1120</v>
      </c>
      <c r="H467" s="16">
        <v>3480</v>
      </c>
      <c r="I467" s="17" t="s">
        <v>353</v>
      </c>
      <c r="J467" s="18">
        <v>315844120</v>
      </c>
      <c r="K467" s="19">
        <v>226336060</v>
      </c>
      <c r="L467" s="19">
        <v>-150000000</v>
      </c>
      <c r="M467" s="19"/>
      <c r="N467" s="19"/>
      <c r="O467" s="19"/>
      <c r="P467" s="19">
        <v>0</v>
      </c>
      <c r="Q467" s="19">
        <v>-16032480</v>
      </c>
      <c r="R467" s="19">
        <v>60303580</v>
      </c>
      <c r="S467" s="19">
        <v>0</v>
      </c>
      <c r="T467" s="19">
        <v>59018770</v>
      </c>
      <c r="U467" s="19">
        <v>1284810</v>
      </c>
      <c r="V467" s="19">
        <v>0</v>
      </c>
      <c r="W467" s="19">
        <v>0</v>
      </c>
      <c r="X467" s="19">
        <v>11032480</v>
      </c>
      <c r="Y467" s="19">
        <v>166032480</v>
      </c>
      <c r="Z467" s="19">
        <v>0</v>
      </c>
      <c r="AA467" s="19">
        <f t="shared" si="98"/>
        <v>0</v>
      </c>
      <c r="AB467" s="20">
        <f>V467/R467</f>
        <v>0</v>
      </c>
      <c r="AC467" s="20">
        <f>(S467+T467+U467)/R467</f>
        <v>1</v>
      </c>
      <c r="AD467" s="21">
        <f>AB467+AC467</f>
        <v>1</v>
      </c>
    </row>
    <row r="468" spans="1:30" ht="90" outlineLevel="4" x14ac:dyDescent="0.25">
      <c r="A468" s="15" t="s">
        <v>347</v>
      </c>
      <c r="B468" s="16" t="s">
        <v>36</v>
      </c>
      <c r="C468" s="16" t="s">
        <v>71</v>
      </c>
      <c r="D468" s="16" t="s">
        <v>195</v>
      </c>
      <c r="E468" s="16"/>
      <c r="F468" s="16" t="s">
        <v>39</v>
      </c>
      <c r="G468" s="16">
        <v>1120</v>
      </c>
      <c r="H468" s="16">
        <v>3480</v>
      </c>
      <c r="I468" s="17" t="s">
        <v>354</v>
      </c>
      <c r="J468" s="18">
        <v>1919067</v>
      </c>
      <c r="K468" s="19">
        <v>2419067</v>
      </c>
      <c r="L468" s="19">
        <v>0</v>
      </c>
      <c r="M468" s="19">
        <v>0</v>
      </c>
      <c r="N468" s="19">
        <v>0</v>
      </c>
      <c r="O468" s="19">
        <v>0</v>
      </c>
      <c r="P468" s="19">
        <v>0</v>
      </c>
      <c r="Q468" s="19">
        <v>-5366.08</v>
      </c>
      <c r="R468" s="19">
        <v>2413700.92</v>
      </c>
      <c r="S468" s="19">
        <v>0</v>
      </c>
      <c r="T468" s="19">
        <v>0</v>
      </c>
      <c r="U468" s="19">
        <v>0</v>
      </c>
      <c r="V468" s="19">
        <v>1010394.03</v>
      </c>
      <c r="W468" s="19">
        <v>1010394.03</v>
      </c>
      <c r="X468" s="19">
        <v>1408672.97</v>
      </c>
      <c r="Y468" s="19">
        <v>1408672.97</v>
      </c>
      <c r="Z468" s="19">
        <v>0</v>
      </c>
      <c r="AA468" s="19">
        <f t="shared" si="98"/>
        <v>1403306.89</v>
      </c>
      <c r="AB468" s="20">
        <f>V468/R468</f>
        <v>0.41860779918002439</v>
      </c>
      <c r="AC468" s="20">
        <f>(S468+T468+U468)/R468</f>
        <v>0</v>
      </c>
      <c r="AD468" s="21">
        <f>AB468+AC468</f>
        <v>0.41860779918002439</v>
      </c>
    </row>
    <row r="469" spans="1:30" outlineLevel="4" x14ac:dyDescent="0.25">
      <c r="A469" s="15" t="s">
        <v>347</v>
      </c>
      <c r="B469" s="16" t="s">
        <v>36</v>
      </c>
      <c r="C469" s="16" t="s">
        <v>71</v>
      </c>
      <c r="D469" s="16" t="s">
        <v>88</v>
      </c>
      <c r="E469" s="16"/>
      <c r="F469" s="16" t="s">
        <v>39</v>
      </c>
      <c r="G469" s="16">
        <v>1120</v>
      </c>
      <c r="H469" s="16">
        <v>3480</v>
      </c>
      <c r="I469" s="17" t="s">
        <v>89</v>
      </c>
      <c r="J469" s="18">
        <v>0</v>
      </c>
      <c r="K469" s="19">
        <v>10000000</v>
      </c>
      <c r="L469" s="19">
        <v>0</v>
      </c>
      <c r="M469" s="19">
        <v>0</v>
      </c>
      <c r="N469" s="19">
        <v>0</v>
      </c>
      <c r="O469" s="19">
        <v>0</v>
      </c>
      <c r="P469" s="19">
        <v>0</v>
      </c>
      <c r="Q469" s="19">
        <v>0</v>
      </c>
      <c r="R469" s="19">
        <v>10000000</v>
      </c>
      <c r="S469" s="19">
        <v>0</v>
      </c>
      <c r="T469" s="19">
        <v>9738445</v>
      </c>
      <c r="U469" s="19">
        <v>0</v>
      </c>
      <c r="V469" s="19">
        <v>261555</v>
      </c>
      <c r="W469" s="19">
        <v>261555</v>
      </c>
      <c r="X469" s="19">
        <v>0</v>
      </c>
      <c r="Y469" s="19">
        <v>0</v>
      </c>
      <c r="Z469" s="19">
        <v>0</v>
      </c>
      <c r="AA469" s="19">
        <f t="shared" si="98"/>
        <v>0</v>
      </c>
      <c r="AB469" s="20">
        <f>V469/R469</f>
        <v>2.6155500000000002E-2</v>
      </c>
      <c r="AC469" s="20">
        <f>(S469+T469+U469)/R469</f>
        <v>0.9738445</v>
      </c>
      <c r="AD469" s="21">
        <f>AB469+AC469</f>
        <v>1</v>
      </c>
    </row>
    <row r="470" spans="1:30" outlineLevel="4" x14ac:dyDescent="0.25">
      <c r="A470" s="15" t="s">
        <v>347</v>
      </c>
      <c r="B470" s="16" t="s">
        <v>36</v>
      </c>
      <c r="C470" s="16" t="s">
        <v>71</v>
      </c>
      <c r="D470" s="16" t="s">
        <v>90</v>
      </c>
      <c r="E470" s="16"/>
      <c r="F470" s="16" t="s">
        <v>39</v>
      </c>
      <c r="G470" s="16">
        <v>1120</v>
      </c>
      <c r="H470" s="16">
        <v>3480</v>
      </c>
      <c r="I470" s="17" t="s">
        <v>91</v>
      </c>
      <c r="J470" s="18">
        <v>141430136</v>
      </c>
      <c r="K470" s="19">
        <v>141430136</v>
      </c>
      <c r="L470" s="19">
        <v>0</v>
      </c>
      <c r="M470" s="19">
        <v>0</v>
      </c>
      <c r="N470" s="19">
        <v>0</v>
      </c>
      <c r="O470" s="19">
        <v>0</v>
      </c>
      <c r="P470" s="19">
        <v>0</v>
      </c>
      <c r="Q470" s="19">
        <v>-82000000</v>
      </c>
      <c r="R470" s="19">
        <v>59430136</v>
      </c>
      <c r="S470" s="19">
        <v>0</v>
      </c>
      <c r="T470" s="19">
        <v>33590036</v>
      </c>
      <c r="U470" s="19">
        <v>0</v>
      </c>
      <c r="V470" s="19">
        <v>25840100</v>
      </c>
      <c r="W470" s="19">
        <v>25840100</v>
      </c>
      <c r="X470" s="19">
        <v>35000000</v>
      </c>
      <c r="Y470" s="19">
        <v>82000000</v>
      </c>
      <c r="Z470" s="19">
        <v>0</v>
      </c>
      <c r="AA470" s="19">
        <f t="shared" si="98"/>
        <v>0</v>
      </c>
      <c r="AB470" s="20">
        <f>V470/R470</f>
        <v>0.43479792810839268</v>
      </c>
      <c r="AC470" s="20">
        <f>(S470+T470+U470)/R470</f>
        <v>0.56520207189160732</v>
      </c>
      <c r="AD470" s="21">
        <f>AB470+AC470</f>
        <v>1</v>
      </c>
    </row>
    <row r="471" spans="1:30" ht="135" outlineLevel="4" x14ac:dyDescent="0.25">
      <c r="A471" s="15" t="s">
        <v>347</v>
      </c>
      <c r="B471" s="16" t="s">
        <v>36</v>
      </c>
      <c r="C471" s="16" t="s">
        <v>71</v>
      </c>
      <c r="D471" s="16" t="s">
        <v>262</v>
      </c>
      <c r="E471" s="16"/>
      <c r="F471" s="16" t="s">
        <v>39</v>
      </c>
      <c r="G471" s="16">
        <v>1120</v>
      </c>
      <c r="H471" s="16">
        <v>3480</v>
      </c>
      <c r="I471" s="17" t="s">
        <v>355</v>
      </c>
      <c r="J471" s="18">
        <v>0</v>
      </c>
      <c r="K471" s="19">
        <v>2834610</v>
      </c>
      <c r="L471" s="19">
        <v>0</v>
      </c>
      <c r="M471" s="19">
        <v>0</v>
      </c>
      <c r="N471" s="19">
        <v>0</v>
      </c>
      <c r="O471" s="19">
        <v>0</v>
      </c>
      <c r="P471" s="19">
        <v>0</v>
      </c>
      <c r="Q471" s="19">
        <v>-2834610</v>
      </c>
      <c r="R471" s="19">
        <v>0</v>
      </c>
      <c r="S471" s="19">
        <v>0</v>
      </c>
      <c r="T471" s="19">
        <v>0</v>
      </c>
      <c r="U471" s="19">
        <v>0</v>
      </c>
      <c r="V471" s="19">
        <v>0</v>
      </c>
      <c r="W471" s="19">
        <v>0</v>
      </c>
      <c r="X471" s="19">
        <v>0</v>
      </c>
      <c r="Y471" s="19">
        <v>2834610</v>
      </c>
      <c r="Z471" s="19">
        <v>0</v>
      </c>
      <c r="AA471" s="19">
        <f t="shared" si="98"/>
        <v>0</v>
      </c>
      <c r="AB471" s="20">
        <v>0</v>
      </c>
      <c r="AC471" s="20">
        <v>0</v>
      </c>
      <c r="AD471" s="21">
        <v>0</v>
      </c>
    </row>
    <row r="472" spans="1:30" ht="30" outlineLevel="4" x14ac:dyDescent="0.25">
      <c r="A472" s="15" t="s">
        <v>347</v>
      </c>
      <c r="B472" s="16" t="s">
        <v>36</v>
      </c>
      <c r="C472" s="16" t="s">
        <v>71</v>
      </c>
      <c r="D472" s="16" t="s">
        <v>199</v>
      </c>
      <c r="E472" s="16"/>
      <c r="F472" s="16" t="s">
        <v>39</v>
      </c>
      <c r="G472" s="16">
        <v>1120</v>
      </c>
      <c r="H472" s="16">
        <v>3480</v>
      </c>
      <c r="I472" s="17" t="s">
        <v>200</v>
      </c>
      <c r="J472" s="18">
        <v>15950000</v>
      </c>
      <c r="K472" s="19">
        <v>15950000</v>
      </c>
      <c r="L472" s="19">
        <v>0</v>
      </c>
      <c r="M472" s="19">
        <v>0</v>
      </c>
      <c r="N472" s="19">
        <v>0</v>
      </c>
      <c r="O472" s="19">
        <v>0</v>
      </c>
      <c r="P472" s="19">
        <v>0</v>
      </c>
      <c r="Q472" s="19">
        <v>-4471710</v>
      </c>
      <c r="R472" s="19">
        <v>11478290</v>
      </c>
      <c r="S472" s="19">
        <v>0</v>
      </c>
      <c r="T472" s="19">
        <v>2867940</v>
      </c>
      <c r="U472" s="19">
        <v>794390</v>
      </c>
      <c r="V472" s="19">
        <v>5225120</v>
      </c>
      <c r="W472" s="19">
        <v>5225120</v>
      </c>
      <c r="X472" s="19">
        <v>2367639.98</v>
      </c>
      <c r="Y472" s="19">
        <v>7062550</v>
      </c>
      <c r="Z472" s="19">
        <v>0</v>
      </c>
      <c r="AA472" s="19">
        <f t="shared" si="98"/>
        <v>2590840</v>
      </c>
      <c r="AB472" s="20">
        <f t="shared" ref="AB472:AB477" si="100">V472/R472</f>
        <v>0.45521763259161424</v>
      </c>
      <c r="AC472" s="20">
        <f t="shared" ref="AC472:AC477" si="101">(S472+T472+U472)/R472</f>
        <v>0.31906581903750469</v>
      </c>
      <c r="AD472" s="21">
        <f t="shared" ref="AD472:AD477" si="102">AB472+AC472</f>
        <v>0.77428345162911894</v>
      </c>
    </row>
    <row r="473" spans="1:30" ht="30" outlineLevel="4" x14ac:dyDescent="0.25">
      <c r="A473" s="15" t="s">
        <v>347</v>
      </c>
      <c r="B473" s="16" t="s">
        <v>36</v>
      </c>
      <c r="C473" s="16" t="s">
        <v>71</v>
      </c>
      <c r="D473" s="16" t="s">
        <v>356</v>
      </c>
      <c r="E473" s="16"/>
      <c r="F473" s="16" t="s">
        <v>39</v>
      </c>
      <c r="G473" s="16">
        <v>1120</v>
      </c>
      <c r="H473" s="16">
        <v>3480</v>
      </c>
      <c r="I473" s="17" t="s">
        <v>357</v>
      </c>
      <c r="J473" s="18">
        <v>15969489</v>
      </c>
      <c r="K473" s="19">
        <v>15969489</v>
      </c>
      <c r="L473" s="19">
        <v>0</v>
      </c>
      <c r="M473" s="19">
        <v>0</v>
      </c>
      <c r="N473" s="19">
        <v>0</v>
      </c>
      <c r="O473" s="19">
        <v>0</v>
      </c>
      <c r="P473" s="19">
        <v>0</v>
      </c>
      <c r="Q473" s="19">
        <v>-396419.1</v>
      </c>
      <c r="R473" s="19">
        <v>15573069.9</v>
      </c>
      <c r="S473" s="19">
        <v>0</v>
      </c>
      <c r="T473" s="19">
        <v>11131545.9</v>
      </c>
      <c r="U473" s="19">
        <v>0</v>
      </c>
      <c r="V473" s="19">
        <v>4441524</v>
      </c>
      <c r="W473" s="19">
        <v>4441524</v>
      </c>
      <c r="X473" s="19">
        <v>395739.39</v>
      </c>
      <c r="Y473" s="19">
        <v>396419.1</v>
      </c>
      <c r="Z473" s="19">
        <v>0</v>
      </c>
      <c r="AA473" s="19">
        <f t="shared" si="98"/>
        <v>0</v>
      </c>
      <c r="AB473" s="20">
        <f t="shared" si="100"/>
        <v>0.28520542375527386</v>
      </c>
      <c r="AC473" s="20">
        <f t="shared" si="101"/>
        <v>0.7147945762447262</v>
      </c>
      <c r="AD473" s="21">
        <f t="shared" si="102"/>
        <v>1</v>
      </c>
    </row>
    <row r="474" spans="1:30" ht="30" outlineLevel="4" x14ac:dyDescent="0.25">
      <c r="A474" s="15" t="s">
        <v>347</v>
      </c>
      <c r="B474" s="16" t="s">
        <v>36</v>
      </c>
      <c r="C474" s="16" t="s">
        <v>71</v>
      </c>
      <c r="D474" s="16" t="s">
        <v>203</v>
      </c>
      <c r="E474" s="16"/>
      <c r="F474" s="16" t="s">
        <v>39</v>
      </c>
      <c r="G474" s="16">
        <v>1120</v>
      </c>
      <c r="H474" s="16">
        <v>3480</v>
      </c>
      <c r="I474" s="17" t="s">
        <v>204</v>
      </c>
      <c r="J474" s="18">
        <v>44348025</v>
      </c>
      <c r="K474" s="19">
        <v>88348025</v>
      </c>
      <c r="L474" s="19">
        <v>0</v>
      </c>
      <c r="M474" s="19">
        <v>0</v>
      </c>
      <c r="N474" s="19">
        <v>0</v>
      </c>
      <c r="O474" s="19">
        <v>0</v>
      </c>
      <c r="P474" s="19">
        <v>0</v>
      </c>
      <c r="Q474" s="19">
        <v>-18651358.989999998</v>
      </c>
      <c r="R474" s="19">
        <v>69696666.010000005</v>
      </c>
      <c r="S474" s="19">
        <v>24634666</v>
      </c>
      <c r="T474" s="19">
        <v>39142000.009999998</v>
      </c>
      <c r="U474" s="19">
        <v>0</v>
      </c>
      <c r="V474" s="19">
        <v>5920000</v>
      </c>
      <c r="W474" s="19">
        <v>5920000</v>
      </c>
      <c r="X474" s="19">
        <v>732999.99</v>
      </c>
      <c r="Y474" s="19">
        <v>18651358.989999998</v>
      </c>
      <c r="Z474" s="19">
        <v>0</v>
      </c>
      <c r="AA474" s="19">
        <f t="shared" si="98"/>
        <v>7.4505805969238281E-9</v>
      </c>
      <c r="AB474" s="20">
        <f t="shared" si="100"/>
        <v>8.4939500537236673E-2</v>
      </c>
      <c r="AC474" s="20">
        <f t="shared" si="101"/>
        <v>0.91506049946276324</v>
      </c>
      <c r="AD474" s="21">
        <f t="shared" si="102"/>
        <v>0.99999999999999989</v>
      </c>
    </row>
    <row r="475" spans="1:30" ht="30" outlineLevel="4" x14ac:dyDescent="0.25">
      <c r="A475" s="15" t="s">
        <v>347</v>
      </c>
      <c r="B475" s="16" t="s">
        <v>36</v>
      </c>
      <c r="C475" s="16" t="s">
        <v>71</v>
      </c>
      <c r="D475" s="16" t="s">
        <v>205</v>
      </c>
      <c r="E475" s="16"/>
      <c r="F475" s="16" t="s">
        <v>39</v>
      </c>
      <c r="G475" s="16">
        <v>1120</v>
      </c>
      <c r="H475" s="16">
        <v>3480</v>
      </c>
      <c r="I475" s="17" t="s">
        <v>206</v>
      </c>
      <c r="J475" s="18">
        <v>24244770</v>
      </c>
      <c r="K475" s="19">
        <v>44244770</v>
      </c>
      <c r="L475" s="19">
        <v>0</v>
      </c>
      <c r="M475" s="19">
        <v>0</v>
      </c>
      <c r="N475" s="19">
        <v>0</v>
      </c>
      <c r="O475" s="19">
        <v>0</v>
      </c>
      <c r="P475" s="19">
        <v>0</v>
      </c>
      <c r="Q475" s="19">
        <v>0</v>
      </c>
      <c r="R475" s="19">
        <v>44244770</v>
      </c>
      <c r="S475" s="19">
        <v>0</v>
      </c>
      <c r="T475" s="19">
        <v>14798899.960000001</v>
      </c>
      <c r="U475" s="19">
        <v>0</v>
      </c>
      <c r="V475" s="19">
        <v>16797735.829999998</v>
      </c>
      <c r="W475" s="19">
        <v>16797735.829999998</v>
      </c>
      <c r="X475" s="19">
        <v>8748201.9399999995</v>
      </c>
      <c r="Y475" s="19">
        <v>12648134.210000001</v>
      </c>
      <c r="Z475" s="19">
        <v>0</v>
      </c>
      <c r="AA475" s="19">
        <f t="shared" si="98"/>
        <v>12648134.210000001</v>
      </c>
      <c r="AB475" s="20">
        <f t="shared" si="100"/>
        <v>0.37965472145069346</v>
      </c>
      <c r="AC475" s="20">
        <f t="shared" si="101"/>
        <v>0.33447794982322204</v>
      </c>
      <c r="AD475" s="21">
        <f t="shared" si="102"/>
        <v>0.71413267127391555</v>
      </c>
    </row>
    <row r="476" spans="1:30" ht="45" outlineLevel="4" x14ac:dyDescent="0.25">
      <c r="A476" s="15" t="s">
        <v>347</v>
      </c>
      <c r="B476" s="16" t="s">
        <v>36</v>
      </c>
      <c r="C476" s="16" t="s">
        <v>71</v>
      </c>
      <c r="D476" s="16" t="s">
        <v>94</v>
      </c>
      <c r="E476" s="16"/>
      <c r="F476" s="16" t="s">
        <v>39</v>
      </c>
      <c r="G476" s="16">
        <v>1120</v>
      </c>
      <c r="H476" s="16">
        <v>3480</v>
      </c>
      <c r="I476" s="17" t="s">
        <v>95</v>
      </c>
      <c r="J476" s="18">
        <v>3500000</v>
      </c>
      <c r="K476" s="19">
        <v>18500000</v>
      </c>
      <c r="L476" s="19">
        <v>0</v>
      </c>
      <c r="M476" s="19">
        <v>0</v>
      </c>
      <c r="N476" s="19">
        <v>0</v>
      </c>
      <c r="O476" s="19">
        <v>0</v>
      </c>
      <c r="P476" s="19">
        <v>0</v>
      </c>
      <c r="Q476" s="19">
        <v>-13648166.27</v>
      </c>
      <c r="R476" s="19">
        <v>4851833.7300000004</v>
      </c>
      <c r="S476" s="19">
        <v>0</v>
      </c>
      <c r="T476" s="19">
        <v>4060833.74</v>
      </c>
      <c r="U476" s="19">
        <v>0</v>
      </c>
      <c r="V476" s="19">
        <v>790999.99</v>
      </c>
      <c r="W476" s="19">
        <v>790999.99</v>
      </c>
      <c r="X476" s="19">
        <v>13648166.27</v>
      </c>
      <c r="Y476" s="19">
        <v>13648166.27</v>
      </c>
      <c r="Z476" s="19">
        <v>0</v>
      </c>
      <c r="AA476" s="19">
        <f t="shared" si="98"/>
        <v>0</v>
      </c>
      <c r="AB476" s="20">
        <f t="shared" si="100"/>
        <v>0.16303114121761134</v>
      </c>
      <c r="AC476" s="20">
        <f t="shared" si="101"/>
        <v>0.83696885878238858</v>
      </c>
      <c r="AD476" s="21">
        <f t="shared" si="102"/>
        <v>0.99999999999999989</v>
      </c>
    </row>
    <row r="477" spans="1:30" outlineLevel="3" x14ac:dyDescent="0.25">
      <c r="A477" s="22"/>
      <c r="B477" s="23"/>
      <c r="C477" s="23" t="s">
        <v>96</v>
      </c>
      <c r="D477" s="23"/>
      <c r="E477" s="23"/>
      <c r="F477" s="23"/>
      <c r="G477" s="23"/>
      <c r="H477" s="23"/>
      <c r="I477" s="24"/>
      <c r="J477" s="25">
        <f t="shared" ref="J477:AA477" si="103">SUBTOTAL(9,J463:J476)</f>
        <v>4023341239</v>
      </c>
      <c r="K477" s="26">
        <f t="shared" si="103"/>
        <v>4023341239</v>
      </c>
      <c r="L477" s="26">
        <f t="shared" si="103"/>
        <v>-192432941</v>
      </c>
      <c r="M477" s="26">
        <f t="shared" si="103"/>
        <v>0</v>
      </c>
      <c r="N477" s="26">
        <f t="shared" si="103"/>
        <v>0</v>
      </c>
      <c r="O477" s="26">
        <f t="shared" si="103"/>
        <v>0</v>
      </c>
      <c r="P477" s="26">
        <f t="shared" si="103"/>
        <v>-21969937</v>
      </c>
      <c r="Q477" s="26">
        <f t="shared" si="103"/>
        <v>-679654341.44000006</v>
      </c>
      <c r="R477" s="26">
        <f t="shared" si="103"/>
        <v>3129284019.5600004</v>
      </c>
      <c r="S477" s="26">
        <f t="shared" si="103"/>
        <v>24634666</v>
      </c>
      <c r="T477" s="26">
        <f t="shared" si="103"/>
        <v>789411814.55000007</v>
      </c>
      <c r="U477" s="26">
        <f t="shared" si="103"/>
        <v>20707081.629999999</v>
      </c>
      <c r="V477" s="26">
        <f t="shared" si="103"/>
        <v>1495191692.8499999</v>
      </c>
      <c r="W477" s="26">
        <f t="shared" si="103"/>
        <v>1493570807.95</v>
      </c>
      <c r="X477" s="26">
        <f t="shared" si="103"/>
        <v>252082572.97</v>
      </c>
      <c r="Y477" s="26">
        <f t="shared" si="103"/>
        <v>1693395983.97</v>
      </c>
      <c r="Z477" s="26">
        <f t="shared" si="103"/>
        <v>0</v>
      </c>
      <c r="AA477" s="26">
        <f t="shared" si="103"/>
        <v>799338764.52999985</v>
      </c>
      <c r="AB477" s="27">
        <f t="shared" si="100"/>
        <v>0.47780632358843367</v>
      </c>
      <c r="AC477" s="27">
        <f t="shared" si="101"/>
        <v>0.26675544851865901</v>
      </c>
      <c r="AD477" s="28">
        <f t="shared" si="102"/>
        <v>0.74456177210709273</v>
      </c>
    </row>
    <row r="478" spans="1:30" outlineLevel="4" x14ac:dyDescent="0.25">
      <c r="A478" s="15" t="s">
        <v>347</v>
      </c>
      <c r="B478" s="16" t="s">
        <v>36</v>
      </c>
      <c r="C478" s="16" t="s">
        <v>97</v>
      </c>
      <c r="D478" s="16" t="s">
        <v>213</v>
      </c>
      <c r="E478" s="16"/>
      <c r="F478" s="16" t="s">
        <v>39</v>
      </c>
      <c r="G478" s="16">
        <v>1120</v>
      </c>
      <c r="H478" s="16">
        <v>3480</v>
      </c>
      <c r="I478" s="17" t="s">
        <v>214</v>
      </c>
      <c r="J478" s="18">
        <v>114087</v>
      </c>
      <c r="K478" s="19">
        <v>114087</v>
      </c>
      <c r="L478" s="19">
        <v>0</v>
      </c>
      <c r="M478" s="19">
        <v>0</v>
      </c>
      <c r="N478" s="19">
        <v>0</v>
      </c>
      <c r="O478" s="19">
        <v>0</v>
      </c>
      <c r="P478" s="19">
        <v>0</v>
      </c>
      <c r="Q478" s="19">
        <v>-114087</v>
      </c>
      <c r="R478" s="19">
        <v>0</v>
      </c>
      <c r="S478" s="19">
        <v>0</v>
      </c>
      <c r="T478" s="19">
        <v>0</v>
      </c>
      <c r="U478" s="19">
        <v>0</v>
      </c>
      <c r="V478" s="19">
        <v>0</v>
      </c>
      <c r="W478" s="19">
        <v>0</v>
      </c>
      <c r="X478" s="19">
        <v>0</v>
      </c>
      <c r="Y478" s="19">
        <v>114087</v>
      </c>
      <c r="Z478" s="19">
        <v>0</v>
      </c>
      <c r="AA478" s="19">
        <f t="shared" si="98"/>
        <v>0</v>
      </c>
      <c r="AB478" s="20">
        <v>0</v>
      </c>
      <c r="AC478" s="20">
        <v>0</v>
      </c>
      <c r="AD478" s="21">
        <v>0</v>
      </c>
    </row>
    <row r="479" spans="1:30" ht="30" outlineLevel="4" x14ac:dyDescent="0.25">
      <c r="A479" s="15" t="s">
        <v>347</v>
      </c>
      <c r="B479" s="16" t="s">
        <v>36</v>
      </c>
      <c r="C479" s="16" t="s">
        <v>97</v>
      </c>
      <c r="D479" s="16" t="s">
        <v>98</v>
      </c>
      <c r="E479" s="16"/>
      <c r="F479" s="16" t="s">
        <v>39</v>
      </c>
      <c r="G479" s="16">
        <v>1120</v>
      </c>
      <c r="H479" s="16">
        <v>3480</v>
      </c>
      <c r="I479" s="17" t="s">
        <v>99</v>
      </c>
      <c r="J479" s="18">
        <v>12311743</v>
      </c>
      <c r="K479" s="19">
        <v>6178691</v>
      </c>
      <c r="L479" s="19">
        <v>0</v>
      </c>
      <c r="M479" s="19">
        <v>0</v>
      </c>
      <c r="N479" s="19">
        <v>0</v>
      </c>
      <c r="O479" s="19">
        <v>0</v>
      </c>
      <c r="P479" s="19">
        <v>0</v>
      </c>
      <c r="Q479" s="19">
        <v>-6178691</v>
      </c>
      <c r="R479" s="19">
        <v>0</v>
      </c>
      <c r="S479" s="19">
        <v>0</v>
      </c>
      <c r="T479" s="19">
        <v>0</v>
      </c>
      <c r="U479" s="19">
        <v>0</v>
      </c>
      <c r="V479" s="19">
        <v>0</v>
      </c>
      <c r="W479" s="19">
        <v>0</v>
      </c>
      <c r="X479" s="19">
        <v>0</v>
      </c>
      <c r="Y479" s="19">
        <v>6178691</v>
      </c>
      <c r="Z479" s="19">
        <v>0</v>
      </c>
      <c r="AA479" s="19">
        <f t="shared" si="98"/>
        <v>0</v>
      </c>
      <c r="AB479" s="20">
        <v>0</v>
      </c>
      <c r="AC479" s="20">
        <v>0</v>
      </c>
      <c r="AD479" s="21">
        <v>0</v>
      </c>
    </row>
    <row r="480" spans="1:30" outlineLevel="4" x14ac:dyDescent="0.25">
      <c r="A480" s="15" t="s">
        <v>347</v>
      </c>
      <c r="B480" s="16" t="s">
        <v>36</v>
      </c>
      <c r="C480" s="16" t="s">
        <v>97</v>
      </c>
      <c r="D480" s="16" t="s">
        <v>100</v>
      </c>
      <c r="E480" s="16"/>
      <c r="F480" s="16" t="s">
        <v>39</v>
      </c>
      <c r="G480" s="16">
        <v>1120</v>
      </c>
      <c r="H480" s="16">
        <v>3480</v>
      </c>
      <c r="I480" s="17" t="s">
        <v>101</v>
      </c>
      <c r="J480" s="18">
        <v>1475585</v>
      </c>
      <c r="K480" s="19">
        <v>1747671</v>
      </c>
      <c r="L480" s="19">
        <v>0</v>
      </c>
      <c r="M480" s="19">
        <v>0</v>
      </c>
      <c r="N480" s="19">
        <v>0</v>
      </c>
      <c r="O480" s="19">
        <v>0</v>
      </c>
      <c r="P480" s="19">
        <v>0</v>
      </c>
      <c r="Q480" s="19">
        <v>-1135986.1499999999</v>
      </c>
      <c r="R480" s="19">
        <v>611684.85000000009</v>
      </c>
      <c r="S480" s="19">
        <v>0</v>
      </c>
      <c r="T480" s="19">
        <v>0</v>
      </c>
      <c r="U480" s="19">
        <v>0</v>
      </c>
      <c r="V480" s="19">
        <v>558553.88</v>
      </c>
      <c r="W480" s="19">
        <v>558553.88</v>
      </c>
      <c r="X480" s="19">
        <v>53130.97</v>
      </c>
      <c r="Y480" s="19">
        <v>1189117.1200000001</v>
      </c>
      <c r="Z480" s="19">
        <v>0</v>
      </c>
      <c r="AA480" s="19">
        <f t="shared" si="98"/>
        <v>53130.970000000088</v>
      </c>
      <c r="AB480" s="20">
        <f>V480/R480</f>
        <v>0.9131399608801819</v>
      </c>
      <c r="AC480" s="20">
        <f>(S480+T480+U480)/R480</f>
        <v>0</v>
      </c>
      <c r="AD480" s="21">
        <f>AB480+AC480</f>
        <v>0.9131399608801819</v>
      </c>
    </row>
    <row r="481" spans="1:30" outlineLevel="4" x14ac:dyDescent="0.25">
      <c r="A481" s="15" t="s">
        <v>347</v>
      </c>
      <c r="B481" s="16" t="s">
        <v>36</v>
      </c>
      <c r="C481" s="16" t="s">
        <v>97</v>
      </c>
      <c r="D481" s="16" t="s">
        <v>215</v>
      </c>
      <c r="E481" s="16"/>
      <c r="F481" s="16" t="s">
        <v>39</v>
      </c>
      <c r="G481" s="16">
        <v>1120</v>
      </c>
      <c r="H481" s="16">
        <v>3480</v>
      </c>
      <c r="I481" s="17" t="s">
        <v>216</v>
      </c>
      <c r="J481" s="18">
        <v>2037692</v>
      </c>
      <c r="K481" s="19">
        <v>2037692</v>
      </c>
      <c r="L481" s="19">
        <v>0</v>
      </c>
      <c r="M481" s="19">
        <v>0</v>
      </c>
      <c r="N481" s="19">
        <v>0</v>
      </c>
      <c r="O481" s="19">
        <v>0</v>
      </c>
      <c r="P481" s="19">
        <v>0</v>
      </c>
      <c r="Q481" s="19">
        <v>-2037692</v>
      </c>
      <c r="R481" s="19">
        <v>0</v>
      </c>
      <c r="S481" s="19">
        <v>0</v>
      </c>
      <c r="T481" s="19">
        <v>0</v>
      </c>
      <c r="U481" s="19">
        <v>0</v>
      </c>
      <c r="V481" s="19">
        <v>0</v>
      </c>
      <c r="W481" s="19">
        <v>0</v>
      </c>
      <c r="X481" s="19">
        <v>0</v>
      </c>
      <c r="Y481" s="19">
        <v>2037692</v>
      </c>
      <c r="Z481" s="19">
        <v>0</v>
      </c>
      <c r="AA481" s="19">
        <f t="shared" si="98"/>
        <v>0</v>
      </c>
      <c r="AB481" s="20">
        <v>0</v>
      </c>
      <c r="AC481" s="20">
        <v>0</v>
      </c>
      <c r="AD481" s="21">
        <v>0</v>
      </c>
    </row>
    <row r="482" spans="1:30" ht="30" outlineLevel="4" x14ac:dyDescent="0.25">
      <c r="A482" s="15" t="s">
        <v>347</v>
      </c>
      <c r="B482" s="16" t="s">
        <v>36</v>
      </c>
      <c r="C482" s="16" t="s">
        <v>97</v>
      </c>
      <c r="D482" s="16" t="s">
        <v>217</v>
      </c>
      <c r="E482" s="16"/>
      <c r="F482" s="16" t="s">
        <v>39</v>
      </c>
      <c r="G482" s="16">
        <v>1120</v>
      </c>
      <c r="H482" s="16">
        <v>3480</v>
      </c>
      <c r="I482" s="17" t="s">
        <v>218</v>
      </c>
      <c r="J482" s="18">
        <v>513920</v>
      </c>
      <c r="K482" s="19">
        <v>513920</v>
      </c>
      <c r="L482" s="19">
        <v>0</v>
      </c>
      <c r="M482" s="19">
        <v>0</v>
      </c>
      <c r="N482" s="19">
        <v>0</v>
      </c>
      <c r="O482" s="19">
        <v>0</v>
      </c>
      <c r="P482" s="19">
        <v>0</v>
      </c>
      <c r="Q482" s="19">
        <v>-110058</v>
      </c>
      <c r="R482" s="19">
        <v>403862</v>
      </c>
      <c r="S482" s="19">
        <v>0</v>
      </c>
      <c r="T482" s="19">
        <v>0</v>
      </c>
      <c r="U482" s="19">
        <v>0</v>
      </c>
      <c r="V482" s="19">
        <v>403862</v>
      </c>
      <c r="W482" s="19">
        <v>403862</v>
      </c>
      <c r="X482" s="19">
        <v>0</v>
      </c>
      <c r="Y482" s="19">
        <v>110058</v>
      </c>
      <c r="Z482" s="19">
        <v>0</v>
      </c>
      <c r="AA482" s="19">
        <f t="shared" si="98"/>
        <v>0</v>
      </c>
      <c r="AB482" s="20">
        <f>V482/R482</f>
        <v>1</v>
      </c>
      <c r="AC482" s="20">
        <f>(S482+T482+U482)/R482</f>
        <v>0</v>
      </c>
      <c r="AD482" s="21">
        <f>AB482+AC482</f>
        <v>1</v>
      </c>
    </row>
    <row r="483" spans="1:30" ht="30" outlineLevel="4" x14ac:dyDescent="0.25">
      <c r="A483" s="15" t="s">
        <v>347</v>
      </c>
      <c r="B483" s="16" t="s">
        <v>36</v>
      </c>
      <c r="C483" s="16" t="s">
        <v>97</v>
      </c>
      <c r="D483" s="16" t="s">
        <v>104</v>
      </c>
      <c r="E483" s="16"/>
      <c r="F483" s="16" t="s">
        <v>39</v>
      </c>
      <c r="G483" s="16">
        <v>1120</v>
      </c>
      <c r="H483" s="16">
        <v>3480</v>
      </c>
      <c r="I483" s="17" t="s">
        <v>105</v>
      </c>
      <c r="J483" s="18">
        <v>25067058</v>
      </c>
      <c r="K483" s="19">
        <v>25204700</v>
      </c>
      <c r="L483" s="19">
        <v>0</v>
      </c>
      <c r="M483" s="19">
        <v>0</v>
      </c>
      <c r="N483" s="19">
        <v>0</v>
      </c>
      <c r="O483" s="19">
        <v>0</v>
      </c>
      <c r="P483" s="19">
        <v>0</v>
      </c>
      <c r="Q483" s="19">
        <v>-22485567.969999999</v>
      </c>
      <c r="R483" s="19">
        <v>2719132.0300000012</v>
      </c>
      <c r="S483" s="19">
        <v>1653041</v>
      </c>
      <c r="T483" s="19">
        <v>928450</v>
      </c>
      <c r="U483" s="19">
        <v>0</v>
      </c>
      <c r="V483" s="19">
        <v>137641.03</v>
      </c>
      <c r="W483" s="19">
        <v>137641.03</v>
      </c>
      <c r="X483" s="19">
        <v>1346959.97</v>
      </c>
      <c r="Y483" s="19">
        <v>22485567.969999999</v>
      </c>
      <c r="Z483" s="19">
        <v>0</v>
      </c>
      <c r="AA483" s="19">
        <f t="shared" si="98"/>
        <v>1.1932570487260818E-9</v>
      </c>
      <c r="AB483" s="20">
        <f>V483/R483</f>
        <v>5.061947286171313E-2</v>
      </c>
      <c r="AC483" s="20">
        <f>(S483+T483+U483)/R483</f>
        <v>0.94938052713828647</v>
      </c>
      <c r="AD483" s="21">
        <f>AB483+AC483</f>
        <v>0.99999999999999956</v>
      </c>
    </row>
    <row r="484" spans="1:30" outlineLevel="4" x14ac:dyDescent="0.25">
      <c r="A484" s="15" t="s">
        <v>347</v>
      </c>
      <c r="B484" s="16" t="s">
        <v>36</v>
      </c>
      <c r="C484" s="16" t="s">
        <v>97</v>
      </c>
      <c r="D484" s="16" t="s">
        <v>223</v>
      </c>
      <c r="E484" s="16"/>
      <c r="F484" s="16" t="s">
        <v>39</v>
      </c>
      <c r="G484" s="16">
        <v>1120</v>
      </c>
      <c r="H484" s="16">
        <v>3480</v>
      </c>
      <c r="I484" s="17" t="s">
        <v>224</v>
      </c>
      <c r="J484" s="18">
        <v>503572</v>
      </c>
      <c r="K484" s="19">
        <v>503572</v>
      </c>
      <c r="L484" s="19">
        <v>0</v>
      </c>
      <c r="M484" s="19">
        <v>0</v>
      </c>
      <c r="N484" s="19">
        <v>0</v>
      </c>
      <c r="O484" s="19">
        <v>0</v>
      </c>
      <c r="P484" s="19">
        <v>0</v>
      </c>
      <c r="Q484" s="19">
        <v>-503572</v>
      </c>
      <c r="R484" s="19">
        <v>0</v>
      </c>
      <c r="S484" s="19">
        <v>0</v>
      </c>
      <c r="T484" s="19">
        <v>0</v>
      </c>
      <c r="U484" s="19">
        <v>0</v>
      </c>
      <c r="V484" s="19">
        <v>0</v>
      </c>
      <c r="W484" s="19">
        <v>0</v>
      </c>
      <c r="X484" s="19">
        <v>0</v>
      </c>
      <c r="Y484" s="19">
        <v>503572</v>
      </c>
      <c r="Z484" s="19">
        <v>0</v>
      </c>
      <c r="AA484" s="19">
        <f t="shared" si="98"/>
        <v>0</v>
      </c>
      <c r="AB484" s="20">
        <v>0</v>
      </c>
      <c r="AC484" s="20">
        <v>0</v>
      </c>
      <c r="AD484" s="21">
        <v>0</v>
      </c>
    </row>
    <row r="485" spans="1:30" ht="45" outlineLevel="4" x14ac:dyDescent="0.25">
      <c r="A485" s="15" t="s">
        <v>347</v>
      </c>
      <c r="B485" s="16" t="s">
        <v>36</v>
      </c>
      <c r="C485" s="16" t="s">
        <v>97</v>
      </c>
      <c r="D485" s="16" t="s">
        <v>358</v>
      </c>
      <c r="E485" s="16"/>
      <c r="F485" s="16" t="s">
        <v>39</v>
      </c>
      <c r="G485" s="16">
        <v>1120</v>
      </c>
      <c r="H485" s="16">
        <v>3480</v>
      </c>
      <c r="I485" s="17" t="s">
        <v>359</v>
      </c>
      <c r="J485" s="18">
        <v>0</v>
      </c>
      <c r="K485" s="19">
        <v>18645</v>
      </c>
      <c r="L485" s="19">
        <v>0</v>
      </c>
      <c r="M485" s="19">
        <v>0</v>
      </c>
      <c r="N485" s="19">
        <v>0</v>
      </c>
      <c r="O485" s="19">
        <v>0</v>
      </c>
      <c r="P485" s="19">
        <v>0</v>
      </c>
      <c r="Q485" s="19">
        <v>0</v>
      </c>
      <c r="R485" s="19">
        <v>18645</v>
      </c>
      <c r="S485" s="19">
        <v>0</v>
      </c>
      <c r="T485" s="19">
        <v>0</v>
      </c>
      <c r="U485" s="19">
        <v>0</v>
      </c>
      <c r="V485" s="19">
        <v>18645</v>
      </c>
      <c r="W485" s="19">
        <v>18645</v>
      </c>
      <c r="X485" s="19">
        <v>0</v>
      </c>
      <c r="Y485" s="19">
        <v>0</v>
      </c>
      <c r="Z485" s="19">
        <v>0</v>
      </c>
      <c r="AA485" s="19">
        <f t="shared" si="98"/>
        <v>0</v>
      </c>
      <c r="AB485" s="20">
        <f t="shared" ref="AB485:AB491" si="104">V485/R485</f>
        <v>1</v>
      </c>
      <c r="AC485" s="20">
        <f t="shared" ref="AC485:AC491" si="105">(S485+T485+U485)/R485</f>
        <v>0</v>
      </c>
      <c r="AD485" s="21">
        <f t="shared" ref="AD485:AD491" si="106">AB485+AC485</f>
        <v>1</v>
      </c>
    </row>
    <row r="486" spans="1:30" outlineLevel="4" x14ac:dyDescent="0.25">
      <c r="A486" s="15" t="s">
        <v>347</v>
      </c>
      <c r="B486" s="16" t="s">
        <v>36</v>
      </c>
      <c r="C486" s="16" t="s">
        <v>97</v>
      </c>
      <c r="D486" s="16" t="s">
        <v>305</v>
      </c>
      <c r="E486" s="16"/>
      <c r="F486" s="16" t="s">
        <v>39</v>
      </c>
      <c r="G486" s="16">
        <v>1120</v>
      </c>
      <c r="H486" s="16">
        <v>3480</v>
      </c>
      <c r="I486" s="17" t="s">
        <v>360</v>
      </c>
      <c r="J486" s="18">
        <v>0</v>
      </c>
      <c r="K486" s="19">
        <v>51105</v>
      </c>
      <c r="L486" s="19">
        <v>0</v>
      </c>
      <c r="M486" s="19">
        <v>0</v>
      </c>
      <c r="N486" s="19">
        <v>0</v>
      </c>
      <c r="O486" s="19">
        <v>0</v>
      </c>
      <c r="P486" s="19">
        <v>0</v>
      </c>
      <c r="Q486" s="19">
        <v>0</v>
      </c>
      <c r="R486" s="19">
        <v>51105</v>
      </c>
      <c r="S486" s="19">
        <v>0</v>
      </c>
      <c r="T486" s="19">
        <v>45225</v>
      </c>
      <c r="U486" s="19">
        <v>0</v>
      </c>
      <c r="V486" s="19">
        <v>0</v>
      </c>
      <c r="W486" s="19">
        <v>0</v>
      </c>
      <c r="X486" s="19">
        <v>5880</v>
      </c>
      <c r="Y486" s="19">
        <v>5880</v>
      </c>
      <c r="Z486" s="19">
        <v>0</v>
      </c>
      <c r="AA486" s="19">
        <f t="shared" si="98"/>
        <v>5880</v>
      </c>
      <c r="AB486" s="20">
        <f t="shared" si="104"/>
        <v>0</v>
      </c>
      <c r="AC486" s="20">
        <f t="shared" si="105"/>
        <v>0.88494276489580281</v>
      </c>
      <c r="AD486" s="21">
        <f t="shared" si="106"/>
        <v>0.88494276489580281</v>
      </c>
    </row>
    <row r="487" spans="1:30" outlineLevel="4" x14ac:dyDescent="0.25">
      <c r="A487" s="15" t="s">
        <v>347</v>
      </c>
      <c r="B487" s="16" t="s">
        <v>36</v>
      </c>
      <c r="C487" s="16" t="s">
        <v>97</v>
      </c>
      <c r="D487" s="16" t="s">
        <v>225</v>
      </c>
      <c r="E487" s="16"/>
      <c r="F487" s="16" t="s">
        <v>39</v>
      </c>
      <c r="G487" s="16">
        <v>1120</v>
      </c>
      <c r="H487" s="16">
        <v>3480</v>
      </c>
      <c r="I487" s="17" t="s">
        <v>226</v>
      </c>
      <c r="J487" s="18">
        <v>129150</v>
      </c>
      <c r="K487" s="19">
        <v>129150</v>
      </c>
      <c r="L487" s="19">
        <v>0</v>
      </c>
      <c r="M487" s="19">
        <v>0</v>
      </c>
      <c r="N487" s="19">
        <v>0</v>
      </c>
      <c r="O487" s="19">
        <v>0</v>
      </c>
      <c r="P487" s="19">
        <v>0</v>
      </c>
      <c r="Q487" s="19">
        <v>-116979.9</v>
      </c>
      <c r="R487" s="19">
        <v>12170.100000000006</v>
      </c>
      <c r="S487" s="19">
        <v>0</v>
      </c>
      <c r="T487" s="19">
        <v>0</v>
      </c>
      <c r="U487" s="19">
        <v>0</v>
      </c>
      <c r="V487" s="19">
        <v>12170.1</v>
      </c>
      <c r="W487" s="19">
        <v>12170.1</v>
      </c>
      <c r="X487" s="19">
        <v>0</v>
      </c>
      <c r="Y487" s="19">
        <v>116979.9</v>
      </c>
      <c r="Z487" s="19">
        <v>0</v>
      </c>
      <c r="AA487" s="19">
        <f t="shared" si="98"/>
        <v>0</v>
      </c>
      <c r="AB487" s="20">
        <f t="shared" si="104"/>
        <v>0.99999999999999956</v>
      </c>
      <c r="AC487" s="20">
        <f t="shared" si="105"/>
        <v>0</v>
      </c>
      <c r="AD487" s="21">
        <f t="shared" si="106"/>
        <v>0.99999999999999956</v>
      </c>
    </row>
    <row r="488" spans="1:30" ht="30" outlineLevel="4" x14ac:dyDescent="0.25">
      <c r="A488" s="15" t="s">
        <v>347</v>
      </c>
      <c r="B488" s="16" t="s">
        <v>36</v>
      </c>
      <c r="C488" s="16" t="s">
        <v>97</v>
      </c>
      <c r="D488" s="16" t="s">
        <v>106</v>
      </c>
      <c r="E488" s="16"/>
      <c r="F488" s="16" t="s">
        <v>39</v>
      </c>
      <c r="G488" s="16">
        <v>1120</v>
      </c>
      <c r="H488" s="16">
        <v>3480</v>
      </c>
      <c r="I488" s="17" t="s">
        <v>107</v>
      </c>
      <c r="J488" s="18">
        <v>20790400</v>
      </c>
      <c r="K488" s="19">
        <v>22505425</v>
      </c>
      <c r="L488" s="19">
        <v>0</v>
      </c>
      <c r="M488" s="19">
        <v>0</v>
      </c>
      <c r="N488" s="19">
        <v>0</v>
      </c>
      <c r="O488" s="19">
        <v>0</v>
      </c>
      <c r="P488" s="19">
        <v>0</v>
      </c>
      <c r="Q488" s="19">
        <v>-20790400</v>
      </c>
      <c r="R488" s="19">
        <v>1715025</v>
      </c>
      <c r="S488" s="19">
        <v>0</v>
      </c>
      <c r="T488" s="19">
        <v>0</v>
      </c>
      <c r="U488" s="19">
        <v>0</v>
      </c>
      <c r="V488" s="19">
        <v>1715024.03</v>
      </c>
      <c r="W488" s="19">
        <v>1715024.03</v>
      </c>
      <c r="X488" s="19">
        <v>0.97</v>
      </c>
      <c r="Y488" s="19">
        <v>20790400.969999999</v>
      </c>
      <c r="Z488" s="19">
        <v>0</v>
      </c>
      <c r="AA488" s="19">
        <f t="shared" si="98"/>
        <v>0.96999999997206032</v>
      </c>
      <c r="AB488" s="20">
        <f t="shared" si="104"/>
        <v>0.99999943441057715</v>
      </c>
      <c r="AC488" s="20">
        <f t="shared" si="105"/>
        <v>0</v>
      </c>
      <c r="AD488" s="21">
        <f t="shared" si="106"/>
        <v>0.99999943441057715</v>
      </c>
    </row>
    <row r="489" spans="1:30" ht="30" outlineLevel="4" x14ac:dyDescent="0.25">
      <c r="A489" s="15" t="s">
        <v>347</v>
      </c>
      <c r="B489" s="16" t="s">
        <v>36</v>
      </c>
      <c r="C489" s="16" t="s">
        <v>97</v>
      </c>
      <c r="D489" s="16" t="s">
        <v>108</v>
      </c>
      <c r="E489" s="16"/>
      <c r="F489" s="16" t="s">
        <v>39</v>
      </c>
      <c r="G489" s="16">
        <v>1120</v>
      </c>
      <c r="H489" s="16">
        <v>3480</v>
      </c>
      <c r="I489" s="17" t="s">
        <v>109</v>
      </c>
      <c r="J489" s="18">
        <v>7449750</v>
      </c>
      <c r="K489" s="19">
        <v>7449750</v>
      </c>
      <c r="L489" s="19">
        <v>0</v>
      </c>
      <c r="M489" s="19">
        <v>0</v>
      </c>
      <c r="N489" s="19">
        <v>0</v>
      </c>
      <c r="O489" s="19">
        <v>0</v>
      </c>
      <c r="P489" s="19">
        <v>0</v>
      </c>
      <c r="Q489" s="19">
        <v>-2316696</v>
      </c>
      <c r="R489" s="19">
        <v>5133054</v>
      </c>
      <c r="S489" s="19">
        <v>0</v>
      </c>
      <c r="T489" s="19">
        <v>4729284</v>
      </c>
      <c r="U489" s="19">
        <v>0</v>
      </c>
      <c r="V489" s="19">
        <v>403770</v>
      </c>
      <c r="W489" s="19">
        <v>403770</v>
      </c>
      <c r="X489" s="19">
        <v>0</v>
      </c>
      <c r="Y489" s="19">
        <v>2316696</v>
      </c>
      <c r="Z489" s="19">
        <v>0</v>
      </c>
      <c r="AA489" s="19">
        <f t="shared" si="98"/>
        <v>0</v>
      </c>
      <c r="AB489" s="20">
        <f t="shared" si="104"/>
        <v>7.8660773878474685E-2</v>
      </c>
      <c r="AC489" s="20">
        <f t="shared" si="105"/>
        <v>0.9213392261215253</v>
      </c>
      <c r="AD489" s="21">
        <f t="shared" si="106"/>
        <v>1</v>
      </c>
    </row>
    <row r="490" spans="1:30" ht="30" outlineLevel="4" x14ac:dyDescent="0.25">
      <c r="A490" s="15" t="s">
        <v>347</v>
      </c>
      <c r="B490" s="16" t="s">
        <v>36</v>
      </c>
      <c r="C490" s="16" t="s">
        <v>97</v>
      </c>
      <c r="D490" s="16" t="s">
        <v>110</v>
      </c>
      <c r="E490" s="16"/>
      <c r="F490" s="16" t="s">
        <v>39</v>
      </c>
      <c r="G490" s="16">
        <v>1120</v>
      </c>
      <c r="H490" s="16">
        <v>3480</v>
      </c>
      <c r="I490" s="17" t="s">
        <v>111</v>
      </c>
      <c r="J490" s="18">
        <v>40230697</v>
      </c>
      <c r="K490" s="19">
        <v>43713418</v>
      </c>
      <c r="L490" s="19">
        <v>0</v>
      </c>
      <c r="M490" s="19">
        <v>0</v>
      </c>
      <c r="N490" s="19">
        <v>0</v>
      </c>
      <c r="O490" s="19">
        <v>0</v>
      </c>
      <c r="P490" s="19">
        <v>0</v>
      </c>
      <c r="Q490" s="19">
        <v>-31896587.699999999</v>
      </c>
      <c r="R490" s="19">
        <v>11816830.300000001</v>
      </c>
      <c r="S490" s="19">
        <v>0</v>
      </c>
      <c r="T490" s="19">
        <v>1258849.6100000001</v>
      </c>
      <c r="U490" s="19">
        <v>0</v>
      </c>
      <c r="V490" s="19">
        <v>8816829.0800000001</v>
      </c>
      <c r="W490" s="19">
        <v>8816829.0800000001</v>
      </c>
      <c r="X490" s="19">
        <v>245833.11</v>
      </c>
      <c r="Y490" s="19">
        <v>33637739.310000002</v>
      </c>
      <c r="Z490" s="19">
        <v>0</v>
      </c>
      <c r="AA490" s="19">
        <f t="shared" si="98"/>
        <v>1741151.6100000013</v>
      </c>
      <c r="AB490" s="20">
        <f t="shared" si="104"/>
        <v>0.74612470994019431</v>
      </c>
      <c r="AC490" s="20">
        <f t="shared" si="105"/>
        <v>0.1065302266378489</v>
      </c>
      <c r="AD490" s="21">
        <f t="shared" si="106"/>
        <v>0.85265493657804325</v>
      </c>
    </row>
    <row r="491" spans="1:30" outlineLevel="4" x14ac:dyDescent="0.25">
      <c r="A491" s="15" t="s">
        <v>347</v>
      </c>
      <c r="B491" s="16" t="s">
        <v>36</v>
      </c>
      <c r="C491" s="16" t="s">
        <v>97</v>
      </c>
      <c r="D491" s="16" t="s">
        <v>112</v>
      </c>
      <c r="E491" s="16"/>
      <c r="F491" s="16" t="s">
        <v>39</v>
      </c>
      <c r="G491" s="16">
        <v>1120</v>
      </c>
      <c r="H491" s="16">
        <v>3480</v>
      </c>
      <c r="I491" s="17" t="s">
        <v>113</v>
      </c>
      <c r="J491" s="18">
        <v>77615363</v>
      </c>
      <c r="K491" s="19">
        <v>77615363</v>
      </c>
      <c r="L491" s="19">
        <v>75000000</v>
      </c>
      <c r="M491" s="19"/>
      <c r="N491" s="19"/>
      <c r="O491" s="19"/>
      <c r="P491" s="19">
        <v>0</v>
      </c>
      <c r="Q491" s="19">
        <v>-92793753.280000001</v>
      </c>
      <c r="R491" s="19">
        <v>59821609.719999999</v>
      </c>
      <c r="S491" s="19">
        <v>0</v>
      </c>
      <c r="T491" s="19">
        <v>3342089.09</v>
      </c>
      <c r="U491" s="19">
        <v>1886018.04</v>
      </c>
      <c r="V491" s="19">
        <v>54553502.590000004</v>
      </c>
      <c r="W491" s="19">
        <v>54553502.590000004</v>
      </c>
      <c r="X491" s="19">
        <v>86087.41</v>
      </c>
      <c r="Y491" s="19">
        <v>17833753.280000001</v>
      </c>
      <c r="Z491" s="19">
        <v>0</v>
      </c>
      <c r="AA491" s="19">
        <f t="shared" si="98"/>
        <v>39999.999999992549</v>
      </c>
      <c r="AB491" s="20">
        <f t="shared" si="104"/>
        <v>0.91193638628820239</v>
      </c>
      <c r="AC491" s="20">
        <f t="shared" si="105"/>
        <v>8.7394959020169943E-2</v>
      </c>
      <c r="AD491" s="21">
        <f t="shared" si="106"/>
        <v>0.99933134530837231</v>
      </c>
    </row>
    <row r="492" spans="1:30" ht="30" outlineLevel="4" x14ac:dyDescent="0.25">
      <c r="A492" s="15" t="s">
        <v>347</v>
      </c>
      <c r="B492" s="16" t="s">
        <v>36</v>
      </c>
      <c r="C492" s="16" t="s">
        <v>97</v>
      </c>
      <c r="D492" s="16" t="s">
        <v>227</v>
      </c>
      <c r="E492" s="16"/>
      <c r="F492" s="16" t="s">
        <v>39</v>
      </c>
      <c r="G492" s="16">
        <v>1120</v>
      </c>
      <c r="H492" s="16">
        <v>3480</v>
      </c>
      <c r="I492" s="17" t="s">
        <v>228</v>
      </c>
      <c r="J492" s="18">
        <v>1702123</v>
      </c>
      <c r="K492" s="19">
        <v>1702123</v>
      </c>
      <c r="L492" s="19">
        <v>0</v>
      </c>
      <c r="M492" s="19">
        <v>0</v>
      </c>
      <c r="N492" s="19">
        <v>0</v>
      </c>
      <c r="O492" s="19">
        <v>0</v>
      </c>
      <c r="P492" s="19">
        <v>0</v>
      </c>
      <c r="Q492" s="19">
        <v>-1702123</v>
      </c>
      <c r="R492" s="19">
        <v>0</v>
      </c>
      <c r="S492" s="19">
        <v>0</v>
      </c>
      <c r="T492" s="19">
        <v>0</v>
      </c>
      <c r="U492" s="19">
        <v>0</v>
      </c>
      <c r="V492" s="19">
        <v>0</v>
      </c>
      <c r="W492" s="19">
        <v>0</v>
      </c>
      <c r="X492" s="19">
        <v>0</v>
      </c>
      <c r="Y492" s="19">
        <v>1702123</v>
      </c>
      <c r="Z492" s="19">
        <v>0</v>
      </c>
      <c r="AA492" s="19">
        <f t="shared" si="98"/>
        <v>0</v>
      </c>
      <c r="AB492" s="20">
        <v>0</v>
      </c>
      <c r="AC492" s="20">
        <v>0</v>
      </c>
      <c r="AD492" s="21">
        <v>0</v>
      </c>
    </row>
    <row r="493" spans="1:30" ht="30" outlineLevel="4" x14ac:dyDescent="0.25">
      <c r="A493" s="15" t="s">
        <v>347</v>
      </c>
      <c r="B493" s="16" t="s">
        <v>36</v>
      </c>
      <c r="C493" s="16" t="s">
        <v>97</v>
      </c>
      <c r="D493" s="16" t="s">
        <v>255</v>
      </c>
      <c r="E493" s="16"/>
      <c r="F493" s="16" t="s">
        <v>39</v>
      </c>
      <c r="G493" s="16">
        <v>1120</v>
      </c>
      <c r="H493" s="16">
        <v>3480</v>
      </c>
      <c r="I493" s="17" t="s">
        <v>256</v>
      </c>
      <c r="J493" s="18">
        <v>1674886</v>
      </c>
      <c r="K493" s="19">
        <v>1674886</v>
      </c>
      <c r="L493" s="19">
        <v>0</v>
      </c>
      <c r="M493" s="19">
        <v>0</v>
      </c>
      <c r="N493" s="19">
        <v>0</v>
      </c>
      <c r="O493" s="19">
        <v>0</v>
      </c>
      <c r="P493" s="19">
        <v>0</v>
      </c>
      <c r="Q493" s="19">
        <v>-1530573.7</v>
      </c>
      <c r="R493" s="19">
        <v>144312.30000000005</v>
      </c>
      <c r="S493" s="19">
        <v>0</v>
      </c>
      <c r="T493" s="19">
        <v>0</v>
      </c>
      <c r="U493" s="19">
        <v>0</v>
      </c>
      <c r="V493" s="19">
        <v>144312.29999999999</v>
      </c>
      <c r="W493" s="19">
        <v>144312.29999999999</v>
      </c>
      <c r="X493" s="19">
        <v>0</v>
      </c>
      <c r="Y493" s="19">
        <v>1530573.7</v>
      </c>
      <c r="Z493" s="19">
        <v>0</v>
      </c>
      <c r="AA493" s="19">
        <f t="shared" si="98"/>
        <v>0</v>
      </c>
      <c r="AB493" s="20">
        <f>V493/R493</f>
        <v>0.99999999999999956</v>
      </c>
      <c r="AC493" s="20">
        <f>(S493+T493+U493)/R493</f>
        <v>0</v>
      </c>
      <c r="AD493" s="21">
        <f>AB493+AC493</f>
        <v>0.99999999999999956</v>
      </c>
    </row>
    <row r="494" spans="1:30" ht="30" outlineLevel="4" x14ac:dyDescent="0.25">
      <c r="A494" s="15" t="s">
        <v>347</v>
      </c>
      <c r="B494" s="16" t="s">
        <v>36</v>
      </c>
      <c r="C494" s="16" t="s">
        <v>97</v>
      </c>
      <c r="D494" s="16" t="s">
        <v>229</v>
      </c>
      <c r="E494" s="16"/>
      <c r="F494" s="16" t="s">
        <v>39</v>
      </c>
      <c r="G494" s="16">
        <v>1120</v>
      </c>
      <c r="H494" s="16">
        <v>3480</v>
      </c>
      <c r="I494" s="17" t="s">
        <v>230</v>
      </c>
      <c r="J494" s="18">
        <v>1852248</v>
      </c>
      <c r="K494" s="19">
        <v>2308076</v>
      </c>
      <c r="L494" s="19">
        <v>0</v>
      </c>
      <c r="M494" s="19">
        <v>0</v>
      </c>
      <c r="N494" s="19">
        <v>0</v>
      </c>
      <c r="O494" s="19">
        <v>0</v>
      </c>
      <c r="P494" s="19">
        <v>0</v>
      </c>
      <c r="Q494" s="19">
        <v>-52441</v>
      </c>
      <c r="R494" s="19">
        <v>2255635</v>
      </c>
      <c r="S494" s="19">
        <v>0</v>
      </c>
      <c r="T494" s="19">
        <v>2255635</v>
      </c>
      <c r="U494" s="19">
        <v>0</v>
      </c>
      <c r="V494" s="19">
        <v>0</v>
      </c>
      <c r="W494" s="19">
        <v>0</v>
      </c>
      <c r="X494" s="19">
        <v>0</v>
      </c>
      <c r="Y494" s="19">
        <v>52441</v>
      </c>
      <c r="Z494" s="19">
        <v>0</v>
      </c>
      <c r="AA494" s="19">
        <f t="shared" si="98"/>
        <v>0</v>
      </c>
      <c r="AB494" s="20">
        <f>V494/R494</f>
        <v>0</v>
      </c>
      <c r="AC494" s="20">
        <f>(S494+T494+U494)/R494</f>
        <v>1</v>
      </c>
      <c r="AD494" s="21">
        <f>AB494+AC494</f>
        <v>1</v>
      </c>
    </row>
    <row r="495" spans="1:30" outlineLevel="3" x14ac:dyDescent="0.25">
      <c r="A495" s="22"/>
      <c r="B495" s="23"/>
      <c r="C495" s="23" t="s">
        <v>114</v>
      </c>
      <c r="D495" s="23"/>
      <c r="E495" s="23"/>
      <c r="F495" s="23"/>
      <c r="G495" s="23"/>
      <c r="H495" s="23"/>
      <c r="I495" s="24"/>
      <c r="J495" s="25">
        <f t="shared" ref="J495:AA495" si="107">SUBTOTAL(9,J478:J494)</f>
        <v>193468274</v>
      </c>
      <c r="K495" s="26">
        <f t="shared" si="107"/>
        <v>193468274</v>
      </c>
      <c r="L495" s="26">
        <f t="shared" si="107"/>
        <v>75000000</v>
      </c>
      <c r="M495" s="26">
        <f t="shared" si="107"/>
        <v>0</v>
      </c>
      <c r="N495" s="26">
        <f t="shared" si="107"/>
        <v>0</v>
      </c>
      <c r="O495" s="26">
        <f t="shared" si="107"/>
        <v>0</v>
      </c>
      <c r="P495" s="26">
        <f t="shared" si="107"/>
        <v>0</v>
      </c>
      <c r="Q495" s="26">
        <f t="shared" si="107"/>
        <v>-183765208.69999999</v>
      </c>
      <c r="R495" s="26">
        <f t="shared" si="107"/>
        <v>84703065.299999997</v>
      </c>
      <c r="S495" s="26">
        <f t="shared" si="107"/>
        <v>1653041</v>
      </c>
      <c r="T495" s="26">
        <f t="shared" si="107"/>
        <v>12559532.699999999</v>
      </c>
      <c r="U495" s="26">
        <f t="shared" si="107"/>
        <v>1886018.04</v>
      </c>
      <c r="V495" s="26">
        <f t="shared" si="107"/>
        <v>66764310.010000005</v>
      </c>
      <c r="W495" s="26">
        <f t="shared" si="107"/>
        <v>66764310.010000005</v>
      </c>
      <c r="X495" s="26">
        <f t="shared" si="107"/>
        <v>1737892.43</v>
      </c>
      <c r="Y495" s="26">
        <f t="shared" si="107"/>
        <v>110605372.25</v>
      </c>
      <c r="Z495" s="26">
        <f t="shared" si="107"/>
        <v>0</v>
      </c>
      <c r="AA495" s="26">
        <f t="shared" si="107"/>
        <v>1840163.5499999952</v>
      </c>
      <c r="AB495" s="27">
        <f>V495/R495</f>
        <v>0.78821598455186026</v>
      </c>
      <c r="AC495" s="27">
        <f>(S495+T495+U495)/R495</f>
        <v>0.1900591399258369</v>
      </c>
      <c r="AD495" s="28">
        <f>AB495+AC495</f>
        <v>0.97827512447769716</v>
      </c>
    </row>
    <row r="496" spans="1:30" ht="30" outlineLevel="4" x14ac:dyDescent="0.25">
      <c r="A496" s="15" t="s">
        <v>347</v>
      </c>
      <c r="B496" s="16" t="s">
        <v>36</v>
      </c>
      <c r="C496" s="16" t="s">
        <v>115</v>
      </c>
      <c r="D496" s="16" t="s">
        <v>231</v>
      </c>
      <c r="E496" s="16"/>
      <c r="F496" s="16">
        <v>280</v>
      </c>
      <c r="G496" s="16">
        <v>2210</v>
      </c>
      <c r="H496" s="16">
        <v>3480</v>
      </c>
      <c r="I496" s="17" t="s">
        <v>232</v>
      </c>
      <c r="J496" s="18">
        <v>2914841</v>
      </c>
      <c r="K496" s="19">
        <v>2914841</v>
      </c>
      <c r="L496" s="19">
        <v>0</v>
      </c>
      <c r="M496" s="19">
        <v>0</v>
      </c>
      <c r="N496" s="19">
        <v>0</v>
      </c>
      <c r="O496" s="19">
        <v>0</v>
      </c>
      <c r="P496" s="19">
        <v>0</v>
      </c>
      <c r="Q496" s="19">
        <v>-2508041</v>
      </c>
      <c r="R496" s="19">
        <v>406800</v>
      </c>
      <c r="S496" s="19">
        <v>0</v>
      </c>
      <c r="T496" s="19">
        <v>0</v>
      </c>
      <c r="U496" s="19">
        <v>0</v>
      </c>
      <c r="V496" s="19">
        <v>406800</v>
      </c>
      <c r="W496" s="19">
        <v>406800</v>
      </c>
      <c r="X496" s="19">
        <v>0</v>
      </c>
      <c r="Y496" s="19">
        <v>2508041</v>
      </c>
      <c r="Z496" s="19">
        <v>0</v>
      </c>
      <c r="AA496" s="19">
        <f t="shared" si="98"/>
        <v>0</v>
      </c>
      <c r="AB496" s="20">
        <f>V496/R496</f>
        <v>1</v>
      </c>
      <c r="AC496" s="20">
        <f>(S496+T496+U496)/R496</f>
        <v>0</v>
      </c>
      <c r="AD496" s="21">
        <f>AB496+AC496</f>
        <v>1</v>
      </c>
    </row>
    <row r="497" spans="1:30" outlineLevel="4" x14ac:dyDescent="0.25">
      <c r="A497" s="15" t="s">
        <v>347</v>
      </c>
      <c r="B497" s="16" t="s">
        <v>36</v>
      </c>
      <c r="C497" s="16" t="s">
        <v>115</v>
      </c>
      <c r="D497" s="16" t="s">
        <v>361</v>
      </c>
      <c r="E497" s="16"/>
      <c r="F497" s="16">
        <v>280</v>
      </c>
      <c r="G497" s="16">
        <v>2210</v>
      </c>
      <c r="H497" s="16">
        <v>3480</v>
      </c>
      <c r="I497" s="17" t="s">
        <v>362</v>
      </c>
      <c r="J497" s="18">
        <v>115980</v>
      </c>
      <c r="K497" s="19">
        <v>115980</v>
      </c>
      <c r="L497" s="19">
        <v>0</v>
      </c>
      <c r="M497" s="19">
        <v>0</v>
      </c>
      <c r="N497" s="19">
        <v>0</v>
      </c>
      <c r="O497" s="19">
        <v>0</v>
      </c>
      <c r="P497" s="19">
        <v>0</v>
      </c>
      <c r="Q497" s="19">
        <v>-115980</v>
      </c>
      <c r="R497" s="19">
        <v>0</v>
      </c>
      <c r="S497" s="19">
        <v>0</v>
      </c>
      <c r="T497" s="19">
        <v>0</v>
      </c>
      <c r="U497" s="19">
        <v>0</v>
      </c>
      <c r="V497" s="19">
        <v>0</v>
      </c>
      <c r="W497" s="19">
        <v>0</v>
      </c>
      <c r="X497" s="19">
        <v>0</v>
      </c>
      <c r="Y497" s="19">
        <v>115980</v>
      </c>
      <c r="Z497" s="19">
        <v>0</v>
      </c>
      <c r="AA497" s="19">
        <f t="shared" si="98"/>
        <v>0</v>
      </c>
      <c r="AB497" s="20">
        <v>0</v>
      </c>
      <c r="AC497" s="20">
        <v>0</v>
      </c>
      <c r="AD497" s="21">
        <v>0</v>
      </c>
    </row>
    <row r="498" spans="1:30" outlineLevel="4" x14ac:dyDescent="0.25">
      <c r="A498" s="15" t="s">
        <v>347</v>
      </c>
      <c r="B498" s="16" t="s">
        <v>36</v>
      </c>
      <c r="C498" s="16" t="s">
        <v>115</v>
      </c>
      <c r="D498" s="16" t="s">
        <v>116</v>
      </c>
      <c r="E498" s="16"/>
      <c r="F498" s="16">
        <v>280</v>
      </c>
      <c r="G498" s="16">
        <v>2210</v>
      </c>
      <c r="H498" s="16">
        <v>3480</v>
      </c>
      <c r="I498" s="17" t="s">
        <v>117</v>
      </c>
      <c r="J498" s="18">
        <v>43953985</v>
      </c>
      <c r="K498" s="19">
        <v>42113055</v>
      </c>
      <c r="L498" s="19">
        <v>0</v>
      </c>
      <c r="M498" s="19">
        <v>0</v>
      </c>
      <c r="N498" s="19">
        <v>0</v>
      </c>
      <c r="O498" s="19">
        <v>0</v>
      </c>
      <c r="P498" s="19">
        <v>0</v>
      </c>
      <c r="Q498" s="19">
        <v>-34469335.350000001</v>
      </c>
      <c r="R498" s="19">
        <v>7643719.6499999985</v>
      </c>
      <c r="S498" s="19">
        <v>0</v>
      </c>
      <c r="T498" s="19">
        <v>1385615</v>
      </c>
      <c r="U498" s="19">
        <v>0</v>
      </c>
      <c r="V498" s="19">
        <v>6181999.2999999998</v>
      </c>
      <c r="W498" s="19">
        <v>6181999.2999999998</v>
      </c>
      <c r="X498" s="19">
        <v>76105.350000000006</v>
      </c>
      <c r="Y498" s="19">
        <v>34545440.700000003</v>
      </c>
      <c r="Z498" s="19">
        <v>0</v>
      </c>
      <c r="AA498" s="19">
        <f t="shared" si="98"/>
        <v>76105.349999998696</v>
      </c>
      <c r="AB498" s="20">
        <f>V498/R498</f>
        <v>0.80876845084186222</v>
      </c>
      <c r="AC498" s="20">
        <f>(S498+T498+U498)/R498</f>
        <v>0.18127496342700117</v>
      </c>
      <c r="AD498" s="21">
        <f>AB498+AC498</f>
        <v>0.99004341426886344</v>
      </c>
    </row>
    <row r="499" spans="1:30" outlineLevel="4" x14ac:dyDescent="0.25">
      <c r="A499" s="15" t="s">
        <v>347</v>
      </c>
      <c r="B499" s="16" t="s">
        <v>36</v>
      </c>
      <c r="C499" s="16" t="s">
        <v>115</v>
      </c>
      <c r="D499" s="16" t="s">
        <v>233</v>
      </c>
      <c r="E499" s="16"/>
      <c r="F499" s="16">
        <v>280</v>
      </c>
      <c r="G499" s="16">
        <v>2210</v>
      </c>
      <c r="H499" s="16">
        <v>3480</v>
      </c>
      <c r="I499" s="17" t="s">
        <v>234</v>
      </c>
      <c r="J499" s="18">
        <v>0</v>
      </c>
      <c r="K499" s="19">
        <v>9100000</v>
      </c>
      <c r="L499" s="19">
        <v>0</v>
      </c>
      <c r="M499" s="19">
        <v>0</v>
      </c>
      <c r="N499" s="19">
        <v>0</v>
      </c>
      <c r="O499" s="19">
        <v>0</v>
      </c>
      <c r="P499" s="19">
        <v>0</v>
      </c>
      <c r="Q499" s="19">
        <v>-9100000</v>
      </c>
      <c r="R499" s="19">
        <v>0</v>
      </c>
      <c r="S499" s="19">
        <v>0</v>
      </c>
      <c r="T499" s="19">
        <v>0</v>
      </c>
      <c r="U499" s="19">
        <v>0</v>
      </c>
      <c r="V499" s="19">
        <v>0</v>
      </c>
      <c r="W499" s="19">
        <v>0</v>
      </c>
      <c r="X499" s="19">
        <v>0</v>
      </c>
      <c r="Y499" s="19">
        <v>9100000</v>
      </c>
      <c r="Z499" s="19">
        <v>0</v>
      </c>
      <c r="AA499" s="19">
        <f t="shared" si="98"/>
        <v>0</v>
      </c>
      <c r="AB499" s="20">
        <v>0</v>
      </c>
      <c r="AC499" s="20">
        <v>0</v>
      </c>
      <c r="AD499" s="21">
        <v>0</v>
      </c>
    </row>
    <row r="500" spans="1:30" outlineLevel="4" x14ac:dyDescent="0.25">
      <c r="A500" s="15" t="s">
        <v>347</v>
      </c>
      <c r="B500" s="16" t="s">
        <v>36</v>
      </c>
      <c r="C500" s="16" t="s">
        <v>115</v>
      </c>
      <c r="D500" s="16" t="s">
        <v>233</v>
      </c>
      <c r="E500" s="16"/>
      <c r="F500" s="16" t="s">
        <v>39</v>
      </c>
      <c r="G500" s="16">
        <v>2210</v>
      </c>
      <c r="H500" s="16">
        <v>3480</v>
      </c>
      <c r="I500" s="17" t="s">
        <v>234</v>
      </c>
      <c r="J500" s="18">
        <v>0</v>
      </c>
      <c r="K500" s="19">
        <v>0</v>
      </c>
      <c r="L500" s="19">
        <v>50000000</v>
      </c>
      <c r="M500" s="19"/>
      <c r="N500" s="19"/>
      <c r="O500" s="19"/>
      <c r="P500" s="19">
        <v>0</v>
      </c>
      <c r="Q500" s="19">
        <v>-50000000</v>
      </c>
      <c r="R500" s="19">
        <v>0</v>
      </c>
      <c r="S500" s="19">
        <v>0</v>
      </c>
      <c r="T500" s="19">
        <v>0</v>
      </c>
      <c r="U500" s="19">
        <v>0</v>
      </c>
      <c r="V500" s="19">
        <v>0</v>
      </c>
      <c r="W500" s="19">
        <v>0</v>
      </c>
      <c r="X500" s="19">
        <v>0</v>
      </c>
      <c r="Y500" s="19">
        <v>0</v>
      </c>
      <c r="Z500" s="19">
        <v>0</v>
      </c>
      <c r="AA500" s="19">
        <f t="shared" si="98"/>
        <v>0</v>
      </c>
      <c r="AB500" s="20">
        <v>0</v>
      </c>
      <c r="AC500" s="20">
        <v>0</v>
      </c>
      <c r="AD500" s="21">
        <v>0</v>
      </c>
    </row>
    <row r="501" spans="1:30" outlineLevel="4" x14ac:dyDescent="0.25">
      <c r="A501" s="15" t="s">
        <v>347</v>
      </c>
      <c r="B501" s="16" t="s">
        <v>36</v>
      </c>
      <c r="C501" s="16" t="s">
        <v>115</v>
      </c>
      <c r="D501" s="16" t="s">
        <v>118</v>
      </c>
      <c r="E501" s="16"/>
      <c r="F501" s="16">
        <v>280</v>
      </c>
      <c r="G501" s="16">
        <v>2210</v>
      </c>
      <c r="H501" s="16">
        <v>3480</v>
      </c>
      <c r="I501" s="17" t="s">
        <v>119</v>
      </c>
      <c r="J501" s="18">
        <v>68376798</v>
      </c>
      <c r="K501" s="19">
        <v>59276798</v>
      </c>
      <c r="L501" s="19">
        <v>0</v>
      </c>
      <c r="M501" s="19">
        <v>0</v>
      </c>
      <c r="N501" s="19">
        <v>0</v>
      </c>
      <c r="O501" s="19">
        <v>0</v>
      </c>
      <c r="P501" s="19">
        <v>0</v>
      </c>
      <c r="Q501" s="19">
        <v>-17276798</v>
      </c>
      <c r="R501" s="19">
        <v>42000000</v>
      </c>
      <c r="S501" s="19">
        <v>41906079</v>
      </c>
      <c r="T501" s="19">
        <v>0</v>
      </c>
      <c r="U501" s="19">
        <v>0</v>
      </c>
      <c r="V501" s="19">
        <v>0</v>
      </c>
      <c r="W501" s="19">
        <v>0</v>
      </c>
      <c r="X501" s="19">
        <v>93921</v>
      </c>
      <c r="Y501" s="19">
        <v>17370719</v>
      </c>
      <c r="Z501" s="19">
        <v>0</v>
      </c>
      <c r="AA501" s="19">
        <f t="shared" si="98"/>
        <v>93921</v>
      </c>
      <c r="AB501" s="20">
        <f>V501/R501</f>
        <v>0</v>
      </c>
      <c r="AC501" s="20">
        <f>(S501+T501+U501)/R501</f>
        <v>0.9977637857142857</v>
      </c>
      <c r="AD501" s="21">
        <f>AB501+AC501</f>
        <v>0.9977637857142857</v>
      </c>
    </row>
    <row r="502" spans="1:30" ht="30" outlineLevel="4" x14ac:dyDescent="0.25">
      <c r="A502" s="15" t="s">
        <v>347</v>
      </c>
      <c r="B502" s="16" t="s">
        <v>36</v>
      </c>
      <c r="C502" s="16" t="s">
        <v>115</v>
      </c>
      <c r="D502" s="16" t="s">
        <v>120</v>
      </c>
      <c r="E502" s="16"/>
      <c r="F502" s="16">
        <v>280</v>
      </c>
      <c r="G502" s="16">
        <v>2210</v>
      </c>
      <c r="H502" s="16">
        <v>3480</v>
      </c>
      <c r="I502" s="17" t="s">
        <v>121</v>
      </c>
      <c r="J502" s="18">
        <v>969600</v>
      </c>
      <c r="K502" s="19">
        <v>969600</v>
      </c>
      <c r="L502" s="19">
        <v>0</v>
      </c>
      <c r="M502" s="19">
        <v>0</v>
      </c>
      <c r="N502" s="19">
        <v>0</v>
      </c>
      <c r="O502" s="19">
        <v>0</v>
      </c>
      <c r="P502" s="19">
        <v>0</v>
      </c>
      <c r="Q502" s="19">
        <v>-969600</v>
      </c>
      <c r="R502" s="19">
        <v>0</v>
      </c>
      <c r="S502" s="19">
        <v>0</v>
      </c>
      <c r="T502" s="19">
        <v>0</v>
      </c>
      <c r="U502" s="19">
        <v>0</v>
      </c>
      <c r="V502" s="19">
        <v>0</v>
      </c>
      <c r="W502" s="19">
        <v>0</v>
      </c>
      <c r="X502" s="19">
        <v>0</v>
      </c>
      <c r="Y502" s="19">
        <v>969600</v>
      </c>
      <c r="Z502" s="19">
        <v>0</v>
      </c>
      <c r="AA502" s="19">
        <f t="shared" si="98"/>
        <v>0</v>
      </c>
      <c r="AB502" s="20">
        <v>0</v>
      </c>
      <c r="AC502" s="20">
        <v>0</v>
      </c>
      <c r="AD502" s="21">
        <v>0</v>
      </c>
    </row>
    <row r="503" spans="1:30" ht="30" outlineLevel="4" x14ac:dyDescent="0.25">
      <c r="A503" s="15" t="s">
        <v>347</v>
      </c>
      <c r="B503" s="16" t="s">
        <v>36</v>
      </c>
      <c r="C503" s="16" t="s">
        <v>115</v>
      </c>
      <c r="D503" s="16" t="s">
        <v>323</v>
      </c>
      <c r="E503" s="16"/>
      <c r="F503" s="16">
        <v>280</v>
      </c>
      <c r="G503" s="16">
        <v>2210</v>
      </c>
      <c r="H503" s="16">
        <v>3480</v>
      </c>
      <c r="I503" s="17" t="s">
        <v>363</v>
      </c>
      <c r="J503" s="18">
        <v>0</v>
      </c>
      <c r="K503" s="19">
        <v>1840930</v>
      </c>
      <c r="L503" s="19">
        <v>0</v>
      </c>
      <c r="M503" s="19">
        <v>0</v>
      </c>
      <c r="N503" s="19">
        <v>0</v>
      </c>
      <c r="O503" s="19">
        <v>0</v>
      </c>
      <c r="P503" s="19">
        <v>0</v>
      </c>
      <c r="Q503" s="19">
        <v>-1840930</v>
      </c>
      <c r="R503" s="19">
        <v>0</v>
      </c>
      <c r="S503" s="19">
        <v>0</v>
      </c>
      <c r="T503" s="19">
        <v>0</v>
      </c>
      <c r="U503" s="19">
        <v>0</v>
      </c>
      <c r="V503" s="19">
        <v>0</v>
      </c>
      <c r="W503" s="19">
        <v>0</v>
      </c>
      <c r="X503" s="19">
        <v>0</v>
      </c>
      <c r="Y503" s="19">
        <v>1840930</v>
      </c>
      <c r="Z503" s="19">
        <v>0</v>
      </c>
      <c r="AA503" s="19">
        <f t="shared" si="98"/>
        <v>0</v>
      </c>
      <c r="AB503" s="20">
        <v>0</v>
      </c>
      <c r="AC503" s="20">
        <v>0</v>
      </c>
      <c r="AD503" s="21">
        <v>0</v>
      </c>
    </row>
    <row r="504" spans="1:30" ht="30" outlineLevel="4" x14ac:dyDescent="0.25">
      <c r="A504" s="15" t="s">
        <v>347</v>
      </c>
      <c r="B504" s="16" t="s">
        <v>36</v>
      </c>
      <c r="C504" s="16" t="s">
        <v>115</v>
      </c>
      <c r="D504" s="16" t="s">
        <v>323</v>
      </c>
      <c r="E504" s="16"/>
      <c r="F504" s="16" t="s">
        <v>39</v>
      </c>
      <c r="G504" s="16">
        <v>2210</v>
      </c>
      <c r="H504" s="16">
        <v>3480</v>
      </c>
      <c r="I504" s="17" t="s">
        <v>363</v>
      </c>
      <c r="J504" s="18">
        <v>0</v>
      </c>
      <c r="K504" s="19">
        <v>0</v>
      </c>
      <c r="L504" s="19">
        <v>25000000</v>
      </c>
      <c r="M504" s="19"/>
      <c r="N504" s="19"/>
      <c r="O504" s="19"/>
      <c r="P504" s="19">
        <v>0</v>
      </c>
      <c r="Q504" s="19">
        <v>0</v>
      </c>
      <c r="R504" s="19">
        <v>25000000</v>
      </c>
      <c r="S504" s="19">
        <v>0</v>
      </c>
      <c r="T504" s="19">
        <v>0</v>
      </c>
      <c r="U504" s="19">
        <v>0</v>
      </c>
      <c r="V504" s="19">
        <v>0</v>
      </c>
      <c r="W504" s="19">
        <v>0</v>
      </c>
      <c r="X504" s="19">
        <v>0</v>
      </c>
      <c r="Y504" s="19">
        <v>0</v>
      </c>
      <c r="Z504" s="19">
        <v>0</v>
      </c>
      <c r="AA504" s="19">
        <f t="shared" si="98"/>
        <v>25000000</v>
      </c>
      <c r="AB504" s="20">
        <f t="shared" ref="AB504:AB528" si="108">V504/R504</f>
        <v>0</v>
      </c>
      <c r="AC504" s="20">
        <f t="shared" ref="AC504:AC528" si="109">(S504+T504+U504)/R504</f>
        <v>0</v>
      </c>
      <c r="AD504" s="21">
        <f t="shared" ref="AD504:AD528" si="110">AB504+AC504</f>
        <v>0</v>
      </c>
    </row>
    <row r="505" spans="1:30" outlineLevel="3" x14ac:dyDescent="0.25">
      <c r="A505" s="22"/>
      <c r="B505" s="23"/>
      <c r="C505" s="23" t="s">
        <v>125</v>
      </c>
      <c r="D505" s="23"/>
      <c r="E505" s="23"/>
      <c r="F505" s="23"/>
      <c r="G505" s="23"/>
      <c r="H505" s="23"/>
      <c r="I505" s="24"/>
      <c r="J505" s="25">
        <f t="shared" ref="J505:AA505" si="111">SUBTOTAL(9,J496:J504)</f>
        <v>116331204</v>
      </c>
      <c r="K505" s="26">
        <f t="shared" si="111"/>
        <v>116331204</v>
      </c>
      <c r="L505" s="26">
        <f t="shared" si="111"/>
        <v>75000000</v>
      </c>
      <c r="M505" s="26">
        <f t="shared" si="111"/>
        <v>0</v>
      </c>
      <c r="N505" s="26">
        <f t="shared" si="111"/>
        <v>0</v>
      </c>
      <c r="O505" s="26">
        <f t="shared" si="111"/>
        <v>0</v>
      </c>
      <c r="P505" s="26">
        <f t="shared" si="111"/>
        <v>0</v>
      </c>
      <c r="Q505" s="26">
        <f t="shared" si="111"/>
        <v>-116280684.34999999</v>
      </c>
      <c r="R505" s="26">
        <f t="shared" si="111"/>
        <v>75050519.650000006</v>
      </c>
      <c r="S505" s="26">
        <f t="shared" si="111"/>
        <v>41906079</v>
      </c>
      <c r="T505" s="26">
        <f t="shared" si="111"/>
        <v>1385615</v>
      </c>
      <c r="U505" s="26">
        <f t="shared" si="111"/>
        <v>0</v>
      </c>
      <c r="V505" s="26">
        <f t="shared" si="111"/>
        <v>6588799.2999999998</v>
      </c>
      <c r="W505" s="26">
        <f t="shared" si="111"/>
        <v>6588799.2999999998</v>
      </c>
      <c r="X505" s="26">
        <f t="shared" si="111"/>
        <v>170026.35</v>
      </c>
      <c r="Y505" s="26">
        <f t="shared" si="111"/>
        <v>66450710.700000003</v>
      </c>
      <c r="Z505" s="26">
        <f t="shared" si="111"/>
        <v>0</v>
      </c>
      <c r="AA505" s="26">
        <f t="shared" si="111"/>
        <v>25170026.349999998</v>
      </c>
      <c r="AB505" s="27">
        <f t="shared" si="108"/>
        <v>8.7791521374229409E-2</v>
      </c>
      <c r="AC505" s="27">
        <f t="shared" si="109"/>
        <v>0.57683403395328781</v>
      </c>
      <c r="AD505" s="28">
        <f t="shared" si="110"/>
        <v>0.66462555532751721</v>
      </c>
    </row>
    <row r="506" spans="1:30" ht="120" outlineLevel="4" x14ac:dyDescent="0.25">
      <c r="A506" s="15" t="s">
        <v>347</v>
      </c>
      <c r="B506" s="16" t="s">
        <v>36</v>
      </c>
      <c r="C506" s="16" t="s">
        <v>126</v>
      </c>
      <c r="D506" s="16" t="s">
        <v>127</v>
      </c>
      <c r="E506" s="16" t="s">
        <v>58</v>
      </c>
      <c r="F506" s="16" t="s">
        <v>39</v>
      </c>
      <c r="G506" s="16">
        <v>1310</v>
      </c>
      <c r="H506" s="16">
        <v>3480</v>
      </c>
      <c r="I506" s="17" t="s">
        <v>128</v>
      </c>
      <c r="J506" s="18">
        <v>59030413</v>
      </c>
      <c r="K506" s="19">
        <v>59030413</v>
      </c>
      <c r="L506" s="19"/>
      <c r="M506" s="19"/>
      <c r="N506" s="19"/>
      <c r="O506" s="19"/>
      <c r="P506" s="19">
        <v>-223609</v>
      </c>
      <c r="Q506" s="19">
        <v>0</v>
      </c>
      <c r="R506" s="19">
        <v>58806804</v>
      </c>
      <c r="S506" s="19">
        <v>0</v>
      </c>
      <c r="T506" s="19">
        <v>20695362.690000001</v>
      </c>
      <c r="U506" s="19">
        <v>0</v>
      </c>
      <c r="V506" s="19">
        <v>38111441.310000002</v>
      </c>
      <c r="W506" s="19">
        <v>38111441.310000002</v>
      </c>
      <c r="X506" s="19">
        <v>0</v>
      </c>
      <c r="Y506" s="19">
        <v>223609</v>
      </c>
      <c r="Z506" s="19">
        <v>0</v>
      </c>
      <c r="AA506" s="19">
        <f t="shared" si="98"/>
        <v>0</v>
      </c>
      <c r="AB506" s="20">
        <f t="shared" si="108"/>
        <v>0.64807877180334439</v>
      </c>
      <c r="AC506" s="20">
        <f t="shared" si="109"/>
        <v>0.35192122819665561</v>
      </c>
      <c r="AD506" s="21">
        <f t="shared" si="110"/>
        <v>1</v>
      </c>
    </row>
    <row r="507" spans="1:30" ht="120" outlineLevel="4" x14ac:dyDescent="0.25">
      <c r="A507" s="15" t="s">
        <v>347</v>
      </c>
      <c r="B507" s="16" t="s">
        <v>36</v>
      </c>
      <c r="C507" s="16" t="s">
        <v>126</v>
      </c>
      <c r="D507" s="16" t="s">
        <v>127</v>
      </c>
      <c r="E507" s="16" t="s">
        <v>129</v>
      </c>
      <c r="F507" s="16" t="s">
        <v>39</v>
      </c>
      <c r="G507" s="16">
        <v>1310</v>
      </c>
      <c r="H507" s="16">
        <v>3480</v>
      </c>
      <c r="I507" s="17" t="s">
        <v>130</v>
      </c>
      <c r="J507" s="18">
        <v>60183235</v>
      </c>
      <c r="K507" s="19">
        <v>60183235</v>
      </c>
      <c r="L507" s="19">
        <v>66068</v>
      </c>
      <c r="M507" s="19"/>
      <c r="N507" s="19"/>
      <c r="O507" s="19"/>
      <c r="P507" s="19">
        <v>-228218</v>
      </c>
      <c r="Q507" s="19">
        <v>0</v>
      </c>
      <c r="R507" s="19">
        <v>60021085</v>
      </c>
      <c r="S507" s="19">
        <v>0</v>
      </c>
      <c r="T507" s="19">
        <v>21781283.309999999</v>
      </c>
      <c r="U507" s="19">
        <v>0</v>
      </c>
      <c r="V507" s="19">
        <v>38173733.689999998</v>
      </c>
      <c r="W507" s="19">
        <v>38173733.689999998</v>
      </c>
      <c r="X507" s="19">
        <v>0</v>
      </c>
      <c r="Y507" s="19">
        <v>228218</v>
      </c>
      <c r="Z507" s="19">
        <v>0</v>
      </c>
      <c r="AA507" s="19">
        <f t="shared" si="98"/>
        <v>66068</v>
      </c>
      <c r="AB507" s="20">
        <f t="shared" si="108"/>
        <v>0.63600539193851624</v>
      </c>
      <c r="AC507" s="20">
        <f t="shared" si="109"/>
        <v>0.3628938615488207</v>
      </c>
      <c r="AD507" s="21">
        <f t="shared" si="110"/>
        <v>0.99889925348733688</v>
      </c>
    </row>
    <row r="508" spans="1:30" ht="75" outlineLevel="4" x14ac:dyDescent="0.25">
      <c r="A508" s="15" t="s">
        <v>347</v>
      </c>
      <c r="B508" s="16" t="s">
        <v>36</v>
      </c>
      <c r="C508" s="16" t="s">
        <v>126</v>
      </c>
      <c r="D508" s="16" t="s">
        <v>127</v>
      </c>
      <c r="E508" s="16" t="s">
        <v>131</v>
      </c>
      <c r="F508" s="16" t="s">
        <v>39</v>
      </c>
      <c r="G508" s="16">
        <v>1310</v>
      </c>
      <c r="H508" s="16">
        <v>3480</v>
      </c>
      <c r="I508" s="17" t="s">
        <v>132</v>
      </c>
      <c r="J508" s="18">
        <v>276864519</v>
      </c>
      <c r="K508" s="19">
        <v>276864519</v>
      </c>
      <c r="L508" s="19">
        <v>372622</v>
      </c>
      <c r="M508" s="19"/>
      <c r="N508" s="19"/>
      <c r="O508" s="19"/>
      <c r="P508" s="19">
        <v>-1063542</v>
      </c>
      <c r="Q508" s="19">
        <v>0</v>
      </c>
      <c r="R508" s="19">
        <v>276173599</v>
      </c>
      <c r="S508" s="19">
        <v>0</v>
      </c>
      <c r="T508" s="19">
        <v>122382468.41</v>
      </c>
      <c r="U508" s="19">
        <v>0</v>
      </c>
      <c r="V508" s="19">
        <v>153418508.59</v>
      </c>
      <c r="W508" s="19">
        <v>153418508.59</v>
      </c>
      <c r="X508" s="19">
        <v>0</v>
      </c>
      <c r="Y508" s="19">
        <v>1063542</v>
      </c>
      <c r="Z508" s="19">
        <v>0</v>
      </c>
      <c r="AA508" s="19">
        <f t="shared" si="98"/>
        <v>372622</v>
      </c>
      <c r="AB508" s="20">
        <f t="shared" si="108"/>
        <v>0.55551475284210639</v>
      </c>
      <c r="AC508" s="20">
        <f t="shared" si="109"/>
        <v>0.44313601608964803</v>
      </c>
      <c r="AD508" s="21">
        <f t="shared" si="110"/>
        <v>0.99865076893175442</v>
      </c>
    </row>
    <row r="509" spans="1:30" ht="45" outlineLevel="4" x14ac:dyDescent="0.25">
      <c r="A509" s="15" t="s">
        <v>347</v>
      </c>
      <c r="B509" s="16" t="s">
        <v>36</v>
      </c>
      <c r="C509" s="16" t="s">
        <v>126</v>
      </c>
      <c r="D509" s="16" t="s">
        <v>153</v>
      </c>
      <c r="E509" s="16"/>
      <c r="F509" s="16" t="s">
        <v>39</v>
      </c>
      <c r="G509" s="16">
        <v>1320</v>
      </c>
      <c r="H509" s="16">
        <v>3480</v>
      </c>
      <c r="I509" s="17" t="s">
        <v>154</v>
      </c>
      <c r="J509" s="18">
        <v>189877137</v>
      </c>
      <c r="K509" s="19">
        <v>189877137</v>
      </c>
      <c r="L509" s="19">
        <v>1735319</v>
      </c>
      <c r="M509" s="19"/>
      <c r="N509" s="19"/>
      <c r="O509" s="19"/>
      <c r="P509" s="19">
        <v>0</v>
      </c>
      <c r="Q509" s="19">
        <v>0</v>
      </c>
      <c r="R509" s="19">
        <v>191612456</v>
      </c>
      <c r="S509" s="19">
        <v>0</v>
      </c>
      <c r="T509" s="19">
        <v>20502.86</v>
      </c>
      <c r="U509" s="19">
        <v>0</v>
      </c>
      <c r="V509" s="19">
        <v>101626054.34999999</v>
      </c>
      <c r="W509" s="19">
        <v>101626054.34999999</v>
      </c>
      <c r="X509" s="19">
        <v>88230579.790000007</v>
      </c>
      <c r="Y509" s="19">
        <v>88230579.790000007</v>
      </c>
      <c r="Z509" s="19">
        <v>0</v>
      </c>
      <c r="AA509" s="19">
        <f t="shared" si="98"/>
        <v>89965898.789999992</v>
      </c>
      <c r="AB509" s="20">
        <f t="shared" si="108"/>
        <v>0.53037290201008647</v>
      </c>
      <c r="AC509" s="20">
        <f t="shared" si="109"/>
        <v>1.0700170765516414E-4</v>
      </c>
      <c r="AD509" s="21">
        <f t="shared" si="110"/>
        <v>0.53047990371774167</v>
      </c>
    </row>
    <row r="510" spans="1:30" ht="135" outlineLevel="4" x14ac:dyDescent="0.25">
      <c r="A510" s="15" t="s">
        <v>347</v>
      </c>
      <c r="B510" s="16" t="s">
        <v>36</v>
      </c>
      <c r="C510" s="16" t="s">
        <v>126</v>
      </c>
      <c r="D510" s="16" t="s">
        <v>246</v>
      </c>
      <c r="E510" s="16"/>
      <c r="F510" s="16" t="s">
        <v>39</v>
      </c>
      <c r="G510" s="16">
        <v>1320</v>
      </c>
      <c r="H510" s="16">
        <v>3480</v>
      </c>
      <c r="I510" s="17" t="s">
        <v>364</v>
      </c>
      <c r="J510" s="18">
        <v>0</v>
      </c>
      <c r="K510" s="19">
        <v>0</v>
      </c>
      <c r="L510" s="19">
        <v>42432941</v>
      </c>
      <c r="M510" s="19"/>
      <c r="N510" s="19"/>
      <c r="O510" s="19"/>
      <c r="P510" s="19">
        <v>0</v>
      </c>
      <c r="Q510" s="19">
        <v>0</v>
      </c>
      <c r="R510" s="19">
        <v>42432941</v>
      </c>
      <c r="S510" s="19">
        <v>0</v>
      </c>
      <c r="T510" s="19">
        <v>0</v>
      </c>
      <c r="U510" s="19">
        <v>0</v>
      </c>
      <c r="V510" s="19">
        <v>0</v>
      </c>
      <c r="W510" s="19">
        <v>0</v>
      </c>
      <c r="X510" s="19">
        <v>0</v>
      </c>
      <c r="Y510" s="19">
        <v>0</v>
      </c>
      <c r="Z510" s="19">
        <v>0</v>
      </c>
      <c r="AA510" s="19">
        <f t="shared" si="98"/>
        <v>42432941</v>
      </c>
      <c r="AB510" s="20">
        <f t="shared" si="108"/>
        <v>0</v>
      </c>
      <c r="AC510" s="20">
        <f t="shared" si="109"/>
        <v>0</v>
      </c>
      <c r="AD510" s="21">
        <f t="shared" si="110"/>
        <v>0</v>
      </c>
    </row>
    <row r="511" spans="1:30" ht="75" outlineLevel="4" x14ac:dyDescent="0.25">
      <c r="A511" s="15" t="s">
        <v>347</v>
      </c>
      <c r="B511" s="16" t="s">
        <v>36</v>
      </c>
      <c r="C511" s="16" t="s">
        <v>126</v>
      </c>
      <c r="D511" s="16" t="s">
        <v>365</v>
      </c>
      <c r="E511" s="16"/>
      <c r="F511" s="16" t="s">
        <v>39</v>
      </c>
      <c r="G511" s="16">
        <v>1320</v>
      </c>
      <c r="H511" s="16">
        <v>3480</v>
      </c>
      <c r="I511" s="17" t="s">
        <v>366</v>
      </c>
      <c r="J511" s="18">
        <v>2901792</v>
      </c>
      <c r="K511" s="19">
        <v>2901792</v>
      </c>
      <c r="L511" s="19">
        <v>0</v>
      </c>
      <c r="M511" s="19">
        <v>0</v>
      </c>
      <c r="N511" s="19">
        <v>0</v>
      </c>
      <c r="O511" s="19">
        <v>0</v>
      </c>
      <c r="P511" s="19">
        <v>0</v>
      </c>
      <c r="Q511" s="19">
        <v>-150101.32</v>
      </c>
      <c r="R511" s="19">
        <v>2751690.68</v>
      </c>
      <c r="S511" s="19">
        <v>0</v>
      </c>
      <c r="T511" s="19">
        <v>2751690.68</v>
      </c>
      <c r="U511" s="19">
        <v>0</v>
      </c>
      <c r="V511" s="19">
        <v>0</v>
      </c>
      <c r="W511" s="19">
        <v>0</v>
      </c>
      <c r="X511" s="19">
        <v>0</v>
      </c>
      <c r="Y511" s="19">
        <v>150101.32</v>
      </c>
      <c r="Z511" s="19">
        <v>0</v>
      </c>
      <c r="AA511" s="19">
        <f t="shared" si="98"/>
        <v>0</v>
      </c>
      <c r="AB511" s="20">
        <f t="shared" si="108"/>
        <v>0</v>
      </c>
      <c r="AC511" s="20">
        <f t="shared" si="109"/>
        <v>1</v>
      </c>
      <c r="AD511" s="21">
        <f t="shared" si="110"/>
        <v>1</v>
      </c>
    </row>
    <row r="512" spans="1:30" outlineLevel="3" x14ac:dyDescent="0.25">
      <c r="A512" s="22"/>
      <c r="B512" s="23"/>
      <c r="C512" s="23" t="s">
        <v>175</v>
      </c>
      <c r="D512" s="23"/>
      <c r="E512" s="23"/>
      <c r="F512" s="23"/>
      <c r="G512" s="23"/>
      <c r="H512" s="23"/>
      <c r="I512" s="24"/>
      <c r="J512" s="25">
        <f t="shared" ref="J512:AA512" si="112">SUBTOTAL(9,J506:J511)</f>
        <v>588857096</v>
      </c>
      <c r="K512" s="26">
        <f t="shared" si="112"/>
        <v>588857096</v>
      </c>
      <c r="L512" s="26">
        <f t="shared" si="112"/>
        <v>44606950</v>
      </c>
      <c r="M512" s="26">
        <f t="shared" si="112"/>
        <v>0</v>
      </c>
      <c r="N512" s="26">
        <f t="shared" si="112"/>
        <v>0</v>
      </c>
      <c r="O512" s="26">
        <f t="shared" si="112"/>
        <v>0</v>
      </c>
      <c r="P512" s="26">
        <f t="shared" si="112"/>
        <v>-1515369</v>
      </c>
      <c r="Q512" s="26">
        <f t="shared" si="112"/>
        <v>-150101.32</v>
      </c>
      <c r="R512" s="26">
        <f t="shared" si="112"/>
        <v>631798575.67999995</v>
      </c>
      <c r="S512" s="26">
        <f t="shared" si="112"/>
        <v>0</v>
      </c>
      <c r="T512" s="26">
        <f t="shared" si="112"/>
        <v>167631307.95000002</v>
      </c>
      <c r="U512" s="26">
        <f t="shared" si="112"/>
        <v>0</v>
      </c>
      <c r="V512" s="26">
        <f t="shared" si="112"/>
        <v>331329737.94</v>
      </c>
      <c r="W512" s="26">
        <f t="shared" si="112"/>
        <v>331329737.94</v>
      </c>
      <c r="X512" s="26">
        <f t="shared" si="112"/>
        <v>88230579.790000007</v>
      </c>
      <c r="Y512" s="26">
        <f t="shared" si="112"/>
        <v>89896050.109999999</v>
      </c>
      <c r="Z512" s="26">
        <f t="shared" si="112"/>
        <v>0</v>
      </c>
      <c r="AA512" s="26">
        <f t="shared" si="112"/>
        <v>132837529.78999999</v>
      </c>
      <c r="AB512" s="27">
        <f t="shared" si="108"/>
        <v>0.52442305300133407</v>
      </c>
      <c r="AC512" s="27">
        <f t="shared" si="109"/>
        <v>0.26532397254865558</v>
      </c>
      <c r="AD512" s="28">
        <f t="shared" si="110"/>
        <v>0.78974702554998966</v>
      </c>
    </row>
    <row r="513" spans="1:30" outlineLevel="1" x14ac:dyDescent="0.25">
      <c r="A513" s="22" t="s">
        <v>367</v>
      </c>
      <c r="B513" s="23"/>
      <c r="C513" s="23"/>
      <c r="D513" s="23"/>
      <c r="E513" s="23"/>
      <c r="F513" s="23"/>
      <c r="G513" s="23"/>
      <c r="H513" s="23"/>
      <c r="I513" s="24"/>
      <c r="J513" s="25">
        <f t="shared" ref="J513:AA513" si="113">SUBTOTAL(9,J447:J511)</f>
        <v>35333224128</v>
      </c>
      <c r="K513" s="26">
        <f t="shared" si="113"/>
        <v>35333224128</v>
      </c>
      <c r="L513" s="26">
        <f t="shared" si="113"/>
        <v>64860539</v>
      </c>
      <c r="M513" s="26">
        <f t="shared" si="113"/>
        <v>0</v>
      </c>
      <c r="N513" s="26">
        <f t="shared" si="113"/>
        <v>0</v>
      </c>
      <c r="O513" s="26">
        <f t="shared" si="113"/>
        <v>0</v>
      </c>
      <c r="P513" s="26">
        <f t="shared" si="113"/>
        <v>-141283863</v>
      </c>
      <c r="Q513" s="26">
        <f t="shared" si="113"/>
        <v>-1100115672.8100002</v>
      </c>
      <c r="R513" s="26">
        <f t="shared" si="113"/>
        <v>34156685131.189995</v>
      </c>
      <c r="S513" s="26">
        <f t="shared" si="113"/>
        <v>68193786</v>
      </c>
      <c r="T513" s="26">
        <f t="shared" si="113"/>
        <v>2903896364.7000003</v>
      </c>
      <c r="U513" s="26">
        <f t="shared" si="113"/>
        <v>22593099.669999998</v>
      </c>
      <c r="V513" s="26">
        <f t="shared" si="113"/>
        <v>20230339771.779995</v>
      </c>
      <c r="W513" s="26">
        <f t="shared" si="113"/>
        <v>20228718886.879997</v>
      </c>
      <c r="X513" s="26">
        <f t="shared" si="113"/>
        <v>10372275503.359999</v>
      </c>
      <c r="Y513" s="26">
        <f t="shared" si="113"/>
        <v>12108201105.85</v>
      </c>
      <c r="Z513" s="26">
        <f t="shared" si="113"/>
        <v>0</v>
      </c>
      <c r="AA513" s="26">
        <f t="shared" si="113"/>
        <v>10931662109.040003</v>
      </c>
      <c r="AB513" s="27">
        <f t="shared" si="108"/>
        <v>0.59228053583299178</v>
      </c>
      <c r="AC513" s="27">
        <f t="shared" si="109"/>
        <v>8.767487942310366E-2</v>
      </c>
      <c r="AD513" s="28">
        <f t="shared" si="110"/>
        <v>0.67995541525609549</v>
      </c>
    </row>
    <row r="514" spans="1:30" outlineLevel="4" x14ac:dyDescent="0.25">
      <c r="A514" s="15" t="s">
        <v>368</v>
      </c>
      <c r="B514" s="16" t="s">
        <v>36</v>
      </c>
      <c r="C514" s="16" t="s">
        <v>37</v>
      </c>
      <c r="D514" s="16" t="s">
        <v>38</v>
      </c>
      <c r="E514" s="16"/>
      <c r="F514" s="16" t="s">
        <v>39</v>
      </c>
      <c r="G514" s="16">
        <v>1111</v>
      </c>
      <c r="H514" s="16">
        <v>3460</v>
      </c>
      <c r="I514" s="17" t="s">
        <v>40</v>
      </c>
      <c r="J514" s="18">
        <v>323950871</v>
      </c>
      <c r="K514" s="19">
        <v>321950871</v>
      </c>
      <c r="L514" s="19">
        <v>48659500</v>
      </c>
      <c r="M514" s="19"/>
      <c r="N514" s="19"/>
      <c r="O514" s="19"/>
      <c r="P514" s="19">
        <v>0</v>
      </c>
      <c r="Q514" s="19">
        <v>0</v>
      </c>
      <c r="R514" s="19">
        <v>370610371</v>
      </c>
      <c r="S514" s="19">
        <v>0</v>
      </c>
      <c r="T514" s="19">
        <v>0</v>
      </c>
      <c r="U514" s="19">
        <v>0</v>
      </c>
      <c r="V514" s="19">
        <v>199379679.47999999</v>
      </c>
      <c r="W514" s="19">
        <v>199379679.47999999</v>
      </c>
      <c r="X514" s="19">
        <v>122571191.52</v>
      </c>
      <c r="Y514" s="19">
        <v>122571191.52</v>
      </c>
      <c r="Z514" s="19">
        <v>0</v>
      </c>
      <c r="AA514" s="19">
        <f t="shared" si="98"/>
        <v>171230691.52000001</v>
      </c>
      <c r="AB514" s="20">
        <f t="shared" si="108"/>
        <v>0.53797652489330905</v>
      </c>
      <c r="AC514" s="20">
        <f t="shared" si="109"/>
        <v>0</v>
      </c>
      <c r="AD514" s="21">
        <f t="shared" si="110"/>
        <v>0.53797652489330905</v>
      </c>
    </row>
    <row r="515" spans="1:30" outlineLevel="4" x14ac:dyDescent="0.25">
      <c r="A515" s="15" t="s">
        <v>368</v>
      </c>
      <c r="B515" s="16" t="s">
        <v>36</v>
      </c>
      <c r="C515" s="16" t="s">
        <v>37</v>
      </c>
      <c r="D515" s="16" t="s">
        <v>41</v>
      </c>
      <c r="E515" s="16"/>
      <c r="F515" s="16" t="s">
        <v>39</v>
      </c>
      <c r="G515" s="16">
        <v>1111</v>
      </c>
      <c r="H515" s="16">
        <v>3460</v>
      </c>
      <c r="I515" s="17" t="s">
        <v>42</v>
      </c>
      <c r="J515" s="18">
        <v>5170388</v>
      </c>
      <c r="K515" s="19">
        <v>5170388</v>
      </c>
      <c r="L515" s="19">
        <v>183580</v>
      </c>
      <c r="M515" s="19"/>
      <c r="N515" s="19"/>
      <c r="O515" s="19"/>
      <c r="P515" s="19">
        <v>0</v>
      </c>
      <c r="Q515" s="19">
        <v>0</v>
      </c>
      <c r="R515" s="19">
        <v>5353968</v>
      </c>
      <c r="S515" s="19">
        <v>0</v>
      </c>
      <c r="T515" s="19">
        <v>0</v>
      </c>
      <c r="U515" s="19">
        <v>0</v>
      </c>
      <c r="V515" s="19">
        <v>2640000</v>
      </c>
      <c r="W515" s="19">
        <v>2640000</v>
      </c>
      <c r="X515" s="19">
        <v>2530388</v>
      </c>
      <c r="Y515" s="19">
        <v>2530388</v>
      </c>
      <c r="Z515" s="19">
        <v>0</v>
      </c>
      <c r="AA515" s="19">
        <f t="shared" si="98"/>
        <v>2713968</v>
      </c>
      <c r="AB515" s="20">
        <f t="shared" si="108"/>
        <v>0.4930922261769215</v>
      </c>
      <c r="AC515" s="20">
        <f t="shared" si="109"/>
        <v>0</v>
      </c>
      <c r="AD515" s="21">
        <f t="shared" si="110"/>
        <v>0.4930922261769215</v>
      </c>
    </row>
    <row r="516" spans="1:30" outlineLevel="4" x14ac:dyDescent="0.25">
      <c r="A516" s="15" t="s">
        <v>368</v>
      </c>
      <c r="B516" s="16" t="s">
        <v>36</v>
      </c>
      <c r="C516" s="16" t="s">
        <v>37</v>
      </c>
      <c r="D516" s="16" t="s">
        <v>43</v>
      </c>
      <c r="E516" s="16"/>
      <c r="F516" s="16" t="s">
        <v>39</v>
      </c>
      <c r="G516" s="16">
        <v>1111</v>
      </c>
      <c r="H516" s="16">
        <v>3460</v>
      </c>
      <c r="I516" s="17" t="s">
        <v>44</v>
      </c>
      <c r="J516" s="18">
        <v>8023136</v>
      </c>
      <c r="K516" s="19">
        <v>8023136</v>
      </c>
      <c r="L516" s="19">
        <v>0</v>
      </c>
      <c r="M516" s="19">
        <v>0</v>
      </c>
      <c r="N516" s="19">
        <v>0</v>
      </c>
      <c r="O516" s="19">
        <v>0</v>
      </c>
      <c r="P516" s="19">
        <v>0</v>
      </c>
      <c r="Q516" s="19">
        <v>0</v>
      </c>
      <c r="R516" s="19">
        <v>8023136</v>
      </c>
      <c r="S516" s="19">
        <v>0</v>
      </c>
      <c r="T516" s="19">
        <v>0</v>
      </c>
      <c r="U516" s="19">
        <v>0</v>
      </c>
      <c r="V516" s="19">
        <v>2355605.9500000002</v>
      </c>
      <c r="W516" s="19">
        <v>2355605.9500000002</v>
      </c>
      <c r="X516" s="19">
        <v>5667530.0499999998</v>
      </c>
      <c r="Y516" s="19">
        <v>5667530.0499999998</v>
      </c>
      <c r="Z516" s="19">
        <v>0</v>
      </c>
      <c r="AA516" s="19">
        <f t="shared" si="98"/>
        <v>5667530.0499999998</v>
      </c>
      <c r="AB516" s="20">
        <f t="shared" si="108"/>
        <v>0.29360164778460696</v>
      </c>
      <c r="AC516" s="20">
        <f t="shared" si="109"/>
        <v>0</v>
      </c>
      <c r="AD516" s="21">
        <f t="shared" si="110"/>
        <v>0.29360164778460696</v>
      </c>
    </row>
    <row r="517" spans="1:30" outlineLevel="4" x14ac:dyDescent="0.25">
      <c r="A517" s="15" t="s">
        <v>368</v>
      </c>
      <c r="B517" s="16" t="s">
        <v>36</v>
      </c>
      <c r="C517" s="16" t="s">
        <v>37</v>
      </c>
      <c r="D517" s="16" t="s">
        <v>47</v>
      </c>
      <c r="E517" s="16"/>
      <c r="F517" s="16" t="s">
        <v>39</v>
      </c>
      <c r="G517" s="16">
        <v>1111</v>
      </c>
      <c r="H517" s="16">
        <v>3460</v>
      </c>
      <c r="I517" s="17" t="s">
        <v>48</v>
      </c>
      <c r="J517" s="18">
        <v>155095309</v>
      </c>
      <c r="K517" s="19">
        <v>155095309</v>
      </c>
      <c r="L517" s="19">
        <v>12025493</v>
      </c>
      <c r="M517" s="19"/>
      <c r="N517" s="19"/>
      <c r="O517" s="19"/>
      <c r="P517" s="19">
        <v>0</v>
      </c>
      <c r="Q517" s="19">
        <v>-8318777</v>
      </c>
      <c r="R517" s="19">
        <v>158802025</v>
      </c>
      <c r="S517" s="19">
        <v>0</v>
      </c>
      <c r="T517" s="19">
        <v>0</v>
      </c>
      <c r="U517" s="19">
        <v>0</v>
      </c>
      <c r="V517" s="19">
        <v>67950180.219999999</v>
      </c>
      <c r="W517" s="19">
        <v>67950180.219999999</v>
      </c>
      <c r="X517" s="19">
        <v>87145128.780000001</v>
      </c>
      <c r="Y517" s="19">
        <v>87145128.780000001</v>
      </c>
      <c r="Z517" s="19">
        <v>0</v>
      </c>
      <c r="AA517" s="19">
        <f t="shared" si="98"/>
        <v>90851844.780000001</v>
      </c>
      <c r="AB517" s="20">
        <f t="shared" si="108"/>
        <v>0.42789240389094535</v>
      </c>
      <c r="AC517" s="20">
        <f t="shared" si="109"/>
        <v>0</v>
      </c>
      <c r="AD517" s="21">
        <f t="shared" si="110"/>
        <v>0.42789240389094535</v>
      </c>
    </row>
    <row r="518" spans="1:30" ht="30" outlineLevel="4" x14ac:dyDescent="0.25">
      <c r="A518" s="15" t="s">
        <v>368</v>
      </c>
      <c r="B518" s="16" t="s">
        <v>36</v>
      </c>
      <c r="C518" s="16" t="s">
        <v>37</v>
      </c>
      <c r="D518" s="16" t="s">
        <v>49</v>
      </c>
      <c r="E518" s="16"/>
      <c r="F518" s="16" t="s">
        <v>39</v>
      </c>
      <c r="G518" s="16">
        <v>1111</v>
      </c>
      <c r="H518" s="16">
        <v>3460</v>
      </c>
      <c r="I518" s="17" t="s">
        <v>50</v>
      </c>
      <c r="J518" s="18">
        <v>170174739</v>
      </c>
      <c r="K518" s="19">
        <v>170174739</v>
      </c>
      <c r="L518" s="19">
        <v>8400520</v>
      </c>
      <c r="M518" s="19"/>
      <c r="N518" s="19"/>
      <c r="O518" s="19"/>
      <c r="P518" s="19">
        <v>0</v>
      </c>
      <c r="Q518" s="19">
        <v>0</v>
      </c>
      <c r="R518" s="19">
        <v>178575259</v>
      </c>
      <c r="S518" s="19">
        <v>0</v>
      </c>
      <c r="T518" s="19">
        <v>0</v>
      </c>
      <c r="U518" s="19">
        <v>0</v>
      </c>
      <c r="V518" s="19">
        <v>90243908.25</v>
      </c>
      <c r="W518" s="19">
        <v>90243908.25</v>
      </c>
      <c r="X518" s="19">
        <v>79930830.75</v>
      </c>
      <c r="Y518" s="19">
        <v>79930830.75</v>
      </c>
      <c r="Z518" s="19">
        <v>0</v>
      </c>
      <c r="AA518" s="19">
        <f t="shared" si="98"/>
        <v>88331350.75</v>
      </c>
      <c r="AB518" s="20">
        <f t="shared" si="108"/>
        <v>0.50535504613211846</v>
      </c>
      <c r="AC518" s="20">
        <f t="shared" si="109"/>
        <v>0</v>
      </c>
      <c r="AD518" s="21">
        <f t="shared" si="110"/>
        <v>0.50535504613211846</v>
      </c>
    </row>
    <row r="519" spans="1:30" outlineLevel="4" x14ac:dyDescent="0.25">
      <c r="A519" s="15" t="s">
        <v>368</v>
      </c>
      <c r="B519" s="16" t="s">
        <v>36</v>
      </c>
      <c r="C519" s="16" t="s">
        <v>37</v>
      </c>
      <c r="D519" s="16" t="s">
        <v>51</v>
      </c>
      <c r="E519" s="16"/>
      <c r="F519" s="16">
        <v>280</v>
      </c>
      <c r="G519" s="16">
        <v>1111</v>
      </c>
      <c r="H519" s="16">
        <v>3460</v>
      </c>
      <c r="I519" s="17" t="s">
        <v>52</v>
      </c>
      <c r="J519" s="18">
        <v>66724792</v>
      </c>
      <c r="K519" s="19">
        <v>66724792</v>
      </c>
      <c r="L519" s="19">
        <v>18265789</v>
      </c>
      <c r="M519" s="19"/>
      <c r="N519" s="19"/>
      <c r="O519" s="19"/>
      <c r="P519" s="19">
        <v>0</v>
      </c>
      <c r="Q519" s="19">
        <v>0</v>
      </c>
      <c r="R519" s="19">
        <v>84990581</v>
      </c>
      <c r="S519" s="19">
        <v>0</v>
      </c>
      <c r="T519" s="19">
        <v>0</v>
      </c>
      <c r="U519" s="19">
        <v>0</v>
      </c>
      <c r="V519" s="19">
        <v>157866.74</v>
      </c>
      <c r="W519" s="19">
        <v>157866.74</v>
      </c>
      <c r="X519" s="19">
        <v>66566925.259999998</v>
      </c>
      <c r="Y519" s="19">
        <v>66566925.259999998</v>
      </c>
      <c r="Z519" s="19">
        <v>0</v>
      </c>
      <c r="AA519" s="19">
        <f t="shared" si="98"/>
        <v>84832714.260000005</v>
      </c>
      <c r="AB519" s="20">
        <f t="shared" si="108"/>
        <v>1.8574615933029095E-3</v>
      </c>
      <c r="AC519" s="20">
        <f t="shared" si="109"/>
        <v>0</v>
      </c>
      <c r="AD519" s="21">
        <f t="shared" si="110"/>
        <v>1.8574615933029095E-3</v>
      </c>
    </row>
    <row r="520" spans="1:30" outlineLevel="4" x14ac:dyDescent="0.25">
      <c r="A520" s="15" t="s">
        <v>368</v>
      </c>
      <c r="B520" s="16" t="s">
        <v>36</v>
      </c>
      <c r="C520" s="16" t="s">
        <v>37</v>
      </c>
      <c r="D520" s="16" t="s">
        <v>53</v>
      </c>
      <c r="E520" s="16"/>
      <c r="F520" s="16" t="s">
        <v>39</v>
      </c>
      <c r="G520" s="16">
        <v>1111</v>
      </c>
      <c r="H520" s="16">
        <v>3460</v>
      </c>
      <c r="I520" s="17" t="s">
        <v>54</v>
      </c>
      <c r="J520" s="18">
        <v>62769800</v>
      </c>
      <c r="K520" s="19">
        <v>62769800</v>
      </c>
      <c r="L520" s="19">
        <v>0</v>
      </c>
      <c r="M520" s="19">
        <v>0</v>
      </c>
      <c r="N520" s="19">
        <v>0</v>
      </c>
      <c r="O520" s="19">
        <v>0</v>
      </c>
      <c r="P520" s="19">
        <v>0</v>
      </c>
      <c r="Q520" s="19">
        <v>0</v>
      </c>
      <c r="R520" s="19">
        <v>62769800</v>
      </c>
      <c r="S520" s="19">
        <v>0</v>
      </c>
      <c r="T520" s="19">
        <v>0</v>
      </c>
      <c r="U520" s="19">
        <v>0</v>
      </c>
      <c r="V520" s="19">
        <v>52321983.280000001</v>
      </c>
      <c r="W520" s="19">
        <v>52321983.280000001</v>
      </c>
      <c r="X520" s="19">
        <v>10447816.720000001</v>
      </c>
      <c r="Y520" s="19">
        <v>10447816.720000001</v>
      </c>
      <c r="Z520" s="19">
        <v>0</v>
      </c>
      <c r="AA520" s="19">
        <f t="shared" si="98"/>
        <v>10447816.719999999</v>
      </c>
      <c r="AB520" s="20">
        <f t="shared" si="108"/>
        <v>0.83355344895156591</v>
      </c>
      <c r="AC520" s="20">
        <f t="shared" si="109"/>
        <v>0</v>
      </c>
      <c r="AD520" s="21">
        <f t="shared" si="110"/>
        <v>0.83355344895156591</v>
      </c>
    </row>
    <row r="521" spans="1:30" outlineLevel="4" x14ac:dyDescent="0.25">
      <c r="A521" s="15" t="s">
        <v>368</v>
      </c>
      <c r="B521" s="16" t="s">
        <v>36</v>
      </c>
      <c r="C521" s="16" t="s">
        <v>37</v>
      </c>
      <c r="D521" s="16" t="s">
        <v>55</v>
      </c>
      <c r="E521" s="16"/>
      <c r="F521" s="16" t="s">
        <v>39</v>
      </c>
      <c r="G521" s="16">
        <v>1111</v>
      </c>
      <c r="H521" s="16">
        <v>3460</v>
      </c>
      <c r="I521" s="17" t="s">
        <v>56</v>
      </c>
      <c r="J521" s="18">
        <v>55479647</v>
      </c>
      <c r="K521" s="19">
        <v>55479647</v>
      </c>
      <c r="L521" s="19">
        <v>5295101</v>
      </c>
      <c r="M521" s="19"/>
      <c r="N521" s="19"/>
      <c r="O521" s="19"/>
      <c r="P521" s="19">
        <v>0</v>
      </c>
      <c r="Q521" s="19">
        <v>0</v>
      </c>
      <c r="R521" s="19">
        <v>60774748</v>
      </c>
      <c r="S521" s="19">
        <v>0</v>
      </c>
      <c r="T521" s="19">
        <v>0</v>
      </c>
      <c r="U521" s="19">
        <v>0</v>
      </c>
      <c r="V521" s="19">
        <v>20870333.449999999</v>
      </c>
      <c r="W521" s="19">
        <v>20870333.449999999</v>
      </c>
      <c r="X521" s="19">
        <v>34609313.549999997</v>
      </c>
      <c r="Y521" s="19">
        <v>34609313.549999997</v>
      </c>
      <c r="Z521" s="19">
        <v>0</v>
      </c>
      <c r="AA521" s="19">
        <f t="shared" si="98"/>
        <v>39904414.549999997</v>
      </c>
      <c r="AB521" s="20">
        <f t="shared" si="108"/>
        <v>0.34340468923046785</v>
      </c>
      <c r="AC521" s="20">
        <f t="shared" si="109"/>
        <v>0</v>
      </c>
      <c r="AD521" s="21">
        <f t="shared" si="110"/>
        <v>0.34340468923046785</v>
      </c>
    </row>
    <row r="522" spans="1:30" ht="120" outlineLevel="4" x14ac:dyDescent="0.25">
      <c r="A522" s="15" t="s">
        <v>368</v>
      </c>
      <c r="B522" s="16" t="s">
        <v>36</v>
      </c>
      <c r="C522" s="16" t="s">
        <v>37</v>
      </c>
      <c r="D522" s="16" t="s">
        <v>57</v>
      </c>
      <c r="E522" s="16" t="s">
        <v>58</v>
      </c>
      <c r="F522" s="16" t="s">
        <v>39</v>
      </c>
      <c r="G522" s="16">
        <v>1112</v>
      </c>
      <c r="H522" s="16">
        <v>3460</v>
      </c>
      <c r="I522" s="17" t="s">
        <v>59</v>
      </c>
      <c r="J522" s="18">
        <v>73866973</v>
      </c>
      <c r="K522" s="19">
        <v>73866973</v>
      </c>
      <c r="L522" s="19">
        <v>6318308</v>
      </c>
      <c r="M522" s="19"/>
      <c r="N522" s="19"/>
      <c r="O522" s="19"/>
      <c r="P522" s="19">
        <v>0</v>
      </c>
      <c r="Q522" s="19">
        <v>0</v>
      </c>
      <c r="R522" s="19">
        <v>80185281</v>
      </c>
      <c r="S522" s="19">
        <v>0</v>
      </c>
      <c r="T522" s="19">
        <v>33073429</v>
      </c>
      <c r="U522" s="19">
        <v>0</v>
      </c>
      <c r="V522" s="19">
        <v>40793544</v>
      </c>
      <c r="W522" s="19">
        <v>40793544</v>
      </c>
      <c r="X522" s="19">
        <v>0</v>
      </c>
      <c r="Y522" s="19">
        <v>0</v>
      </c>
      <c r="Z522" s="19">
        <v>0</v>
      </c>
      <c r="AA522" s="19">
        <f t="shared" si="98"/>
        <v>6318308</v>
      </c>
      <c r="AB522" s="20">
        <f t="shared" si="108"/>
        <v>0.50874104937039499</v>
      </c>
      <c r="AC522" s="20">
        <f t="shared" si="109"/>
        <v>0.41246259397656787</v>
      </c>
      <c r="AD522" s="21">
        <f t="shared" si="110"/>
        <v>0.92120364334696281</v>
      </c>
    </row>
    <row r="523" spans="1:30" ht="60" outlineLevel="4" x14ac:dyDescent="0.25">
      <c r="A523" s="15" t="s">
        <v>368</v>
      </c>
      <c r="B523" s="16" t="s">
        <v>36</v>
      </c>
      <c r="C523" s="16" t="s">
        <v>37</v>
      </c>
      <c r="D523" s="16" t="s">
        <v>60</v>
      </c>
      <c r="E523" s="16" t="s">
        <v>58</v>
      </c>
      <c r="F523" s="16" t="s">
        <v>39</v>
      </c>
      <c r="G523" s="16">
        <v>1112</v>
      </c>
      <c r="H523" s="16">
        <v>3460</v>
      </c>
      <c r="I523" s="17" t="s">
        <v>61</v>
      </c>
      <c r="J523" s="18">
        <v>3992810</v>
      </c>
      <c r="K523" s="19">
        <v>3992810</v>
      </c>
      <c r="L523" s="19">
        <v>360567</v>
      </c>
      <c r="M523" s="19"/>
      <c r="N523" s="19"/>
      <c r="O523" s="19"/>
      <c r="P523" s="19">
        <v>0</v>
      </c>
      <c r="Q523" s="19">
        <v>0</v>
      </c>
      <c r="R523" s="19">
        <v>4353377</v>
      </c>
      <c r="S523" s="19">
        <v>0</v>
      </c>
      <c r="T523" s="19">
        <v>1787716</v>
      </c>
      <c r="U523" s="19">
        <v>0</v>
      </c>
      <c r="V523" s="19">
        <v>2205094</v>
      </c>
      <c r="W523" s="19">
        <v>2205094</v>
      </c>
      <c r="X523" s="19">
        <v>0</v>
      </c>
      <c r="Y523" s="19">
        <v>0</v>
      </c>
      <c r="Z523" s="19">
        <v>0</v>
      </c>
      <c r="AA523" s="19">
        <f t="shared" ref="AA523:AA586" si="114">R523-S523-T523-U523-V523</f>
        <v>360567</v>
      </c>
      <c r="AB523" s="20">
        <f t="shared" si="108"/>
        <v>0.5065249345508096</v>
      </c>
      <c r="AC523" s="20">
        <f t="shared" si="109"/>
        <v>0.41065039852969315</v>
      </c>
      <c r="AD523" s="21">
        <f t="shared" si="110"/>
        <v>0.91717533308050281</v>
      </c>
    </row>
    <row r="524" spans="1:30" ht="120" outlineLevel="4" x14ac:dyDescent="0.25">
      <c r="A524" s="15" t="s">
        <v>368</v>
      </c>
      <c r="B524" s="16" t="s">
        <v>36</v>
      </c>
      <c r="C524" s="16" t="s">
        <v>37</v>
      </c>
      <c r="D524" s="16" t="s">
        <v>62</v>
      </c>
      <c r="E524" s="16" t="s">
        <v>58</v>
      </c>
      <c r="F524" s="16" t="s">
        <v>39</v>
      </c>
      <c r="G524" s="16">
        <v>1112</v>
      </c>
      <c r="H524" s="16">
        <v>3460</v>
      </c>
      <c r="I524" s="17" t="s">
        <v>63</v>
      </c>
      <c r="J524" s="18">
        <v>16261822</v>
      </c>
      <c r="K524" s="19">
        <v>16261822</v>
      </c>
      <c r="L524" s="19">
        <v>0</v>
      </c>
      <c r="M524" s="19">
        <v>0</v>
      </c>
      <c r="N524" s="19">
        <v>0</v>
      </c>
      <c r="O524" s="19">
        <v>0</v>
      </c>
      <c r="P524" s="19">
        <v>0</v>
      </c>
      <c r="Q524" s="19">
        <v>0</v>
      </c>
      <c r="R524" s="19">
        <v>16261822</v>
      </c>
      <c r="S524" s="19">
        <v>0</v>
      </c>
      <c r="T524" s="19">
        <v>8519456</v>
      </c>
      <c r="U524" s="19">
        <v>0</v>
      </c>
      <c r="V524" s="19">
        <v>7742366</v>
      </c>
      <c r="W524" s="19">
        <v>7742366</v>
      </c>
      <c r="X524" s="19">
        <v>0</v>
      </c>
      <c r="Y524" s="19">
        <v>0</v>
      </c>
      <c r="Z524" s="19">
        <v>0</v>
      </c>
      <c r="AA524" s="19">
        <f t="shared" si="114"/>
        <v>0</v>
      </c>
      <c r="AB524" s="20">
        <f t="shared" si="108"/>
        <v>0.47610692086040546</v>
      </c>
      <c r="AC524" s="20">
        <f t="shared" si="109"/>
        <v>0.5238930791395946</v>
      </c>
      <c r="AD524" s="21">
        <f t="shared" si="110"/>
        <v>1</v>
      </c>
    </row>
    <row r="525" spans="1:30" ht="90" outlineLevel="4" x14ac:dyDescent="0.25">
      <c r="A525" s="15" t="s">
        <v>368</v>
      </c>
      <c r="B525" s="16" t="s">
        <v>36</v>
      </c>
      <c r="C525" s="16" t="s">
        <v>37</v>
      </c>
      <c r="D525" s="16" t="s">
        <v>64</v>
      </c>
      <c r="E525" s="16" t="s">
        <v>58</v>
      </c>
      <c r="F525" s="16" t="s">
        <v>39</v>
      </c>
      <c r="G525" s="16">
        <v>1112</v>
      </c>
      <c r="H525" s="16">
        <v>3460</v>
      </c>
      <c r="I525" s="17" t="s">
        <v>65</v>
      </c>
      <c r="J525" s="18">
        <v>11978428</v>
      </c>
      <c r="K525" s="19">
        <v>23978428</v>
      </c>
      <c r="L525" s="19">
        <v>2663398</v>
      </c>
      <c r="M525" s="19"/>
      <c r="N525" s="19"/>
      <c r="O525" s="19"/>
      <c r="P525" s="19">
        <v>0</v>
      </c>
      <c r="Q525" s="19">
        <v>0</v>
      </c>
      <c r="R525" s="19">
        <v>26641826</v>
      </c>
      <c r="S525" s="19">
        <v>0</v>
      </c>
      <c r="T525" s="19">
        <v>10748091</v>
      </c>
      <c r="U525" s="19">
        <v>0</v>
      </c>
      <c r="V525" s="19">
        <v>13230337</v>
      </c>
      <c r="W525" s="19">
        <v>13230337</v>
      </c>
      <c r="X525" s="19">
        <v>0</v>
      </c>
      <c r="Y525" s="19">
        <v>0</v>
      </c>
      <c r="Z525" s="19">
        <v>0</v>
      </c>
      <c r="AA525" s="19">
        <f t="shared" si="114"/>
        <v>2663398</v>
      </c>
      <c r="AB525" s="20">
        <f t="shared" si="108"/>
        <v>0.49660023303207518</v>
      </c>
      <c r="AC525" s="20">
        <f t="shared" si="109"/>
        <v>0.40342921690127398</v>
      </c>
      <c r="AD525" s="21">
        <f t="shared" si="110"/>
        <v>0.90002944993334921</v>
      </c>
    </row>
    <row r="526" spans="1:30" ht="90" outlineLevel="4" x14ac:dyDescent="0.25">
      <c r="A526" s="15" t="s">
        <v>368</v>
      </c>
      <c r="B526" s="16" t="s">
        <v>36</v>
      </c>
      <c r="C526" s="16" t="s">
        <v>37</v>
      </c>
      <c r="D526" s="16" t="s">
        <v>66</v>
      </c>
      <c r="E526" s="16" t="s">
        <v>58</v>
      </c>
      <c r="F526" s="16" t="s">
        <v>39</v>
      </c>
      <c r="G526" s="16">
        <v>1112</v>
      </c>
      <c r="H526" s="16">
        <v>3460</v>
      </c>
      <c r="I526" s="17" t="s">
        <v>67</v>
      </c>
      <c r="J526" s="18">
        <v>23956856</v>
      </c>
      <c r="K526" s="19">
        <v>12956856</v>
      </c>
      <c r="L526" s="19">
        <v>1429996</v>
      </c>
      <c r="M526" s="19"/>
      <c r="N526" s="19"/>
      <c r="O526" s="19"/>
      <c r="P526" s="19">
        <v>0</v>
      </c>
      <c r="Q526" s="19">
        <v>0</v>
      </c>
      <c r="R526" s="19">
        <v>14386852</v>
      </c>
      <c r="S526" s="19">
        <v>0</v>
      </c>
      <c r="T526" s="19">
        <v>6341705</v>
      </c>
      <c r="U526" s="19">
        <v>0</v>
      </c>
      <c r="V526" s="19">
        <v>6615151</v>
      </c>
      <c r="W526" s="19">
        <v>6615151</v>
      </c>
      <c r="X526" s="19">
        <v>0</v>
      </c>
      <c r="Y526" s="19">
        <v>0</v>
      </c>
      <c r="Z526" s="19">
        <v>0</v>
      </c>
      <c r="AA526" s="19">
        <f t="shared" si="114"/>
        <v>1429996</v>
      </c>
      <c r="AB526" s="20">
        <f t="shared" si="108"/>
        <v>0.45980531390744828</v>
      </c>
      <c r="AC526" s="20">
        <f t="shared" si="109"/>
        <v>0.44079865421566861</v>
      </c>
      <c r="AD526" s="21">
        <f t="shared" si="110"/>
        <v>0.90060396812311683</v>
      </c>
    </row>
    <row r="527" spans="1:30" ht="60" outlineLevel="4" x14ac:dyDescent="0.25">
      <c r="A527" s="15" t="s">
        <v>368</v>
      </c>
      <c r="B527" s="16" t="s">
        <v>36</v>
      </c>
      <c r="C527" s="16" t="s">
        <v>37</v>
      </c>
      <c r="D527" s="16" t="s">
        <v>68</v>
      </c>
      <c r="E527" s="16" t="s">
        <v>58</v>
      </c>
      <c r="F527" s="16" t="s">
        <v>39</v>
      </c>
      <c r="G527" s="16">
        <v>1112</v>
      </c>
      <c r="H527" s="16">
        <v>3460</v>
      </c>
      <c r="I527" s="17" t="s">
        <v>69</v>
      </c>
      <c r="J527" s="18">
        <v>32994869</v>
      </c>
      <c r="K527" s="19">
        <v>33994869</v>
      </c>
      <c r="L527" s="19">
        <v>4121216</v>
      </c>
      <c r="M527" s="19"/>
      <c r="N527" s="19"/>
      <c r="O527" s="19"/>
      <c r="P527" s="19">
        <v>0</v>
      </c>
      <c r="Q527" s="19">
        <v>0</v>
      </c>
      <c r="R527" s="19">
        <v>38116085</v>
      </c>
      <c r="S527" s="19">
        <v>0</v>
      </c>
      <c r="T527" s="19">
        <v>14445436.77</v>
      </c>
      <c r="U527" s="19">
        <v>0</v>
      </c>
      <c r="V527" s="19">
        <v>19549432.23</v>
      </c>
      <c r="W527" s="19">
        <v>19549432.23</v>
      </c>
      <c r="X527" s="19">
        <v>0</v>
      </c>
      <c r="Y527" s="19">
        <v>0</v>
      </c>
      <c r="Z527" s="19">
        <v>0</v>
      </c>
      <c r="AA527" s="19">
        <f t="shared" si="114"/>
        <v>4121216</v>
      </c>
      <c r="AB527" s="20">
        <f t="shared" si="108"/>
        <v>0.51289192554796748</v>
      </c>
      <c r="AC527" s="20">
        <f t="shared" si="109"/>
        <v>0.37898532260068157</v>
      </c>
      <c r="AD527" s="21">
        <f t="shared" si="110"/>
        <v>0.89187724814864899</v>
      </c>
    </row>
    <row r="528" spans="1:30" outlineLevel="3" x14ac:dyDescent="0.25">
      <c r="A528" s="22"/>
      <c r="B528" s="23"/>
      <c r="C528" s="23" t="s">
        <v>70</v>
      </c>
      <c r="D528" s="23"/>
      <c r="E528" s="23"/>
      <c r="F528" s="23"/>
      <c r="G528" s="23"/>
      <c r="H528" s="23"/>
      <c r="I528" s="24"/>
      <c r="J528" s="25">
        <f t="shared" ref="J528:AA528" si="115">SUBTOTAL(9,J514:J527)</f>
        <v>1010440440</v>
      </c>
      <c r="K528" s="26">
        <f t="shared" si="115"/>
        <v>1010440440</v>
      </c>
      <c r="L528" s="26">
        <f t="shared" si="115"/>
        <v>107723468</v>
      </c>
      <c r="M528" s="26">
        <f t="shared" si="115"/>
        <v>0</v>
      </c>
      <c r="N528" s="26">
        <f t="shared" si="115"/>
        <v>0</v>
      </c>
      <c r="O528" s="26">
        <f t="shared" si="115"/>
        <v>0</v>
      </c>
      <c r="P528" s="26">
        <f t="shared" si="115"/>
        <v>0</v>
      </c>
      <c r="Q528" s="26">
        <f t="shared" si="115"/>
        <v>-8318777</v>
      </c>
      <c r="R528" s="26">
        <f t="shared" si="115"/>
        <v>1109845131</v>
      </c>
      <c r="S528" s="26">
        <f t="shared" si="115"/>
        <v>0</v>
      </c>
      <c r="T528" s="26">
        <f t="shared" si="115"/>
        <v>74915833.769999996</v>
      </c>
      <c r="U528" s="26">
        <f t="shared" si="115"/>
        <v>0</v>
      </c>
      <c r="V528" s="26">
        <f t="shared" si="115"/>
        <v>526055481.59999996</v>
      </c>
      <c r="W528" s="26">
        <f t="shared" si="115"/>
        <v>526055481.59999996</v>
      </c>
      <c r="X528" s="26">
        <f t="shared" si="115"/>
        <v>409469124.63000005</v>
      </c>
      <c r="Y528" s="26">
        <f t="shared" si="115"/>
        <v>409469124.63000005</v>
      </c>
      <c r="Z528" s="26">
        <f t="shared" si="115"/>
        <v>0</v>
      </c>
      <c r="AA528" s="26">
        <f t="shared" si="115"/>
        <v>508873815.63000005</v>
      </c>
      <c r="AB528" s="27">
        <f t="shared" si="108"/>
        <v>0.47398998914921575</v>
      </c>
      <c r="AC528" s="27">
        <f t="shared" si="109"/>
        <v>6.7501160006440575E-2</v>
      </c>
      <c r="AD528" s="28">
        <f t="shared" si="110"/>
        <v>0.54149114915565633</v>
      </c>
    </row>
    <row r="529" spans="1:30" ht="285" outlineLevel="4" x14ac:dyDescent="0.25">
      <c r="A529" s="15" t="s">
        <v>368</v>
      </c>
      <c r="B529" s="16" t="s">
        <v>36</v>
      </c>
      <c r="C529" s="16" t="s">
        <v>71</v>
      </c>
      <c r="D529" s="16" t="s">
        <v>286</v>
      </c>
      <c r="E529" s="16"/>
      <c r="F529" s="16" t="s">
        <v>39</v>
      </c>
      <c r="G529" s="16">
        <v>1120</v>
      </c>
      <c r="H529" s="16">
        <v>3460</v>
      </c>
      <c r="I529" s="17" t="s">
        <v>369</v>
      </c>
      <c r="J529" s="18">
        <v>0</v>
      </c>
      <c r="K529" s="19">
        <v>0</v>
      </c>
      <c r="L529" s="19">
        <v>54482091</v>
      </c>
      <c r="M529" s="19"/>
      <c r="N529" s="19"/>
      <c r="O529" s="19"/>
      <c r="P529" s="19">
        <v>0</v>
      </c>
      <c r="Q529" s="19">
        <v>-54482091</v>
      </c>
      <c r="R529" s="19">
        <v>0</v>
      </c>
      <c r="S529" s="19">
        <v>0</v>
      </c>
      <c r="T529" s="19">
        <v>0</v>
      </c>
      <c r="U529" s="19">
        <v>0</v>
      </c>
      <c r="V529" s="19">
        <v>0</v>
      </c>
      <c r="W529" s="19">
        <v>0</v>
      </c>
      <c r="X529" s="19">
        <v>0</v>
      </c>
      <c r="Y529" s="19">
        <v>0</v>
      </c>
      <c r="Z529" s="19">
        <v>0</v>
      </c>
      <c r="AA529" s="19">
        <f t="shared" si="114"/>
        <v>0</v>
      </c>
      <c r="AB529" s="20">
        <v>0</v>
      </c>
      <c r="AC529" s="20">
        <v>0</v>
      </c>
      <c r="AD529" s="21">
        <v>0</v>
      </c>
    </row>
    <row r="530" spans="1:30" ht="135" outlineLevel="4" x14ac:dyDescent="0.25">
      <c r="A530" s="15" t="s">
        <v>368</v>
      </c>
      <c r="B530" s="16" t="s">
        <v>36</v>
      </c>
      <c r="C530" s="16" t="s">
        <v>71</v>
      </c>
      <c r="D530" s="16" t="s">
        <v>288</v>
      </c>
      <c r="E530" s="16"/>
      <c r="F530" s="16" t="s">
        <v>39</v>
      </c>
      <c r="G530" s="16">
        <v>1120</v>
      </c>
      <c r="H530" s="16">
        <v>3460</v>
      </c>
      <c r="I530" s="17" t="s">
        <v>370</v>
      </c>
      <c r="J530" s="18">
        <v>0</v>
      </c>
      <c r="K530" s="19">
        <v>38276716</v>
      </c>
      <c r="L530" s="19">
        <v>0</v>
      </c>
      <c r="M530" s="19">
        <v>0</v>
      </c>
      <c r="N530" s="19">
        <v>0</v>
      </c>
      <c r="O530" s="19">
        <v>0</v>
      </c>
      <c r="P530" s="19">
        <v>0</v>
      </c>
      <c r="Q530" s="19">
        <v>0</v>
      </c>
      <c r="R530" s="19">
        <v>38276716</v>
      </c>
      <c r="S530" s="19">
        <v>0</v>
      </c>
      <c r="T530" s="19">
        <v>4403516</v>
      </c>
      <c r="U530" s="19">
        <v>0</v>
      </c>
      <c r="V530" s="19">
        <v>33873200</v>
      </c>
      <c r="W530" s="19">
        <v>33873200</v>
      </c>
      <c r="X530" s="19">
        <v>0</v>
      </c>
      <c r="Y530" s="19">
        <v>0</v>
      </c>
      <c r="Z530" s="19">
        <v>0</v>
      </c>
      <c r="AA530" s="19">
        <f t="shared" si="114"/>
        <v>0</v>
      </c>
      <c r="AB530" s="20">
        <f>V530/R530</f>
        <v>0.88495575221238942</v>
      </c>
      <c r="AC530" s="20">
        <f>(S530+T530+U530)/R530</f>
        <v>0.11504424778761062</v>
      </c>
      <c r="AD530" s="21">
        <f>AB530+AC530</f>
        <v>1</v>
      </c>
    </row>
    <row r="531" spans="1:30" ht="60" outlineLevel="4" x14ac:dyDescent="0.25">
      <c r="A531" s="15" t="s">
        <v>368</v>
      </c>
      <c r="B531" s="16" t="s">
        <v>36</v>
      </c>
      <c r="C531" s="16" t="s">
        <v>71</v>
      </c>
      <c r="D531" s="16" t="s">
        <v>84</v>
      </c>
      <c r="E531" s="16"/>
      <c r="F531" s="16" t="s">
        <v>39</v>
      </c>
      <c r="G531" s="16">
        <v>1120</v>
      </c>
      <c r="H531" s="16">
        <v>3460</v>
      </c>
      <c r="I531" s="17" t="s">
        <v>371</v>
      </c>
      <c r="J531" s="18">
        <v>0</v>
      </c>
      <c r="K531" s="19">
        <v>0</v>
      </c>
      <c r="L531" s="19">
        <v>224481479</v>
      </c>
      <c r="M531" s="19"/>
      <c r="N531" s="19"/>
      <c r="O531" s="19"/>
      <c r="P531" s="19">
        <v>0</v>
      </c>
      <c r="Q531" s="19">
        <v>-224481479</v>
      </c>
      <c r="R531" s="19">
        <v>0</v>
      </c>
      <c r="S531" s="19">
        <v>0</v>
      </c>
      <c r="T531" s="19">
        <v>0</v>
      </c>
      <c r="U531" s="19">
        <v>0</v>
      </c>
      <c r="V531" s="19">
        <v>0</v>
      </c>
      <c r="W531" s="19">
        <v>0</v>
      </c>
      <c r="X531" s="19">
        <v>0</v>
      </c>
      <c r="Y531" s="19">
        <v>0</v>
      </c>
      <c r="Z531" s="19">
        <v>0</v>
      </c>
      <c r="AA531" s="19">
        <f t="shared" si="114"/>
        <v>0</v>
      </c>
      <c r="AB531" s="20">
        <v>0</v>
      </c>
      <c r="AC531" s="20">
        <v>0</v>
      </c>
      <c r="AD531" s="21">
        <v>0</v>
      </c>
    </row>
    <row r="532" spans="1:30" ht="75" outlineLevel="4" x14ac:dyDescent="0.25">
      <c r="A532" s="15" t="s">
        <v>368</v>
      </c>
      <c r="B532" s="16" t="s">
        <v>36</v>
      </c>
      <c r="C532" s="16" t="s">
        <v>71</v>
      </c>
      <c r="D532" s="16" t="s">
        <v>195</v>
      </c>
      <c r="E532" s="16"/>
      <c r="F532" s="16" t="s">
        <v>39</v>
      </c>
      <c r="G532" s="16">
        <v>1120</v>
      </c>
      <c r="H532" s="16">
        <v>3460</v>
      </c>
      <c r="I532" s="17" t="s">
        <v>372</v>
      </c>
      <c r="J532" s="18">
        <v>0</v>
      </c>
      <c r="K532" s="19">
        <v>14808000</v>
      </c>
      <c r="L532" s="19">
        <v>0</v>
      </c>
      <c r="M532" s="19">
        <v>0</v>
      </c>
      <c r="N532" s="19">
        <v>0</v>
      </c>
      <c r="O532" s="19">
        <v>0</v>
      </c>
      <c r="P532" s="19">
        <v>0</v>
      </c>
      <c r="Q532" s="19">
        <v>0</v>
      </c>
      <c r="R532" s="19">
        <v>14808000</v>
      </c>
      <c r="S532" s="19">
        <v>0</v>
      </c>
      <c r="T532" s="19">
        <v>14808000</v>
      </c>
      <c r="U532" s="19">
        <v>0</v>
      </c>
      <c r="V532" s="19">
        <v>0</v>
      </c>
      <c r="W532" s="19">
        <v>0</v>
      </c>
      <c r="X532" s="19">
        <v>0</v>
      </c>
      <c r="Y532" s="19">
        <v>0</v>
      </c>
      <c r="Z532" s="19">
        <v>0</v>
      </c>
      <c r="AA532" s="19">
        <f t="shared" si="114"/>
        <v>0</v>
      </c>
      <c r="AB532" s="20">
        <f>V532/R532</f>
        <v>0</v>
      </c>
      <c r="AC532" s="20">
        <f>(S532+T532+U532)/R532</f>
        <v>1</v>
      </c>
      <c r="AD532" s="21">
        <f>AB532+AC532</f>
        <v>1</v>
      </c>
    </row>
    <row r="533" spans="1:30" outlineLevel="4" x14ac:dyDescent="0.25">
      <c r="A533" s="15" t="s">
        <v>368</v>
      </c>
      <c r="B533" s="16" t="s">
        <v>36</v>
      </c>
      <c r="C533" s="16" t="s">
        <v>71</v>
      </c>
      <c r="D533" s="16" t="s">
        <v>88</v>
      </c>
      <c r="E533" s="16"/>
      <c r="F533" s="16" t="s">
        <v>39</v>
      </c>
      <c r="G533" s="16">
        <v>1120</v>
      </c>
      <c r="H533" s="16">
        <v>3460</v>
      </c>
      <c r="I533" s="17" t="s">
        <v>344</v>
      </c>
      <c r="J533" s="18">
        <v>3947636580</v>
      </c>
      <c r="K533" s="19">
        <v>3894551864</v>
      </c>
      <c r="L533" s="19">
        <v>-1200000000</v>
      </c>
      <c r="M533" s="19"/>
      <c r="N533" s="19"/>
      <c r="O533" s="19"/>
      <c r="P533" s="19">
        <v>0</v>
      </c>
      <c r="Q533" s="19">
        <v>0</v>
      </c>
      <c r="R533" s="19">
        <v>2694551864</v>
      </c>
      <c r="S533" s="19">
        <v>0</v>
      </c>
      <c r="T533" s="19">
        <v>150000</v>
      </c>
      <c r="U533" s="19">
        <v>0</v>
      </c>
      <c r="V533" s="19">
        <v>0</v>
      </c>
      <c r="W533" s="19">
        <v>0</v>
      </c>
      <c r="X533" s="19">
        <v>1701525780</v>
      </c>
      <c r="Y533" s="19">
        <v>3894401864</v>
      </c>
      <c r="Z533" s="19">
        <v>0</v>
      </c>
      <c r="AA533" s="19">
        <f t="shared" si="114"/>
        <v>2694401864</v>
      </c>
      <c r="AB533" s="20">
        <f>V533/R533</f>
        <v>0</v>
      </c>
      <c r="AC533" s="20">
        <f>(S533+T533+U533)/R533</f>
        <v>5.5667883778391433E-5</v>
      </c>
      <c r="AD533" s="21">
        <f>AB533+AC533</f>
        <v>5.5667883778391433E-5</v>
      </c>
    </row>
    <row r="534" spans="1:30" outlineLevel="4" x14ac:dyDescent="0.25">
      <c r="A534" s="15" t="s">
        <v>368</v>
      </c>
      <c r="B534" s="16" t="s">
        <v>36</v>
      </c>
      <c r="C534" s="16" t="s">
        <v>71</v>
      </c>
      <c r="D534" s="16" t="s">
        <v>90</v>
      </c>
      <c r="E534" s="16"/>
      <c r="F534" s="16" t="s">
        <v>39</v>
      </c>
      <c r="G534" s="16">
        <v>1120</v>
      </c>
      <c r="H534" s="16">
        <v>3460</v>
      </c>
      <c r="I534" s="17" t="s">
        <v>91</v>
      </c>
      <c r="J534" s="18">
        <v>16416221</v>
      </c>
      <c r="K534" s="19">
        <v>16416221</v>
      </c>
      <c r="L534" s="19">
        <v>0</v>
      </c>
      <c r="M534" s="19">
        <v>0</v>
      </c>
      <c r="N534" s="19">
        <v>0</v>
      </c>
      <c r="O534" s="19">
        <v>0</v>
      </c>
      <c r="P534" s="19">
        <v>0</v>
      </c>
      <c r="Q534" s="19">
        <v>-8208110.5</v>
      </c>
      <c r="R534" s="19">
        <v>8208110.5</v>
      </c>
      <c r="S534" s="19">
        <v>0</v>
      </c>
      <c r="T534" s="19">
        <v>7494012</v>
      </c>
      <c r="U534" s="19">
        <v>0</v>
      </c>
      <c r="V534" s="19">
        <v>679600</v>
      </c>
      <c r="W534" s="19">
        <v>679600</v>
      </c>
      <c r="X534" s="19">
        <v>34498.5</v>
      </c>
      <c r="Y534" s="19">
        <v>8242609</v>
      </c>
      <c r="Z534" s="19">
        <v>0</v>
      </c>
      <c r="AA534" s="19">
        <f t="shared" si="114"/>
        <v>34498.5</v>
      </c>
      <c r="AB534" s="20">
        <f>V534/R534</f>
        <v>8.2796156313928768E-2</v>
      </c>
      <c r="AC534" s="20">
        <f>(S534+T534+U534)/R534</f>
        <v>0.91300086664281632</v>
      </c>
      <c r="AD534" s="21">
        <f>AB534+AC534</f>
        <v>0.9957970229567451</v>
      </c>
    </row>
    <row r="535" spans="1:30" ht="45" outlineLevel="4" x14ac:dyDescent="0.25">
      <c r="A535" s="15" t="s">
        <v>368</v>
      </c>
      <c r="B535" s="16" t="s">
        <v>36</v>
      </c>
      <c r="C535" s="16" t="s">
        <v>71</v>
      </c>
      <c r="D535" s="16" t="s">
        <v>94</v>
      </c>
      <c r="E535" s="16"/>
      <c r="F535" s="16" t="s">
        <v>39</v>
      </c>
      <c r="G535" s="16">
        <v>1120</v>
      </c>
      <c r="H535" s="16">
        <v>3460</v>
      </c>
      <c r="I535" s="17" t="s">
        <v>373</v>
      </c>
      <c r="J535" s="18">
        <v>0</v>
      </c>
      <c r="K535" s="19">
        <v>0</v>
      </c>
      <c r="L535" s="19">
        <v>137026510</v>
      </c>
      <c r="M535" s="19"/>
      <c r="N535" s="19"/>
      <c r="O535" s="19"/>
      <c r="P535" s="19">
        <v>0</v>
      </c>
      <c r="Q535" s="19">
        <v>-101280695.68000001</v>
      </c>
      <c r="R535" s="19">
        <v>35745814.319999993</v>
      </c>
      <c r="S535" s="19">
        <v>0</v>
      </c>
      <c r="T535" s="19">
        <v>0</v>
      </c>
      <c r="U535" s="19">
        <v>0</v>
      </c>
      <c r="V535" s="19">
        <v>0</v>
      </c>
      <c r="W535" s="19">
        <v>0</v>
      </c>
      <c r="X535" s="19">
        <v>0</v>
      </c>
      <c r="Y535" s="19">
        <v>0</v>
      </c>
      <c r="Z535" s="19">
        <v>0</v>
      </c>
      <c r="AA535" s="19">
        <f t="shared" si="114"/>
        <v>35745814.319999993</v>
      </c>
      <c r="AB535" s="20">
        <f>V535/R535</f>
        <v>0</v>
      </c>
      <c r="AC535" s="20">
        <f>(S535+T535+U535)/R535</f>
        <v>0</v>
      </c>
      <c r="AD535" s="21">
        <f>AB535+AC535</f>
        <v>0</v>
      </c>
    </row>
    <row r="536" spans="1:30" outlineLevel="3" x14ac:dyDescent="0.25">
      <c r="A536" s="22"/>
      <c r="B536" s="23"/>
      <c r="C536" s="23" t="s">
        <v>96</v>
      </c>
      <c r="D536" s="23"/>
      <c r="E536" s="23"/>
      <c r="F536" s="23"/>
      <c r="G536" s="23"/>
      <c r="H536" s="23"/>
      <c r="I536" s="24"/>
      <c r="J536" s="25">
        <f t="shared" ref="J536:AA536" si="116">SUBTOTAL(9,J529:J535)</f>
        <v>3964052801</v>
      </c>
      <c r="K536" s="26">
        <f t="shared" si="116"/>
        <v>3964052801</v>
      </c>
      <c r="L536" s="26">
        <f t="shared" si="116"/>
        <v>-784009920</v>
      </c>
      <c r="M536" s="26">
        <f t="shared" si="116"/>
        <v>0</v>
      </c>
      <c r="N536" s="26">
        <f t="shared" si="116"/>
        <v>0</v>
      </c>
      <c r="O536" s="26">
        <f t="shared" si="116"/>
        <v>0</v>
      </c>
      <c r="P536" s="26">
        <f t="shared" si="116"/>
        <v>0</v>
      </c>
      <c r="Q536" s="26">
        <f t="shared" si="116"/>
        <v>-388452376.18000001</v>
      </c>
      <c r="R536" s="26">
        <f t="shared" si="116"/>
        <v>2791590504.8200002</v>
      </c>
      <c r="S536" s="26">
        <f t="shared" si="116"/>
        <v>0</v>
      </c>
      <c r="T536" s="26">
        <f t="shared" si="116"/>
        <v>26855528</v>
      </c>
      <c r="U536" s="26">
        <f t="shared" si="116"/>
        <v>0</v>
      </c>
      <c r="V536" s="26">
        <f t="shared" si="116"/>
        <v>34552800</v>
      </c>
      <c r="W536" s="26">
        <f t="shared" si="116"/>
        <v>34552800</v>
      </c>
      <c r="X536" s="26">
        <f t="shared" si="116"/>
        <v>1701560278.5</v>
      </c>
      <c r="Y536" s="26">
        <f t="shared" si="116"/>
        <v>3902644473</v>
      </c>
      <c r="Z536" s="26">
        <f t="shared" si="116"/>
        <v>0</v>
      </c>
      <c r="AA536" s="26">
        <f t="shared" si="116"/>
        <v>2730182176.8200002</v>
      </c>
      <c r="AB536" s="27">
        <f>V536/R536</f>
        <v>1.2377460068137013E-2</v>
      </c>
      <c r="AC536" s="27">
        <f>(S536+T536+U536)/R536</f>
        <v>9.6201530824921704E-3</v>
      </c>
      <c r="AD536" s="28">
        <f>AB536+AC536</f>
        <v>2.1997613150629182E-2</v>
      </c>
    </row>
    <row r="537" spans="1:30" ht="30" outlineLevel="4" x14ac:dyDescent="0.25">
      <c r="A537" s="15" t="s">
        <v>368</v>
      </c>
      <c r="B537" s="16" t="s">
        <v>36</v>
      </c>
      <c r="C537" s="16" t="s">
        <v>97</v>
      </c>
      <c r="D537" s="16" t="s">
        <v>98</v>
      </c>
      <c r="E537" s="16"/>
      <c r="F537" s="16" t="s">
        <v>39</v>
      </c>
      <c r="G537" s="16">
        <v>1120</v>
      </c>
      <c r="H537" s="16">
        <v>3460</v>
      </c>
      <c r="I537" s="17" t="s">
        <v>99</v>
      </c>
      <c r="J537" s="18">
        <v>50467563</v>
      </c>
      <c r="K537" s="19">
        <v>50467563</v>
      </c>
      <c r="L537" s="19">
        <v>0</v>
      </c>
      <c r="M537" s="19">
        <v>0</v>
      </c>
      <c r="N537" s="19">
        <v>0</v>
      </c>
      <c r="O537" s="19">
        <v>0</v>
      </c>
      <c r="P537" s="19">
        <v>0</v>
      </c>
      <c r="Q537" s="19">
        <v>-50467563</v>
      </c>
      <c r="R537" s="19">
        <v>0</v>
      </c>
      <c r="S537" s="19">
        <v>0</v>
      </c>
      <c r="T537" s="19">
        <v>0</v>
      </c>
      <c r="U537" s="19">
        <v>0</v>
      </c>
      <c r="V537" s="19">
        <v>0</v>
      </c>
      <c r="W537" s="19">
        <v>0</v>
      </c>
      <c r="X537" s="19">
        <v>17663647.050000001</v>
      </c>
      <c r="Y537" s="19">
        <v>50467563</v>
      </c>
      <c r="Z537" s="19">
        <v>0</v>
      </c>
      <c r="AA537" s="19">
        <f t="shared" si="114"/>
        <v>0</v>
      </c>
      <c r="AB537" s="20">
        <v>0</v>
      </c>
      <c r="AC537" s="20">
        <v>0</v>
      </c>
      <c r="AD537" s="21">
        <v>0</v>
      </c>
    </row>
    <row r="538" spans="1:30" outlineLevel="4" x14ac:dyDescent="0.25">
      <c r="A538" s="15" t="s">
        <v>368</v>
      </c>
      <c r="B538" s="16" t="s">
        <v>36</v>
      </c>
      <c r="C538" s="16" t="s">
        <v>97</v>
      </c>
      <c r="D538" s="16" t="s">
        <v>102</v>
      </c>
      <c r="E538" s="16"/>
      <c r="F538" s="16" t="s">
        <v>39</v>
      </c>
      <c r="G538" s="16">
        <v>1120</v>
      </c>
      <c r="H538" s="16">
        <v>3460</v>
      </c>
      <c r="I538" s="17" t="s">
        <v>254</v>
      </c>
      <c r="J538" s="18">
        <v>4597602708</v>
      </c>
      <c r="K538" s="19">
        <v>4597602708</v>
      </c>
      <c r="L538" s="19">
        <v>-1297602708</v>
      </c>
      <c r="M538" s="19">
        <v>-3000000000</v>
      </c>
      <c r="N538" s="19"/>
      <c r="O538" s="19"/>
      <c r="P538" s="19">
        <v>0</v>
      </c>
      <c r="Q538" s="19">
        <v>-300000000</v>
      </c>
      <c r="R538" s="19">
        <v>0</v>
      </c>
      <c r="S538" s="19">
        <v>0</v>
      </c>
      <c r="T538" s="19">
        <v>0</v>
      </c>
      <c r="U538" s="19">
        <v>0</v>
      </c>
      <c r="V538" s="19">
        <v>0</v>
      </c>
      <c r="W538" s="19">
        <v>0</v>
      </c>
      <c r="X538" s="19">
        <v>300000000</v>
      </c>
      <c r="Y538" s="19">
        <v>4597602708</v>
      </c>
      <c r="Z538" s="19">
        <v>0</v>
      </c>
      <c r="AA538" s="19">
        <f t="shared" si="114"/>
        <v>0</v>
      </c>
      <c r="AB538" s="20">
        <v>0</v>
      </c>
      <c r="AC538" s="20">
        <v>0</v>
      </c>
      <c r="AD538" s="21">
        <v>0</v>
      </c>
    </row>
    <row r="539" spans="1:30" ht="30" outlineLevel="4" x14ac:dyDescent="0.25">
      <c r="A539" s="15" t="s">
        <v>368</v>
      </c>
      <c r="B539" s="16" t="s">
        <v>36</v>
      </c>
      <c r="C539" s="16" t="s">
        <v>97</v>
      </c>
      <c r="D539" s="16" t="s">
        <v>104</v>
      </c>
      <c r="E539" s="16"/>
      <c r="F539" s="16" t="s">
        <v>39</v>
      </c>
      <c r="G539" s="16">
        <v>1120</v>
      </c>
      <c r="H539" s="16">
        <v>3460</v>
      </c>
      <c r="I539" s="17" t="s">
        <v>105</v>
      </c>
      <c r="J539" s="18">
        <v>535500</v>
      </c>
      <c r="K539" s="19">
        <v>649902</v>
      </c>
      <c r="L539" s="19">
        <v>0</v>
      </c>
      <c r="M539" s="19">
        <v>0</v>
      </c>
      <c r="N539" s="19">
        <v>0</v>
      </c>
      <c r="O539" s="19">
        <v>0</v>
      </c>
      <c r="P539" s="19">
        <v>0</v>
      </c>
      <c r="Q539" s="19">
        <v>0</v>
      </c>
      <c r="R539" s="19">
        <v>649902</v>
      </c>
      <c r="S539" s="19">
        <v>0</v>
      </c>
      <c r="T539" s="19">
        <v>649902</v>
      </c>
      <c r="U539" s="19">
        <v>0</v>
      </c>
      <c r="V539" s="19">
        <v>0</v>
      </c>
      <c r="W539" s="19">
        <v>0</v>
      </c>
      <c r="X539" s="19">
        <v>0</v>
      </c>
      <c r="Y539" s="19">
        <v>0</v>
      </c>
      <c r="Z539" s="19">
        <v>0</v>
      </c>
      <c r="AA539" s="19">
        <f t="shared" si="114"/>
        <v>0</v>
      </c>
      <c r="AB539" s="20">
        <f>V539/R539</f>
        <v>0</v>
      </c>
      <c r="AC539" s="20">
        <f>(S539+T539+U539)/R539</f>
        <v>1</v>
      </c>
      <c r="AD539" s="21">
        <f>AB539+AC539</f>
        <v>1</v>
      </c>
    </row>
    <row r="540" spans="1:30" outlineLevel="4" x14ac:dyDescent="0.25">
      <c r="A540" s="15" t="s">
        <v>368</v>
      </c>
      <c r="B540" s="16" t="s">
        <v>36</v>
      </c>
      <c r="C540" s="16" t="s">
        <v>97</v>
      </c>
      <c r="D540" s="16" t="s">
        <v>305</v>
      </c>
      <c r="E540" s="16"/>
      <c r="F540" s="16" t="s">
        <v>39</v>
      </c>
      <c r="G540" s="16">
        <v>1120</v>
      </c>
      <c r="H540" s="16">
        <v>3460</v>
      </c>
      <c r="I540" s="17" t="s">
        <v>306</v>
      </c>
      <c r="J540" s="18">
        <v>18208</v>
      </c>
      <c r="K540" s="19">
        <v>18208</v>
      </c>
      <c r="L540" s="19"/>
      <c r="M540" s="19">
        <v>-1849</v>
      </c>
      <c r="N540" s="19"/>
      <c r="O540" s="19"/>
      <c r="P540" s="19">
        <v>0</v>
      </c>
      <c r="Q540" s="19">
        <v>-16359</v>
      </c>
      <c r="R540" s="19">
        <v>0</v>
      </c>
      <c r="S540" s="19">
        <v>0</v>
      </c>
      <c r="T540" s="19">
        <v>0</v>
      </c>
      <c r="U540" s="19">
        <v>0</v>
      </c>
      <c r="V540" s="19">
        <v>0</v>
      </c>
      <c r="W540" s="19">
        <v>0</v>
      </c>
      <c r="X540" s="19">
        <v>0</v>
      </c>
      <c r="Y540" s="19">
        <v>18208</v>
      </c>
      <c r="Z540" s="19">
        <v>0</v>
      </c>
      <c r="AA540" s="19">
        <f t="shared" si="114"/>
        <v>0</v>
      </c>
      <c r="AB540" s="20">
        <v>0</v>
      </c>
      <c r="AC540" s="20">
        <v>0</v>
      </c>
      <c r="AD540" s="21">
        <v>0</v>
      </c>
    </row>
    <row r="541" spans="1:30" ht="30" outlineLevel="4" x14ac:dyDescent="0.25">
      <c r="A541" s="15" t="s">
        <v>368</v>
      </c>
      <c r="B541" s="16" t="s">
        <v>36</v>
      </c>
      <c r="C541" s="16" t="s">
        <v>97</v>
      </c>
      <c r="D541" s="16" t="s">
        <v>106</v>
      </c>
      <c r="E541" s="16"/>
      <c r="F541" s="16" t="s">
        <v>39</v>
      </c>
      <c r="G541" s="16">
        <v>1120</v>
      </c>
      <c r="H541" s="16">
        <v>3460</v>
      </c>
      <c r="I541" s="17" t="s">
        <v>107</v>
      </c>
      <c r="J541" s="18">
        <v>584967</v>
      </c>
      <c r="K541" s="19">
        <v>470565</v>
      </c>
      <c r="L541" s="19">
        <v>0</v>
      </c>
      <c r="M541" s="19">
        <v>0</v>
      </c>
      <c r="N541" s="19">
        <v>0</v>
      </c>
      <c r="O541" s="19">
        <v>0</v>
      </c>
      <c r="P541" s="19">
        <v>0</v>
      </c>
      <c r="Q541" s="19">
        <v>-470565</v>
      </c>
      <c r="R541" s="19">
        <v>0</v>
      </c>
      <c r="S541" s="19">
        <v>0</v>
      </c>
      <c r="T541" s="19">
        <v>0</v>
      </c>
      <c r="U541" s="19">
        <v>0</v>
      </c>
      <c r="V541" s="19">
        <v>0</v>
      </c>
      <c r="W541" s="19">
        <v>0</v>
      </c>
      <c r="X541" s="19">
        <v>0</v>
      </c>
      <c r="Y541" s="19">
        <v>470565</v>
      </c>
      <c r="Z541" s="19">
        <v>0</v>
      </c>
      <c r="AA541" s="19">
        <f t="shared" si="114"/>
        <v>0</v>
      </c>
      <c r="AB541" s="20">
        <v>0</v>
      </c>
      <c r="AC541" s="20">
        <v>0</v>
      </c>
      <c r="AD541" s="21">
        <v>0</v>
      </c>
    </row>
    <row r="542" spans="1:30" ht="30" outlineLevel="4" x14ac:dyDescent="0.25">
      <c r="A542" s="15" t="s">
        <v>368</v>
      </c>
      <c r="B542" s="16" t="s">
        <v>36</v>
      </c>
      <c r="C542" s="16" t="s">
        <v>97</v>
      </c>
      <c r="D542" s="16" t="s">
        <v>108</v>
      </c>
      <c r="E542" s="16"/>
      <c r="F542" s="16" t="s">
        <v>39</v>
      </c>
      <c r="G542" s="16">
        <v>1120</v>
      </c>
      <c r="H542" s="16">
        <v>3460</v>
      </c>
      <c r="I542" s="17" t="s">
        <v>109</v>
      </c>
      <c r="J542" s="18">
        <v>1900</v>
      </c>
      <c r="K542" s="19">
        <v>1900</v>
      </c>
      <c r="L542" s="19"/>
      <c r="M542" s="19">
        <v>-1900</v>
      </c>
      <c r="N542" s="19"/>
      <c r="O542" s="19"/>
      <c r="P542" s="19">
        <v>0</v>
      </c>
      <c r="Q542" s="19">
        <v>0</v>
      </c>
      <c r="R542" s="19">
        <v>0</v>
      </c>
      <c r="S542" s="19">
        <v>0</v>
      </c>
      <c r="T542" s="19">
        <v>0</v>
      </c>
      <c r="U542" s="19">
        <v>0</v>
      </c>
      <c r="V542" s="19">
        <v>0</v>
      </c>
      <c r="W542" s="19">
        <v>0</v>
      </c>
      <c r="X542" s="19">
        <v>0</v>
      </c>
      <c r="Y542" s="19">
        <v>1900</v>
      </c>
      <c r="Z542" s="19">
        <v>0</v>
      </c>
      <c r="AA542" s="19">
        <f t="shared" si="114"/>
        <v>0</v>
      </c>
      <c r="AB542" s="20">
        <v>0</v>
      </c>
      <c r="AC542" s="20">
        <v>0</v>
      </c>
      <c r="AD542" s="21">
        <v>0</v>
      </c>
    </row>
    <row r="543" spans="1:30" ht="30" outlineLevel="4" x14ac:dyDescent="0.25">
      <c r="A543" s="15" t="s">
        <v>368</v>
      </c>
      <c r="B543" s="16" t="s">
        <v>36</v>
      </c>
      <c r="C543" s="16" t="s">
        <v>97</v>
      </c>
      <c r="D543" s="16" t="s">
        <v>110</v>
      </c>
      <c r="E543" s="16"/>
      <c r="F543" s="16" t="s">
        <v>39</v>
      </c>
      <c r="G543" s="16">
        <v>1120</v>
      </c>
      <c r="H543" s="16">
        <v>3460</v>
      </c>
      <c r="I543" s="17" t="s">
        <v>111</v>
      </c>
      <c r="J543" s="18">
        <v>4970859</v>
      </c>
      <c r="K543" s="19">
        <v>4970859</v>
      </c>
      <c r="L543" s="19">
        <v>0</v>
      </c>
      <c r="M543" s="19">
        <v>0</v>
      </c>
      <c r="N543" s="19">
        <v>0</v>
      </c>
      <c r="O543" s="19">
        <v>0</v>
      </c>
      <c r="P543" s="19">
        <v>0</v>
      </c>
      <c r="Q543" s="19">
        <v>-4970859</v>
      </c>
      <c r="R543" s="19">
        <v>0</v>
      </c>
      <c r="S543" s="19">
        <v>0</v>
      </c>
      <c r="T543" s="19">
        <v>0</v>
      </c>
      <c r="U543" s="19">
        <v>0</v>
      </c>
      <c r="V543" s="19">
        <v>0</v>
      </c>
      <c r="W543" s="19">
        <v>0</v>
      </c>
      <c r="X543" s="19">
        <v>0</v>
      </c>
      <c r="Y543" s="19">
        <v>4970859</v>
      </c>
      <c r="Z543" s="19">
        <v>0</v>
      </c>
      <c r="AA543" s="19">
        <f t="shared" si="114"/>
        <v>0</v>
      </c>
      <c r="AB543" s="20">
        <v>0</v>
      </c>
      <c r="AC543" s="20">
        <v>0</v>
      </c>
      <c r="AD543" s="21">
        <v>0</v>
      </c>
    </row>
    <row r="544" spans="1:30" outlineLevel="4" x14ac:dyDescent="0.25">
      <c r="A544" s="15" t="s">
        <v>368</v>
      </c>
      <c r="B544" s="16" t="s">
        <v>36</v>
      </c>
      <c r="C544" s="16" t="s">
        <v>97</v>
      </c>
      <c r="D544" s="16" t="s">
        <v>112</v>
      </c>
      <c r="E544" s="16"/>
      <c r="F544" s="16" t="s">
        <v>39</v>
      </c>
      <c r="G544" s="16">
        <v>1120</v>
      </c>
      <c r="H544" s="16">
        <v>3460</v>
      </c>
      <c r="I544" s="17" t="s">
        <v>113</v>
      </c>
      <c r="J544" s="18">
        <v>913646</v>
      </c>
      <c r="K544" s="19">
        <v>913646</v>
      </c>
      <c r="L544" s="19">
        <v>0</v>
      </c>
      <c r="M544" s="19">
        <v>0</v>
      </c>
      <c r="N544" s="19">
        <v>0</v>
      </c>
      <c r="O544" s="19">
        <v>0</v>
      </c>
      <c r="P544" s="19">
        <v>0</v>
      </c>
      <c r="Q544" s="19">
        <v>-913646</v>
      </c>
      <c r="R544" s="19">
        <v>0</v>
      </c>
      <c r="S544" s="19">
        <v>0</v>
      </c>
      <c r="T544" s="19">
        <v>0</v>
      </c>
      <c r="U544" s="19">
        <v>0</v>
      </c>
      <c r="V544" s="19">
        <v>0</v>
      </c>
      <c r="W544" s="19">
        <v>0</v>
      </c>
      <c r="X544" s="19">
        <v>0</v>
      </c>
      <c r="Y544" s="19">
        <v>913646</v>
      </c>
      <c r="Z544" s="19">
        <v>0</v>
      </c>
      <c r="AA544" s="19">
        <f t="shared" si="114"/>
        <v>0</v>
      </c>
      <c r="AB544" s="20">
        <v>0</v>
      </c>
      <c r="AC544" s="20">
        <v>0</v>
      </c>
      <c r="AD544" s="21">
        <v>0</v>
      </c>
    </row>
    <row r="545" spans="1:30" ht="30" outlineLevel="4" x14ac:dyDescent="0.25">
      <c r="A545" s="15" t="s">
        <v>368</v>
      </c>
      <c r="B545" s="16" t="s">
        <v>36</v>
      </c>
      <c r="C545" s="16" t="s">
        <v>97</v>
      </c>
      <c r="D545" s="16" t="s">
        <v>255</v>
      </c>
      <c r="E545" s="16"/>
      <c r="F545" s="16" t="s">
        <v>39</v>
      </c>
      <c r="G545" s="16">
        <v>1120</v>
      </c>
      <c r="H545" s="16">
        <v>3460</v>
      </c>
      <c r="I545" s="17" t="s">
        <v>256</v>
      </c>
      <c r="J545" s="18">
        <v>164660</v>
      </c>
      <c r="K545" s="19">
        <v>164660</v>
      </c>
      <c r="L545" s="19">
        <v>0</v>
      </c>
      <c r="M545" s="19">
        <v>0</v>
      </c>
      <c r="N545" s="19">
        <v>0</v>
      </c>
      <c r="O545" s="19">
        <v>0</v>
      </c>
      <c r="P545" s="19">
        <v>0</v>
      </c>
      <c r="Q545" s="19">
        <v>-164660</v>
      </c>
      <c r="R545" s="19">
        <v>0</v>
      </c>
      <c r="S545" s="19">
        <v>0</v>
      </c>
      <c r="T545" s="19">
        <v>0</v>
      </c>
      <c r="U545" s="19">
        <v>0</v>
      </c>
      <c r="V545" s="19">
        <v>0</v>
      </c>
      <c r="W545" s="19">
        <v>0</v>
      </c>
      <c r="X545" s="19">
        <v>0</v>
      </c>
      <c r="Y545" s="19">
        <v>164660</v>
      </c>
      <c r="Z545" s="19">
        <v>0</v>
      </c>
      <c r="AA545" s="19">
        <f t="shared" si="114"/>
        <v>0</v>
      </c>
      <c r="AB545" s="20">
        <v>0</v>
      </c>
      <c r="AC545" s="20">
        <v>0</v>
      </c>
      <c r="AD545" s="21">
        <v>0</v>
      </c>
    </row>
    <row r="546" spans="1:30" outlineLevel="3" x14ac:dyDescent="0.25">
      <c r="A546" s="22"/>
      <c r="B546" s="23"/>
      <c r="C546" s="23" t="s">
        <v>114</v>
      </c>
      <c r="D546" s="23"/>
      <c r="E546" s="23"/>
      <c r="F546" s="23"/>
      <c r="G546" s="23"/>
      <c r="H546" s="23"/>
      <c r="I546" s="24"/>
      <c r="J546" s="25">
        <f t="shared" ref="J546:AA546" si="117">SUBTOTAL(9,J537:J545)</f>
        <v>4655260011</v>
      </c>
      <c r="K546" s="26">
        <f t="shared" si="117"/>
        <v>4655260011</v>
      </c>
      <c r="L546" s="26">
        <f t="shared" si="117"/>
        <v>-1297602708</v>
      </c>
      <c r="M546" s="26">
        <f t="shared" si="117"/>
        <v>-3000003749</v>
      </c>
      <c r="N546" s="26">
        <f t="shared" si="117"/>
        <v>0</v>
      </c>
      <c r="O546" s="26">
        <f t="shared" si="117"/>
        <v>0</v>
      </c>
      <c r="P546" s="26">
        <f t="shared" si="117"/>
        <v>0</v>
      </c>
      <c r="Q546" s="26">
        <f t="shared" si="117"/>
        <v>-357003652</v>
      </c>
      <c r="R546" s="26">
        <f t="shared" si="117"/>
        <v>649902</v>
      </c>
      <c r="S546" s="26">
        <f t="shared" si="117"/>
        <v>0</v>
      </c>
      <c r="T546" s="26">
        <f t="shared" si="117"/>
        <v>649902</v>
      </c>
      <c r="U546" s="26">
        <f t="shared" si="117"/>
        <v>0</v>
      </c>
      <c r="V546" s="26">
        <f t="shared" si="117"/>
        <v>0</v>
      </c>
      <c r="W546" s="26">
        <f t="shared" si="117"/>
        <v>0</v>
      </c>
      <c r="X546" s="26">
        <f t="shared" si="117"/>
        <v>317663647.05000001</v>
      </c>
      <c r="Y546" s="26">
        <f t="shared" si="117"/>
        <v>4654610109</v>
      </c>
      <c r="Z546" s="26">
        <f t="shared" si="117"/>
        <v>0</v>
      </c>
      <c r="AA546" s="26">
        <f t="shared" si="117"/>
        <v>0</v>
      </c>
      <c r="AB546" s="27">
        <f>V546/R546</f>
        <v>0</v>
      </c>
      <c r="AC546" s="27">
        <f>(S546+T546+U546)/R546</f>
        <v>1</v>
      </c>
      <c r="AD546" s="28">
        <f>AB546+AC546</f>
        <v>1</v>
      </c>
    </row>
    <row r="547" spans="1:30" outlineLevel="4" x14ac:dyDescent="0.25">
      <c r="A547" s="15" t="s">
        <v>368</v>
      </c>
      <c r="B547" s="16" t="s">
        <v>36</v>
      </c>
      <c r="C547" s="16" t="s">
        <v>115</v>
      </c>
      <c r="D547" s="16" t="s">
        <v>116</v>
      </c>
      <c r="E547" s="16"/>
      <c r="F547" s="16">
        <v>280</v>
      </c>
      <c r="G547" s="16">
        <v>2210</v>
      </c>
      <c r="H547" s="16">
        <v>3460</v>
      </c>
      <c r="I547" s="17" t="s">
        <v>117</v>
      </c>
      <c r="J547" s="18">
        <v>35600</v>
      </c>
      <c r="K547" s="19">
        <v>35600</v>
      </c>
      <c r="L547" s="19">
        <v>0</v>
      </c>
      <c r="M547" s="19">
        <v>0</v>
      </c>
      <c r="N547" s="19">
        <v>0</v>
      </c>
      <c r="O547" s="19">
        <v>0</v>
      </c>
      <c r="P547" s="19">
        <v>0</v>
      </c>
      <c r="Q547" s="19">
        <v>-35600</v>
      </c>
      <c r="R547" s="19">
        <v>0</v>
      </c>
      <c r="S547" s="19">
        <v>0</v>
      </c>
      <c r="T547" s="19">
        <v>0</v>
      </c>
      <c r="U547" s="19">
        <v>0</v>
      </c>
      <c r="V547" s="19">
        <v>0</v>
      </c>
      <c r="W547" s="19">
        <v>0</v>
      </c>
      <c r="X547" s="19">
        <v>35600</v>
      </c>
      <c r="Y547" s="19">
        <v>35600</v>
      </c>
      <c r="Z547" s="19">
        <v>0</v>
      </c>
      <c r="AA547" s="19">
        <f t="shared" si="114"/>
        <v>0</v>
      </c>
      <c r="AB547" s="20">
        <v>0</v>
      </c>
      <c r="AC547" s="20">
        <v>0</v>
      </c>
      <c r="AD547" s="21">
        <v>0</v>
      </c>
    </row>
    <row r="548" spans="1:30" outlineLevel="4" x14ac:dyDescent="0.25">
      <c r="A548" s="15" t="s">
        <v>368</v>
      </c>
      <c r="B548" s="16" t="s">
        <v>36</v>
      </c>
      <c r="C548" s="16" t="s">
        <v>115</v>
      </c>
      <c r="D548" s="16" t="s">
        <v>118</v>
      </c>
      <c r="E548" s="16"/>
      <c r="F548" s="16">
        <v>280</v>
      </c>
      <c r="G548" s="16">
        <v>2210</v>
      </c>
      <c r="H548" s="16">
        <v>3460</v>
      </c>
      <c r="I548" s="17" t="s">
        <v>119</v>
      </c>
      <c r="J548" s="18">
        <v>1400000</v>
      </c>
      <c r="K548" s="19">
        <v>1400000</v>
      </c>
      <c r="L548" s="19">
        <v>0</v>
      </c>
      <c r="M548" s="19">
        <v>0</v>
      </c>
      <c r="N548" s="19">
        <v>0</v>
      </c>
      <c r="O548" s="19">
        <v>0</v>
      </c>
      <c r="P548" s="19">
        <v>0</v>
      </c>
      <c r="Q548" s="19">
        <v>-1400000</v>
      </c>
      <c r="R548" s="19">
        <v>0</v>
      </c>
      <c r="S548" s="19">
        <v>0</v>
      </c>
      <c r="T548" s="19">
        <v>0</v>
      </c>
      <c r="U548" s="19">
        <v>0</v>
      </c>
      <c r="V548" s="19">
        <v>0</v>
      </c>
      <c r="W548" s="19">
        <v>0</v>
      </c>
      <c r="X548" s="19">
        <v>1400000</v>
      </c>
      <c r="Y548" s="19">
        <v>1400000</v>
      </c>
      <c r="Z548" s="19">
        <v>0</v>
      </c>
      <c r="AA548" s="19">
        <f t="shared" si="114"/>
        <v>0</v>
      </c>
      <c r="AB548" s="20">
        <v>0</v>
      </c>
      <c r="AC548" s="20">
        <v>0</v>
      </c>
      <c r="AD548" s="21">
        <v>0</v>
      </c>
    </row>
    <row r="549" spans="1:30" ht="30" outlineLevel="4" x14ac:dyDescent="0.25">
      <c r="A549" s="15" t="s">
        <v>368</v>
      </c>
      <c r="B549" s="16" t="s">
        <v>36</v>
      </c>
      <c r="C549" s="16" t="s">
        <v>115</v>
      </c>
      <c r="D549" s="16" t="s">
        <v>323</v>
      </c>
      <c r="E549" s="16"/>
      <c r="F549" s="16">
        <v>280</v>
      </c>
      <c r="G549" s="16">
        <v>2210</v>
      </c>
      <c r="H549" s="16">
        <v>3460</v>
      </c>
      <c r="I549" s="17" t="s">
        <v>324</v>
      </c>
      <c r="J549" s="18">
        <v>770058</v>
      </c>
      <c r="K549" s="19">
        <v>770058</v>
      </c>
      <c r="L549" s="19">
        <v>0</v>
      </c>
      <c r="M549" s="19">
        <v>0</v>
      </c>
      <c r="N549" s="19">
        <v>0</v>
      </c>
      <c r="O549" s="19">
        <v>0</v>
      </c>
      <c r="P549" s="19">
        <v>0</v>
      </c>
      <c r="Q549" s="19">
        <v>-770058</v>
      </c>
      <c r="R549" s="19">
        <v>0</v>
      </c>
      <c r="S549" s="19">
        <v>0</v>
      </c>
      <c r="T549" s="19">
        <v>0</v>
      </c>
      <c r="U549" s="19">
        <v>0</v>
      </c>
      <c r="V549" s="19">
        <v>0</v>
      </c>
      <c r="W549" s="19">
        <v>0</v>
      </c>
      <c r="X549" s="19">
        <v>770058</v>
      </c>
      <c r="Y549" s="19">
        <v>770058</v>
      </c>
      <c r="Z549" s="19">
        <v>0</v>
      </c>
      <c r="AA549" s="19">
        <f t="shared" si="114"/>
        <v>0</v>
      </c>
      <c r="AB549" s="20">
        <v>0</v>
      </c>
      <c r="AC549" s="20">
        <v>0</v>
      </c>
      <c r="AD549" s="21">
        <v>0</v>
      </c>
    </row>
    <row r="550" spans="1:30" outlineLevel="4" x14ac:dyDescent="0.25">
      <c r="A550" s="15" t="s">
        <v>368</v>
      </c>
      <c r="B550" s="16" t="s">
        <v>36</v>
      </c>
      <c r="C550" s="16" t="s">
        <v>115</v>
      </c>
      <c r="D550" s="16" t="s">
        <v>122</v>
      </c>
      <c r="E550" s="16"/>
      <c r="F550" s="16">
        <v>280</v>
      </c>
      <c r="G550" s="16">
        <v>2240</v>
      </c>
      <c r="H550" s="16">
        <v>3460</v>
      </c>
      <c r="I550" s="17" t="s">
        <v>124</v>
      </c>
      <c r="J550" s="18">
        <v>0</v>
      </c>
      <c r="K550" s="19">
        <v>0</v>
      </c>
      <c r="L550" s="19">
        <v>64150000</v>
      </c>
      <c r="M550" s="19"/>
      <c r="N550" s="19"/>
      <c r="O550" s="19"/>
      <c r="P550" s="19">
        <v>0</v>
      </c>
      <c r="Q550" s="19">
        <v>-64150000</v>
      </c>
      <c r="R550" s="19">
        <v>0</v>
      </c>
      <c r="S550" s="19">
        <v>0</v>
      </c>
      <c r="T550" s="19">
        <v>0</v>
      </c>
      <c r="U550" s="19">
        <v>0</v>
      </c>
      <c r="V550" s="19">
        <v>0</v>
      </c>
      <c r="W550" s="19">
        <v>0</v>
      </c>
      <c r="X550" s="19">
        <v>0</v>
      </c>
      <c r="Y550" s="19">
        <v>0</v>
      </c>
      <c r="Z550" s="19">
        <v>0</v>
      </c>
      <c r="AA550" s="19">
        <f t="shared" si="114"/>
        <v>0</v>
      </c>
      <c r="AB550" s="20">
        <v>0</v>
      </c>
      <c r="AC550" s="20">
        <v>0</v>
      </c>
      <c r="AD550" s="21">
        <v>0</v>
      </c>
    </row>
    <row r="551" spans="1:30" outlineLevel="3" x14ac:dyDescent="0.25">
      <c r="A551" s="22"/>
      <c r="B551" s="23"/>
      <c r="C551" s="23" t="s">
        <v>125</v>
      </c>
      <c r="D551" s="23"/>
      <c r="E551" s="23"/>
      <c r="F551" s="23"/>
      <c r="G551" s="23"/>
      <c r="H551" s="23"/>
      <c r="I551" s="24"/>
      <c r="J551" s="25">
        <f t="shared" ref="J551:AA551" si="118">SUBTOTAL(9,J547:J550)</f>
        <v>2205658</v>
      </c>
      <c r="K551" s="26">
        <f t="shared" si="118"/>
        <v>2205658</v>
      </c>
      <c r="L551" s="26">
        <f t="shared" si="118"/>
        <v>64150000</v>
      </c>
      <c r="M551" s="26">
        <f t="shared" si="118"/>
        <v>0</v>
      </c>
      <c r="N551" s="26">
        <f t="shared" si="118"/>
        <v>0</v>
      </c>
      <c r="O551" s="26">
        <f t="shared" si="118"/>
        <v>0</v>
      </c>
      <c r="P551" s="26">
        <f t="shared" si="118"/>
        <v>0</v>
      </c>
      <c r="Q551" s="26">
        <f t="shared" si="118"/>
        <v>-66355658</v>
      </c>
      <c r="R551" s="26">
        <f t="shared" si="118"/>
        <v>0</v>
      </c>
      <c r="S551" s="26">
        <f t="shared" si="118"/>
        <v>0</v>
      </c>
      <c r="T551" s="26">
        <f t="shared" si="118"/>
        <v>0</v>
      </c>
      <c r="U551" s="26">
        <f t="shared" si="118"/>
        <v>0</v>
      </c>
      <c r="V551" s="26">
        <f t="shared" si="118"/>
        <v>0</v>
      </c>
      <c r="W551" s="26">
        <f t="shared" si="118"/>
        <v>0</v>
      </c>
      <c r="X551" s="26">
        <f t="shared" si="118"/>
        <v>2205658</v>
      </c>
      <c r="Y551" s="26">
        <f t="shared" si="118"/>
        <v>2205658</v>
      </c>
      <c r="Z551" s="26">
        <f t="shared" si="118"/>
        <v>0</v>
      </c>
      <c r="AA551" s="26">
        <f t="shared" si="118"/>
        <v>0</v>
      </c>
      <c r="AB551" s="27">
        <v>0</v>
      </c>
      <c r="AC551" s="27">
        <v>0</v>
      </c>
      <c r="AD551" s="28">
        <v>0</v>
      </c>
    </row>
    <row r="552" spans="1:30" ht="120" outlineLevel="4" x14ac:dyDescent="0.25">
      <c r="A552" s="15" t="s">
        <v>368</v>
      </c>
      <c r="B552" s="16" t="s">
        <v>36</v>
      </c>
      <c r="C552" s="16" t="s">
        <v>126</v>
      </c>
      <c r="D552" s="16" t="s">
        <v>127</v>
      </c>
      <c r="E552" s="16" t="s">
        <v>58</v>
      </c>
      <c r="F552" s="16" t="s">
        <v>39</v>
      </c>
      <c r="G552" s="16">
        <v>1310</v>
      </c>
      <c r="H552" s="16">
        <v>3460</v>
      </c>
      <c r="I552" s="17" t="s">
        <v>128</v>
      </c>
      <c r="J552" s="18">
        <v>4374512</v>
      </c>
      <c r="K552" s="19">
        <v>4374512</v>
      </c>
      <c r="L552" s="19">
        <v>0</v>
      </c>
      <c r="M552" s="19">
        <v>0</v>
      </c>
      <c r="N552" s="19">
        <v>0</v>
      </c>
      <c r="O552" s="19">
        <v>0</v>
      </c>
      <c r="P552" s="19">
        <v>0</v>
      </c>
      <c r="Q552" s="19">
        <v>0</v>
      </c>
      <c r="R552" s="19">
        <v>4374512</v>
      </c>
      <c r="S552" s="19">
        <v>0</v>
      </c>
      <c r="T552" s="19">
        <v>2295134.2200000002</v>
      </c>
      <c r="U552" s="19">
        <v>0</v>
      </c>
      <c r="V552" s="19">
        <v>2079377.78</v>
      </c>
      <c r="W552" s="19">
        <v>2079377.78</v>
      </c>
      <c r="X552" s="19">
        <v>0</v>
      </c>
      <c r="Y552" s="19">
        <v>0</v>
      </c>
      <c r="Z552" s="19">
        <v>0</v>
      </c>
      <c r="AA552" s="19">
        <f t="shared" si="114"/>
        <v>0</v>
      </c>
      <c r="AB552" s="20">
        <f t="shared" ref="AB552:AB567" si="119">V552/R552</f>
        <v>0.47533937042577551</v>
      </c>
      <c r="AC552" s="20">
        <f t="shared" ref="AC552:AC567" si="120">(S552+T552+U552)/R552</f>
        <v>0.52466062957422455</v>
      </c>
      <c r="AD552" s="21">
        <f t="shared" ref="AD552:AD567" si="121">AB552+AC552</f>
        <v>1</v>
      </c>
    </row>
    <row r="553" spans="1:30" ht="120" outlineLevel="4" x14ac:dyDescent="0.25">
      <c r="A553" s="15" t="s">
        <v>368</v>
      </c>
      <c r="B553" s="16" t="s">
        <v>36</v>
      </c>
      <c r="C553" s="16" t="s">
        <v>126</v>
      </c>
      <c r="D553" s="16" t="s">
        <v>127</v>
      </c>
      <c r="E553" s="16" t="s">
        <v>129</v>
      </c>
      <c r="F553" s="16" t="s">
        <v>39</v>
      </c>
      <c r="G553" s="16">
        <v>1310</v>
      </c>
      <c r="H553" s="16">
        <v>3460</v>
      </c>
      <c r="I553" s="17" t="s">
        <v>130</v>
      </c>
      <c r="J553" s="18">
        <v>1999681</v>
      </c>
      <c r="K553" s="19">
        <v>1999681</v>
      </c>
      <c r="L553" s="19">
        <v>243005</v>
      </c>
      <c r="M553" s="19"/>
      <c r="N553" s="19"/>
      <c r="O553" s="19"/>
      <c r="P553" s="19">
        <v>0</v>
      </c>
      <c r="Q553" s="19">
        <v>0</v>
      </c>
      <c r="R553" s="19">
        <v>2242686</v>
      </c>
      <c r="S553" s="19">
        <v>0</v>
      </c>
      <c r="T553" s="19">
        <v>897152.79</v>
      </c>
      <c r="U553" s="19">
        <v>0</v>
      </c>
      <c r="V553" s="19">
        <v>1102528.21</v>
      </c>
      <c r="W553" s="19">
        <v>1102528.21</v>
      </c>
      <c r="X553" s="19">
        <v>0</v>
      </c>
      <c r="Y553" s="19">
        <v>0</v>
      </c>
      <c r="Z553" s="19">
        <v>0</v>
      </c>
      <c r="AA553" s="19">
        <f t="shared" si="114"/>
        <v>243005</v>
      </c>
      <c r="AB553" s="20">
        <f t="shared" si="119"/>
        <v>0.49161059996807399</v>
      </c>
      <c r="AC553" s="20">
        <f t="shared" si="120"/>
        <v>0.4000349536225758</v>
      </c>
      <c r="AD553" s="21">
        <f t="shared" si="121"/>
        <v>0.89164555359064979</v>
      </c>
    </row>
    <row r="554" spans="1:30" ht="75" outlineLevel="4" x14ac:dyDescent="0.25">
      <c r="A554" s="15" t="s">
        <v>368</v>
      </c>
      <c r="B554" s="16" t="s">
        <v>36</v>
      </c>
      <c r="C554" s="16" t="s">
        <v>126</v>
      </c>
      <c r="D554" s="16" t="s">
        <v>127</v>
      </c>
      <c r="E554" s="16" t="s">
        <v>131</v>
      </c>
      <c r="F554" s="16" t="s">
        <v>39</v>
      </c>
      <c r="G554" s="16">
        <v>1310</v>
      </c>
      <c r="H554" s="16">
        <v>3460</v>
      </c>
      <c r="I554" s="17" t="s">
        <v>132</v>
      </c>
      <c r="J554" s="18">
        <v>6892262</v>
      </c>
      <c r="K554" s="19">
        <v>6892262</v>
      </c>
      <c r="L554" s="19">
        <v>1396549</v>
      </c>
      <c r="M554" s="19"/>
      <c r="N554" s="19"/>
      <c r="O554" s="19"/>
      <c r="P554" s="19">
        <v>0</v>
      </c>
      <c r="Q554" s="19">
        <v>0</v>
      </c>
      <c r="R554" s="19">
        <v>8288811</v>
      </c>
      <c r="S554" s="19">
        <v>0</v>
      </c>
      <c r="T554" s="19">
        <v>2808602.83</v>
      </c>
      <c r="U554" s="19">
        <v>0</v>
      </c>
      <c r="V554" s="19">
        <v>4083659.17</v>
      </c>
      <c r="W554" s="19">
        <v>4083659.17</v>
      </c>
      <c r="X554" s="19">
        <v>0</v>
      </c>
      <c r="Y554" s="19">
        <v>0</v>
      </c>
      <c r="Z554" s="19">
        <v>0</v>
      </c>
      <c r="AA554" s="19">
        <f t="shared" si="114"/>
        <v>1396549</v>
      </c>
      <c r="AB554" s="20">
        <f t="shared" si="119"/>
        <v>0.49267128542320482</v>
      </c>
      <c r="AC554" s="20">
        <f t="shared" si="120"/>
        <v>0.33884266754302877</v>
      </c>
      <c r="AD554" s="21">
        <f t="shared" si="121"/>
        <v>0.83151395296623365</v>
      </c>
    </row>
    <row r="555" spans="1:30" ht="150" outlineLevel="4" x14ac:dyDescent="0.25">
      <c r="A555" s="15" t="s">
        <v>368</v>
      </c>
      <c r="B555" s="16" t="s">
        <v>36</v>
      </c>
      <c r="C555" s="16" t="s">
        <v>126</v>
      </c>
      <c r="D555" s="16" t="s">
        <v>127</v>
      </c>
      <c r="E555" s="16" t="s">
        <v>268</v>
      </c>
      <c r="F555" s="16" t="s">
        <v>39</v>
      </c>
      <c r="G555" s="16">
        <v>1310</v>
      </c>
      <c r="H555" s="16">
        <v>3460</v>
      </c>
      <c r="I555" s="17" t="s">
        <v>374</v>
      </c>
      <c r="J555" s="18">
        <v>47267190088</v>
      </c>
      <c r="K555" s="19">
        <v>47267190088</v>
      </c>
      <c r="L555" s="19">
        <v>0</v>
      </c>
      <c r="M555" s="19">
        <v>0</v>
      </c>
      <c r="N555" s="19">
        <v>0</v>
      </c>
      <c r="O555" s="19">
        <v>0</v>
      </c>
      <c r="P555" s="19">
        <v>0</v>
      </c>
      <c r="Q555" s="19">
        <v>0</v>
      </c>
      <c r="R555" s="19">
        <v>47267190088</v>
      </c>
      <c r="S555" s="19">
        <v>0</v>
      </c>
      <c r="T555" s="19">
        <v>4047800000</v>
      </c>
      <c r="U555" s="19">
        <v>0</v>
      </c>
      <c r="V555" s="19">
        <v>31075600000</v>
      </c>
      <c r="W555" s="19">
        <v>31075600000</v>
      </c>
      <c r="X555" s="19">
        <v>0</v>
      </c>
      <c r="Y555" s="19">
        <v>12143790088</v>
      </c>
      <c r="Z555" s="19">
        <v>0</v>
      </c>
      <c r="AA555" s="19">
        <f t="shared" si="114"/>
        <v>12143790088</v>
      </c>
      <c r="AB555" s="20">
        <f t="shared" si="119"/>
        <v>0.65744546993685893</v>
      </c>
      <c r="AC555" s="20">
        <f t="shared" si="120"/>
        <v>8.5636569308731536E-2</v>
      </c>
      <c r="AD555" s="21">
        <f t="shared" si="121"/>
        <v>0.74308203924559046</v>
      </c>
    </row>
    <row r="556" spans="1:30" ht="105" outlineLevel="4" x14ac:dyDescent="0.25">
      <c r="A556" s="15" t="s">
        <v>368</v>
      </c>
      <c r="B556" s="16" t="s">
        <v>36</v>
      </c>
      <c r="C556" s="16" t="s">
        <v>126</v>
      </c>
      <c r="D556" s="16" t="s">
        <v>127</v>
      </c>
      <c r="E556" s="16" t="s">
        <v>270</v>
      </c>
      <c r="F556" s="16" t="s">
        <v>39</v>
      </c>
      <c r="G556" s="16">
        <v>1310</v>
      </c>
      <c r="H556" s="16">
        <v>3460</v>
      </c>
      <c r="I556" s="17" t="s">
        <v>375</v>
      </c>
      <c r="J556" s="18">
        <v>314403583</v>
      </c>
      <c r="K556" s="19">
        <v>300000000</v>
      </c>
      <c r="L556" s="19"/>
      <c r="M556" s="19"/>
      <c r="N556" s="19"/>
      <c r="O556" s="19"/>
      <c r="P556" s="19">
        <v>0</v>
      </c>
      <c r="Q556" s="19">
        <v>-250000000</v>
      </c>
      <c r="R556" s="19">
        <v>50000000</v>
      </c>
      <c r="S556" s="19">
        <v>0</v>
      </c>
      <c r="T556" s="19">
        <v>283736810.33999997</v>
      </c>
      <c r="U556" s="19">
        <v>0</v>
      </c>
      <c r="V556" s="19">
        <v>0</v>
      </c>
      <c r="W556" s="19">
        <v>0</v>
      </c>
      <c r="X556" s="19">
        <v>0</v>
      </c>
      <c r="Y556" s="19">
        <v>16263189.66</v>
      </c>
      <c r="Z556" s="19">
        <v>0</v>
      </c>
      <c r="AA556" s="19">
        <f t="shared" si="114"/>
        <v>-233736810.33999997</v>
      </c>
      <c r="AB556" s="20">
        <f t="shared" si="119"/>
        <v>0</v>
      </c>
      <c r="AC556" s="20">
        <f t="shared" si="120"/>
        <v>5.6747362067999996</v>
      </c>
      <c r="AD556" s="21">
        <f t="shared" si="121"/>
        <v>5.6747362067999996</v>
      </c>
    </row>
    <row r="557" spans="1:30" ht="90" outlineLevel="4" x14ac:dyDescent="0.25">
      <c r="A557" s="15" t="s">
        <v>368</v>
      </c>
      <c r="B557" s="16" t="s">
        <v>36</v>
      </c>
      <c r="C557" s="16" t="s">
        <v>126</v>
      </c>
      <c r="D557" s="16" t="s">
        <v>127</v>
      </c>
      <c r="E557" s="16" t="s">
        <v>376</v>
      </c>
      <c r="F557" s="16">
        <v>280</v>
      </c>
      <c r="G557" s="16">
        <v>1310</v>
      </c>
      <c r="H557" s="16">
        <v>3460</v>
      </c>
      <c r="I557" s="17" t="s">
        <v>377</v>
      </c>
      <c r="J557" s="18"/>
      <c r="K557" s="19"/>
      <c r="L557" s="19"/>
      <c r="M557" s="19"/>
      <c r="N557" s="19"/>
      <c r="O557" s="19">
        <v>18928631904</v>
      </c>
      <c r="P557" s="19">
        <v>0</v>
      </c>
      <c r="Q557" s="19">
        <v>0</v>
      </c>
      <c r="R557" s="19">
        <v>18928631904</v>
      </c>
      <c r="S557" s="19"/>
      <c r="T557" s="19"/>
      <c r="U557" s="19"/>
      <c r="V557" s="19"/>
      <c r="W557" s="19"/>
      <c r="X557" s="19"/>
      <c r="Y557" s="19"/>
      <c r="Z557" s="19"/>
      <c r="AA557" s="19">
        <f t="shared" si="114"/>
        <v>18928631904</v>
      </c>
      <c r="AB557" s="20">
        <f t="shared" si="119"/>
        <v>0</v>
      </c>
      <c r="AC557" s="20">
        <f t="shared" si="120"/>
        <v>0</v>
      </c>
      <c r="AD557" s="21">
        <f t="shared" si="121"/>
        <v>0</v>
      </c>
    </row>
    <row r="558" spans="1:30" ht="90" outlineLevel="4" x14ac:dyDescent="0.25">
      <c r="A558" s="15" t="s">
        <v>368</v>
      </c>
      <c r="B558" s="16" t="s">
        <v>36</v>
      </c>
      <c r="C558" s="16" t="s">
        <v>126</v>
      </c>
      <c r="D558" s="16" t="s">
        <v>127</v>
      </c>
      <c r="E558" s="16" t="s">
        <v>376</v>
      </c>
      <c r="F558" s="16" t="s">
        <v>39</v>
      </c>
      <c r="G558" s="16">
        <v>1310</v>
      </c>
      <c r="H558" s="16">
        <v>3460</v>
      </c>
      <c r="I558" s="17" t="s">
        <v>378</v>
      </c>
      <c r="J558" s="18">
        <v>14844041187</v>
      </c>
      <c r="K558" s="19">
        <v>14844041187</v>
      </c>
      <c r="L558" s="19">
        <v>0</v>
      </c>
      <c r="M558" s="19">
        <v>0</v>
      </c>
      <c r="N558" s="19">
        <v>0</v>
      </c>
      <c r="O558" s="19">
        <v>0</v>
      </c>
      <c r="P558" s="19">
        <v>0</v>
      </c>
      <c r="Q558" s="19">
        <v>0</v>
      </c>
      <c r="R558" s="19">
        <v>14844041187</v>
      </c>
      <c r="S558" s="19">
        <v>0</v>
      </c>
      <c r="T558" s="19">
        <v>67748606.209999993</v>
      </c>
      <c r="U558" s="19">
        <v>0</v>
      </c>
      <c r="V558" s="19">
        <v>14776292580.790001</v>
      </c>
      <c r="W558" s="19">
        <v>10569634541.799999</v>
      </c>
      <c r="X558" s="19">
        <v>0</v>
      </c>
      <c r="Y558" s="19">
        <v>0</v>
      </c>
      <c r="Z558" s="19">
        <v>0</v>
      </c>
      <c r="AA558" s="19">
        <f t="shared" si="114"/>
        <v>0</v>
      </c>
      <c r="AB558" s="20">
        <f t="shared" si="119"/>
        <v>0.99543597290276109</v>
      </c>
      <c r="AC558" s="20">
        <f t="shared" si="120"/>
        <v>4.5640270972390155E-3</v>
      </c>
      <c r="AD558" s="21">
        <f t="shared" si="121"/>
        <v>1</v>
      </c>
    </row>
    <row r="559" spans="1:30" ht="105" outlineLevel="4" x14ac:dyDescent="0.25">
      <c r="A559" s="15" t="s">
        <v>368</v>
      </c>
      <c r="B559" s="16" t="s">
        <v>36</v>
      </c>
      <c r="C559" s="16" t="s">
        <v>126</v>
      </c>
      <c r="D559" s="16" t="s">
        <v>127</v>
      </c>
      <c r="E559" s="16" t="s">
        <v>146</v>
      </c>
      <c r="F559" s="16" t="s">
        <v>39</v>
      </c>
      <c r="G559" s="16">
        <v>1310</v>
      </c>
      <c r="H559" s="16">
        <v>3460</v>
      </c>
      <c r="I559" s="17" t="s">
        <v>379</v>
      </c>
      <c r="J559" s="18">
        <v>17573869337</v>
      </c>
      <c r="K559" s="19">
        <v>17573869337</v>
      </c>
      <c r="L559" s="19">
        <v>0</v>
      </c>
      <c r="M559" s="19">
        <v>0</v>
      </c>
      <c r="N559" s="19">
        <v>0</v>
      </c>
      <c r="O559" s="19">
        <v>0</v>
      </c>
      <c r="P559" s="19">
        <v>0</v>
      </c>
      <c r="Q559" s="19">
        <v>0</v>
      </c>
      <c r="R559" s="19">
        <v>17573869337</v>
      </c>
      <c r="S559" s="19">
        <v>0</v>
      </c>
      <c r="T559" s="19">
        <v>0</v>
      </c>
      <c r="U559" s="19">
        <v>0</v>
      </c>
      <c r="V559" s="19">
        <v>17573869337</v>
      </c>
      <c r="W559" s="19">
        <v>17573869337</v>
      </c>
      <c r="X559" s="19">
        <v>0</v>
      </c>
      <c r="Y559" s="19">
        <v>0</v>
      </c>
      <c r="Z559" s="19">
        <v>0</v>
      </c>
      <c r="AA559" s="19">
        <f t="shared" si="114"/>
        <v>0</v>
      </c>
      <c r="AB559" s="20">
        <f t="shared" si="119"/>
        <v>1</v>
      </c>
      <c r="AC559" s="20">
        <f t="shared" si="120"/>
        <v>0</v>
      </c>
      <c r="AD559" s="21">
        <f t="shared" si="121"/>
        <v>1</v>
      </c>
    </row>
    <row r="560" spans="1:30" ht="105" outlineLevel="4" x14ac:dyDescent="0.25">
      <c r="A560" s="15" t="s">
        <v>368</v>
      </c>
      <c r="B560" s="16" t="s">
        <v>36</v>
      </c>
      <c r="C560" s="16" t="s">
        <v>126</v>
      </c>
      <c r="D560" s="16" t="s">
        <v>127</v>
      </c>
      <c r="E560" s="16" t="s">
        <v>148</v>
      </c>
      <c r="F560" s="16" t="s">
        <v>39</v>
      </c>
      <c r="G560" s="16">
        <v>1310</v>
      </c>
      <c r="H560" s="16">
        <v>3460</v>
      </c>
      <c r="I560" s="17" t="s">
        <v>380</v>
      </c>
      <c r="J560" s="18">
        <v>23762495387</v>
      </c>
      <c r="K560" s="19">
        <v>22673878388</v>
      </c>
      <c r="L560" s="19">
        <v>0</v>
      </c>
      <c r="M560" s="19">
        <v>5831818942</v>
      </c>
      <c r="N560" s="19"/>
      <c r="O560" s="19"/>
      <c r="P560" s="19">
        <v>0</v>
      </c>
      <c r="Q560" s="19">
        <v>0</v>
      </c>
      <c r="R560" s="19">
        <v>28505697330</v>
      </c>
      <c r="S560" s="19">
        <v>0</v>
      </c>
      <c r="T560" s="19">
        <v>0</v>
      </c>
      <c r="U560" s="19">
        <v>0</v>
      </c>
      <c r="V560" s="19">
        <v>22673878388</v>
      </c>
      <c r="W560" s="19">
        <v>22673878388</v>
      </c>
      <c r="X560" s="19">
        <v>0</v>
      </c>
      <c r="Y560" s="19">
        <v>0</v>
      </c>
      <c r="Z560" s="19">
        <v>0</v>
      </c>
      <c r="AA560" s="19">
        <f t="shared" si="114"/>
        <v>5831818942</v>
      </c>
      <c r="AB560" s="20">
        <f t="shared" si="119"/>
        <v>0.79541567166425819</v>
      </c>
      <c r="AC560" s="20">
        <f t="shared" si="120"/>
        <v>0</v>
      </c>
      <c r="AD560" s="21">
        <f t="shared" si="121"/>
        <v>0.79541567166425819</v>
      </c>
    </row>
    <row r="561" spans="1:30" ht="135" outlineLevel="4" x14ac:dyDescent="0.25">
      <c r="A561" s="15" t="s">
        <v>368</v>
      </c>
      <c r="B561" s="16" t="s">
        <v>36</v>
      </c>
      <c r="C561" s="16" t="s">
        <v>126</v>
      </c>
      <c r="D561" s="16" t="s">
        <v>127</v>
      </c>
      <c r="E561" s="16" t="s">
        <v>381</v>
      </c>
      <c r="F561" s="16" t="s">
        <v>39</v>
      </c>
      <c r="G561" s="16">
        <v>1310</v>
      </c>
      <c r="H561" s="16">
        <v>3460</v>
      </c>
      <c r="I561" s="17" t="s">
        <v>382</v>
      </c>
      <c r="J561" s="18">
        <v>10183926594</v>
      </c>
      <c r="K561" s="19">
        <v>11272543593</v>
      </c>
      <c r="L561" s="19">
        <v>0</v>
      </c>
      <c r="M561" s="19">
        <v>2499350976</v>
      </c>
      <c r="N561" s="19"/>
      <c r="O561" s="19"/>
      <c r="P561" s="19">
        <v>0</v>
      </c>
      <c r="Q561" s="19">
        <v>0</v>
      </c>
      <c r="R561" s="19">
        <v>13771894569</v>
      </c>
      <c r="S561" s="19">
        <v>0</v>
      </c>
      <c r="T561" s="19">
        <v>606661491.96000004</v>
      </c>
      <c r="U561" s="19">
        <v>0</v>
      </c>
      <c r="V561" s="19">
        <v>10665882101.040001</v>
      </c>
      <c r="W561" s="19">
        <v>10665670507.370001</v>
      </c>
      <c r="X561" s="19">
        <v>0</v>
      </c>
      <c r="Y561" s="19">
        <v>0</v>
      </c>
      <c r="Z561" s="19">
        <v>0</v>
      </c>
      <c r="AA561" s="19">
        <f t="shared" si="114"/>
        <v>2499350976</v>
      </c>
      <c r="AB561" s="20">
        <f t="shared" si="119"/>
        <v>0.77446730713786371</v>
      </c>
      <c r="AC561" s="20">
        <f t="shared" si="120"/>
        <v>4.4050692438901723E-2</v>
      </c>
      <c r="AD561" s="21">
        <f t="shared" si="121"/>
        <v>0.81851799957676541</v>
      </c>
    </row>
    <row r="562" spans="1:30" ht="105" outlineLevel="4" x14ac:dyDescent="0.25">
      <c r="A562" s="15" t="s">
        <v>368</v>
      </c>
      <c r="B562" s="16" t="s">
        <v>36</v>
      </c>
      <c r="C562" s="16" t="s">
        <v>126</v>
      </c>
      <c r="D562" s="16" t="s">
        <v>127</v>
      </c>
      <c r="E562" s="16" t="s">
        <v>242</v>
      </c>
      <c r="F562" s="16" t="s">
        <v>39</v>
      </c>
      <c r="G562" s="16">
        <v>1310</v>
      </c>
      <c r="H562" s="16">
        <v>3460</v>
      </c>
      <c r="I562" s="17" t="s">
        <v>383</v>
      </c>
      <c r="J562" s="18">
        <v>48048914922</v>
      </c>
      <c r="K562" s="19">
        <v>45669010330</v>
      </c>
      <c r="L562" s="19"/>
      <c r="M562" s="19">
        <v>3000003749</v>
      </c>
      <c r="N562" s="19"/>
      <c r="O562" s="19"/>
      <c r="P562" s="19">
        <v>0</v>
      </c>
      <c r="Q562" s="19">
        <v>0</v>
      </c>
      <c r="R562" s="19">
        <v>48669014079</v>
      </c>
      <c r="S562" s="19">
        <v>0</v>
      </c>
      <c r="T562" s="19">
        <v>314811597.11000001</v>
      </c>
      <c r="U562" s="19">
        <v>0</v>
      </c>
      <c r="V562" s="19">
        <v>30404671395.889999</v>
      </c>
      <c r="W562" s="19">
        <v>30403227405.889999</v>
      </c>
      <c r="X562" s="19">
        <v>0</v>
      </c>
      <c r="Y562" s="19">
        <v>14949527337</v>
      </c>
      <c r="Z562" s="19">
        <v>0</v>
      </c>
      <c r="AA562" s="19">
        <f t="shared" si="114"/>
        <v>17949531086</v>
      </c>
      <c r="AB562" s="20">
        <f t="shared" si="119"/>
        <v>0.62472338861306809</v>
      </c>
      <c r="AC562" s="20">
        <f t="shared" si="120"/>
        <v>6.4684194464879625E-3</v>
      </c>
      <c r="AD562" s="21">
        <f t="shared" si="121"/>
        <v>0.6311918080595561</v>
      </c>
    </row>
    <row r="563" spans="1:30" ht="90" outlineLevel="4" x14ac:dyDescent="0.25">
      <c r="A563" s="15" t="s">
        <v>368</v>
      </c>
      <c r="B563" s="16" t="s">
        <v>36</v>
      </c>
      <c r="C563" s="16" t="s">
        <v>126</v>
      </c>
      <c r="D563" s="16" t="s">
        <v>127</v>
      </c>
      <c r="E563" s="16" t="s">
        <v>384</v>
      </c>
      <c r="F563" s="16" t="s">
        <v>39</v>
      </c>
      <c r="G563" s="16">
        <v>1310</v>
      </c>
      <c r="H563" s="16">
        <v>3460</v>
      </c>
      <c r="I563" s="17" t="s">
        <v>385</v>
      </c>
      <c r="J563" s="18">
        <v>524005972</v>
      </c>
      <c r="K563" s="19">
        <v>500000000</v>
      </c>
      <c r="L563" s="19"/>
      <c r="M563" s="19"/>
      <c r="N563" s="19"/>
      <c r="O563" s="19"/>
      <c r="P563" s="19">
        <v>0</v>
      </c>
      <c r="Q563" s="19">
        <v>-227188000</v>
      </c>
      <c r="R563" s="19">
        <v>272812000</v>
      </c>
      <c r="S563" s="19">
        <v>0</v>
      </c>
      <c r="T563" s="19">
        <v>362171536</v>
      </c>
      <c r="U563" s="19">
        <v>0</v>
      </c>
      <c r="V563" s="19">
        <v>57033248</v>
      </c>
      <c r="W563" s="19">
        <v>57033248</v>
      </c>
      <c r="X563" s="19">
        <v>0</v>
      </c>
      <c r="Y563" s="19">
        <v>80795216</v>
      </c>
      <c r="Z563" s="19">
        <v>0</v>
      </c>
      <c r="AA563" s="19">
        <f t="shared" si="114"/>
        <v>-146392784</v>
      </c>
      <c r="AB563" s="20">
        <f t="shared" si="119"/>
        <v>0.20905696230371099</v>
      </c>
      <c r="AC563" s="20">
        <f t="shared" si="120"/>
        <v>1.3275498731727344</v>
      </c>
      <c r="AD563" s="21">
        <f t="shared" si="121"/>
        <v>1.5366068354764455</v>
      </c>
    </row>
    <row r="564" spans="1:30" ht="135" outlineLevel="4" x14ac:dyDescent="0.25">
      <c r="A564" s="15" t="s">
        <v>368</v>
      </c>
      <c r="B564" s="16" t="s">
        <v>36</v>
      </c>
      <c r="C564" s="16" t="s">
        <v>126</v>
      </c>
      <c r="D564" s="16" t="s">
        <v>127</v>
      </c>
      <c r="E564" s="16" t="s">
        <v>386</v>
      </c>
      <c r="F564" s="16" t="s">
        <v>39</v>
      </c>
      <c r="G564" s="16">
        <v>1310</v>
      </c>
      <c r="H564" s="16">
        <v>3460</v>
      </c>
      <c r="I564" s="17" t="s">
        <v>387</v>
      </c>
      <c r="J564" s="18">
        <v>311307842</v>
      </c>
      <c r="K564" s="19">
        <v>2766351125</v>
      </c>
      <c r="L564" s="19"/>
      <c r="M564" s="19"/>
      <c r="N564" s="19"/>
      <c r="O564" s="19"/>
      <c r="P564" s="19">
        <v>0</v>
      </c>
      <c r="Q564" s="19">
        <v>0</v>
      </c>
      <c r="R564" s="19">
        <v>2766351125</v>
      </c>
      <c r="S564" s="19">
        <v>0</v>
      </c>
      <c r="T564" s="19">
        <v>311307842</v>
      </c>
      <c r="U564" s="19">
        <v>0</v>
      </c>
      <c r="V564" s="19">
        <v>0</v>
      </c>
      <c r="W564" s="19">
        <v>0</v>
      </c>
      <c r="X564" s="19">
        <v>0</v>
      </c>
      <c r="Y564" s="19">
        <v>2455043283</v>
      </c>
      <c r="Z564" s="19">
        <v>0</v>
      </c>
      <c r="AA564" s="19">
        <f t="shared" si="114"/>
        <v>2455043283</v>
      </c>
      <c r="AB564" s="20">
        <f t="shared" si="119"/>
        <v>0</v>
      </c>
      <c r="AC564" s="20">
        <f t="shared" si="120"/>
        <v>0.1125337413557724</v>
      </c>
      <c r="AD564" s="21">
        <f t="shared" si="121"/>
        <v>0.1125337413557724</v>
      </c>
    </row>
    <row r="565" spans="1:30" ht="135" outlineLevel="4" x14ac:dyDescent="0.25">
      <c r="A565" s="15" t="s">
        <v>368</v>
      </c>
      <c r="B565" s="16" t="s">
        <v>36</v>
      </c>
      <c r="C565" s="16" t="s">
        <v>126</v>
      </c>
      <c r="D565" s="16" t="s">
        <v>127</v>
      </c>
      <c r="E565" s="16" t="s">
        <v>388</v>
      </c>
      <c r="F565" s="16" t="s">
        <v>39</v>
      </c>
      <c r="G565" s="16">
        <v>1310</v>
      </c>
      <c r="H565" s="16">
        <v>3460</v>
      </c>
      <c r="I565" s="17" t="s">
        <v>389</v>
      </c>
      <c r="J565" s="18">
        <v>18000000000</v>
      </c>
      <c r="K565" s="19">
        <v>18000000000</v>
      </c>
      <c r="L565" s="19">
        <v>0</v>
      </c>
      <c r="M565" s="19">
        <v>0</v>
      </c>
      <c r="N565" s="19">
        <v>0</v>
      </c>
      <c r="O565" s="19">
        <v>0</v>
      </c>
      <c r="P565" s="19">
        <v>0</v>
      </c>
      <c r="Q565" s="19">
        <v>0</v>
      </c>
      <c r="R565" s="19">
        <v>18000000000</v>
      </c>
      <c r="S565" s="19">
        <v>0</v>
      </c>
      <c r="T565" s="19">
        <v>1000000000</v>
      </c>
      <c r="U565" s="19">
        <v>0</v>
      </c>
      <c r="V565" s="19">
        <v>12500000000</v>
      </c>
      <c r="W565" s="19">
        <v>12500000000</v>
      </c>
      <c r="X565" s="19">
        <v>0</v>
      </c>
      <c r="Y565" s="19">
        <v>4500000000</v>
      </c>
      <c r="Z565" s="19">
        <v>0</v>
      </c>
      <c r="AA565" s="19">
        <f t="shared" si="114"/>
        <v>4500000000</v>
      </c>
      <c r="AB565" s="20">
        <f t="shared" si="119"/>
        <v>0.69444444444444442</v>
      </c>
      <c r="AC565" s="20">
        <f t="shared" si="120"/>
        <v>5.5555555555555552E-2</v>
      </c>
      <c r="AD565" s="21">
        <f t="shared" si="121"/>
        <v>0.75</v>
      </c>
    </row>
    <row r="566" spans="1:30" ht="135" outlineLevel="4" x14ac:dyDescent="0.25">
      <c r="A566" s="15" t="s">
        <v>368</v>
      </c>
      <c r="B566" s="16" t="s">
        <v>36</v>
      </c>
      <c r="C566" s="16" t="s">
        <v>126</v>
      </c>
      <c r="D566" s="16" t="s">
        <v>127</v>
      </c>
      <c r="E566" s="16" t="s">
        <v>159</v>
      </c>
      <c r="F566" s="16" t="s">
        <v>39</v>
      </c>
      <c r="G566" s="16">
        <v>1310</v>
      </c>
      <c r="H566" s="16">
        <v>3460</v>
      </c>
      <c r="I566" s="17" t="s">
        <v>390</v>
      </c>
      <c r="J566" s="18">
        <v>1600000000</v>
      </c>
      <c r="K566" s="19">
        <v>1600000000</v>
      </c>
      <c r="L566" s="19">
        <v>0</v>
      </c>
      <c r="M566" s="19">
        <v>0</v>
      </c>
      <c r="N566" s="19">
        <v>0</v>
      </c>
      <c r="O566" s="19">
        <v>0</v>
      </c>
      <c r="P566" s="19">
        <v>0</v>
      </c>
      <c r="Q566" s="19">
        <v>0</v>
      </c>
      <c r="R566" s="19">
        <v>1600000000</v>
      </c>
      <c r="S566" s="19">
        <v>0</v>
      </c>
      <c r="T566" s="19">
        <v>160000000</v>
      </c>
      <c r="U566" s="19">
        <v>0</v>
      </c>
      <c r="V566" s="19">
        <v>840000000</v>
      </c>
      <c r="W566" s="19">
        <v>840000000</v>
      </c>
      <c r="X566" s="19">
        <v>0</v>
      </c>
      <c r="Y566" s="19">
        <v>600000000</v>
      </c>
      <c r="Z566" s="19">
        <v>0</v>
      </c>
      <c r="AA566" s="19">
        <f t="shared" si="114"/>
        <v>600000000</v>
      </c>
      <c r="AB566" s="20">
        <f t="shared" si="119"/>
        <v>0.52500000000000002</v>
      </c>
      <c r="AC566" s="20">
        <f t="shared" si="120"/>
        <v>0.1</v>
      </c>
      <c r="AD566" s="21">
        <f t="shared" si="121"/>
        <v>0.625</v>
      </c>
    </row>
    <row r="567" spans="1:30" ht="135" outlineLevel="4" x14ac:dyDescent="0.25">
      <c r="A567" s="15" t="s">
        <v>368</v>
      </c>
      <c r="B567" s="16" t="s">
        <v>36</v>
      </c>
      <c r="C567" s="16" t="s">
        <v>126</v>
      </c>
      <c r="D567" s="16" t="s">
        <v>127</v>
      </c>
      <c r="E567" s="16" t="s">
        <v>391</v>
      </c>
      <c r="F567" s="16" t="s">
        <v>39</v>
      </c>
      <c r="G567" s="16">
        <v>1310</v>
      </c>
      <c r="H567" s="16">
        <v>3460</v>
      </c>
      <c r="I567" s="17" t="s">
        <v>392</v>
      </c>
      <c r="J567" s="18">
        <v>209602388</v>
      </c>
      <c r="K567" s="19">
        <v>200000000</v>
      </c>
      <c r="L567" s="19"/>
      <c r="M567" s="19"/>
      <c r="N567" s="19"/>
      <c r="O567" s="19"/>
      <c r="P567" s="19">
        <v>0</v>
      </c>
      <c r="Q567" s="19">
        <v>-60000000</v>
      </c>
      <c r="R567" s="19">
        <v>140000000</v>
      </c>
      <c r="S567" s="19">
        <v>0</v>
      </c>
      <c r="T567" s="19">
        <v>157201794</v>
      </c>
      <c r="U567" s="19">
        <v>0</v>
      </c>
      <c r="V567" s="19">
        <v>0</v>
      </c>
      <c r="W567" s="19">
        <v>0</v>
      </c>
      <c r="X567" s="19">
        <v>0</v>
      </c>
      <c r="Y567" s="19">
        <v>42798206</v>
      </c>
      <c r="Z567" s="19">
        <v>0</v>
      </c>
      <c r="AA567" s="19">
        <f t="shared" si="114"/>
        <v>-17201794</v>
      </c>
      <c r="AB567" s="20">
        <f t="shared" si="119"/>
        <v>0</v>
      </c>
      <c r="AC567" s="20">
        <f t="shared" si="120"/>
        <v>1.1228699571428571</v>
      </c>
      <c r="AD567" s="21">
        <f t="shared" si="121"/>
        <v>1.1228699571428571</v>
      </c>
    </row>
    <row r="568" spans="1:30" ht="90" outlineLevel="4" x14ac:dyDescent="0.25">
      <c r="A568" s="15" t="s">
        <v>368</v>
      </c>
      <c r="B568" s="16" t="s">
        <v>36</v>
      </c>
      <c r="C568" s="16" t="s">
        <v>126</v>
      </c>
      <c r="D568" s="16" t="s">
        <v>127</v>
      </c>
      <c r="E568" s="16" t="s">
        <v>161</v>
      </c>
      <c r="F568" s="16" t="s">
        <v>39</v>
      </c>
      <c r="G568" s="16">
        <v>1310</v>
      </c>
      <c r="H568" s="16">
        <v>3460</v>
      </c>
      <c r="I568" s="17" t="s">
        <v>393</v>
      </c>
      <c r="J568" s="18">
        <v>26200298</v>
      </c>
      <c r="K568" s="19">
        <v>25000000</v>
      </c>
      <c r="L568" s="19"/>
      <c r="M568" s="19"/>
      <c r="N568" s="19"/>
      <c r="O568" s="19"/>
      <c r="P568" s="19">
        <v>0</v>
      </c>
      <c r="Q568" s="19">
        <v>-25000000</v>
      </c>
      <c r="R568" s="19">
        <v>0</v>
      </c>
      <c r="S568" s="19">
        <v>0</v>
      </c>
      <c r="T568" s="19">
        <v>0</v>
      </c>
      <c r="U568" s="19">
        <v>0</v>
      </c>
      <c r="V568" s="19">
        <v>0</v>
      </c>
      <c r="W568" s="19">
        <v>0</v>
      </c>
      <c r="X568" s="19">
        <v>20960240</v>
      </c>
      <c r="Y568" s="19">
        <v>25000000</v>
      </c>
      <c r="Z568" s="19">
        <v>0</v>
      </c>
      <c r="AA568" s="19">
        <f t="shared" si="114"/>
        <v>0</v>
      </c>
      <c r="AB568" s="20">
        <v>0</v>
      </c>
      <c r="AC568" s="20">
        <v>0</v>
      </c>
      <c r="AD568" s="21">
        <v>0</v>
      </c>
    </row>
    <row r="569" spans="1:30" ht="240" outlineLevel="4" x14ac:dyDescent="0.25">
      <c r="A569" s="15" t="s">
        <v>368</v>
      </c>
      <c r="B569" s="16" t="s">
        <v>36</v>
      </c>
      <c r="C569" s="16" t="s">
        <v>126</v>
      </c>
      <c r="D569" s="16" t="s">
        <v>127</v>
      </c>
      <c r="E569" s="16" t="s">
        <v>163</v>
      </c>
      <c r="F569" s="16" t="s">
        <v>39</v>
      </c>
      <c r="G569" s="16">
        <v>1310</v>
      </c>
      <c r="H569" s="16">
        <v>3460</v>
      </c>
      <c r="I569" s="17" t="s">
        <v>394</v>
      </c>
      <c r="J569" s="18">
        <v>3347711680</v>
      </c>
      <c r="K569" s="19">
        <v>3347711680</v>
      </c>
      <c r="L569" s="19">
        <v>0</v>
      </c>
      <c r="M569" s="19">
        <v>0</v>
      </c>
      <c r="N569" s="19">
        <v>0</v>
      </c>
      <c r="O569" s="19">
        <v>0</v>
      </c>
      <c r="P569" s="19">
        <v>0</v>
      </c>
      <c r="Q569" s="19">
        <v>0</v>
      </c>
      <c r="R569" s="19">
        <v>3347711680</v>
      </c>
      <c r="S569" s="19">
        <v>0</v>
      </c>
      <c r="T569" s="19">
        <v>300000000</v>
      </c>
      <c r="U569" s="19">
        <v>0</v>
      </c>
      <c r="V569" s="19">
        <v>2220000000</v>
      </c>
      <c r="W569" s="19">
        <v>2220000000</v>
      </c>
      <c r="X569" s="19">
        <v>0</v>
      </c>
      <c r="Y569" s="19">
        <v>827711680</v>
      </c>
      <c r="Z569" s="19">
        <v>0</v>
      </c>
      <c r="AA569" s="19">
        <f t="shared" si="114"/>
        <v>827711680</v>
      </c>
      <c r="AB569" s="20">
        <f t="shared" ref="AB569:AB604" si="122">V569/R569</f>
        <v>0.66313954492042759</v>
      </c>
      <c r="AC569" s="20">
        <f t="shared" ref="AC569:AC604" si="123">(S569+T569+U569)/R569</f>
        <v>8.9613452016273992E-2</v>
      </c>
      <c r="AD569" s="21">
        <f t="shared" ref="AD569:AD604" si="124">AB569+AC569</f>
        <v>0.75275299693670161</v>
      </c>
    </row>
    <row r="570" spans="1:30" ht="180" outlineLevel="4" x14ac:dyDescent="0.25">
      <c r="A570" s="15" t="s">
        <v>368</v>
      </c>
      <c r="B570" s="16" t="s">
        <v>36</v>
      </c>
      <c r="C570" s="16" t="s">
        <v>126</v>
      </c>
      <c r="D570" s="16" t="s">
        <v>127</v>
      </c>
      <c r="E570" s="16" t="s">
        <v>395</v>
      </c>
      <c r="F570" s="16" t="s">
        <v>39</v>
      </c>
      <c r="G570" s="16">
        <v>1310</v>
      </c>
      <c r="H570" s="16">
        <v>3460</v>
      </c>
      <c r="I570" s="17" t="s">
        <v>396</v>
      </c>
      <c r="J570" s="18">
        <v>150000000</v>
      </c>
      <c r="K570" s="19">
        <v>150000000</v>
      </c>
      <c r="L570" s="19">
        <v>0</v>
      </c>
      <c r="M570" s="19">
        <v>0</v>
      </c>
      <c r="N570" s="19">
        <v>0</v>
      </c>
      <c r="O570" s="19">
        <v>0</v>
      </c>
      <c r="P570" s="19">
        <v>0</v>
      </c>
      <c r="Q570" s="19">
        <v>0</v>
      </c>
      <c r="R570" s="19">
        <v>150000000</v>
      </c>
      <c r="S570" s="19">
        <v>0</v>
      </c>
      <c r="T570" s="19">
        <v>60000000</v>
      </c>
      <c r="U570" s="19">
        <v>0</v>
      </c>
      <c r="V570" s="19">
        <v>30000000</v>
      </c>
      <c r="W570" s="19">
        <v>30000000</v>
      </c>
      <c r="X570" s="19">
        <v>0</v>
      </c>
      <c r="Y570" s="19">
        <v>60000000</v>
      </c>
      <c r="Z570" s="19">
        <v>0</v>
      </c>
      <c r="AA570" s="19">
        <f t="shared" si="114"/>
        <v>60000000</v>
      </c>
      <c r="AB570" s="20">
        <f t="shared" si="122"/>
        <v>0.2</v>
      </c>
      <c r="AC570" s="20">
        <f t="shared" si="123"/>
        <v>0.4</v>
      </c>
      <c r="AD570" s="21">
        <f t="shared" si="124"/>
        <v>0.60000000000000009</v>
      </c>
    </row>
    <row r="571" spans="1:30" ht="195" outlineLevel="4" x14ac:dyDescent="0.25">
      <c r="A571" s="15" t="s">
        <v>368</v>
      </c>
      <c r="B571" s="16" t="s">
        <v>36</v>
      </c>
      <c r="C571" s="16" t="s">
        <v>126</v>
      </c>
      <c r="D571" s="16" t="s">
        <v>127</v>
      </c>
      <c r="E571" s="16" t="s">
        <v>397</v>
      </c>
      <c r="F571" s="16" t="s">
        <v>39</v>
      </c>
      <c r="G571" s="16">
        <v>1310</v>
      </c>
      <c r="H571" s="16">
        <v>3460</v>
      </c>
      <c r="I571" s="17" t="s">
        <v>398</v>
      </c>
      <c r="J571" s="18">
        <v>31820172000</v>
      </c>
      <c r="K571" s="19">
        <v>31820172000</v>
      </c>
      <c r="L571" s="19">
        <v>0</v>
      </c>
      <c r="M571" s="19">
        <v>0</v>
      </c>
      <c r="N571" s="19">
        <v>0</v>
      </c>
      <c r="O571" s="19">
        <v>0</v>
      </c>
      <c r="P571" s="19">
        <v>0</v>
      </c>
      <c r="Q571" s="19">
        <v>0</v>
      </c>
      <c r="R571" s="19">
        <v>31820172000</v>
      </c>
      <c r="S571" s="19">
        <v>0</v>
      </c>
      <c r="T571" s="19">
        <v>2651681000</v>
      </c>
      <c r="U571" s="19">
        <v>0</v>
      </c>
      <c r="V571" s="19">
        <v>21213448000</v>
      </c>
      <c r="W571" s="19">
        <v>21213448000</v>
      </c>
      <c r="X571" s="19">
        <v>0</v>
      </c>
      <c r="Y571" s="19">
        <v>7955043000</v>
      </c>
      <c r="Z571" s="19">
        <v>0</v>
      </c>
      <c r="AA571" s="19">
        <f t="shared" si="114"/>
        <v>7955043000</v>
      </c>
      <c r="AB571" s="20">
        <f t="shared" si="122"/>
        <v>0.66666666666666663</v>
      </c>
      <c r="AC571" s="20">
        <f t="shared" si="123"/>
        <v>8.3333333333333329E-2</v>
      </c>
      <c r="AD571" s="21">
        <f t="shared" si="124"/>
        <v>0.75</v>
      </c>
    </row>
    <row r="572" spans="1:30" ht="90" outlineLevel="4" x14ac:dyDescent="0.25">
      <c r="A572" s="15" t="s">
        <v>368</v>
      </c>
      <c r="B572" s="16" t="s">
        <v>36</v>
      </c>
      <c r="C572" s="16" t="s">
        <v>126</v>
      </c>
      <c r="D572" s="16" t="s">
        <v>127</v>
      </c>
      <c r="E572" s="16" t="s">
        <v>399</v>
      </c>
      <c r="F572" s="16" t="s">
        <v>39</v>
      </c>
      <c r="G572" s="16">
        <v>1310</v>
      </c>
      <c r="H572" s="16">
        <v>3460</v>
      </c>
      <c r="I572" s="17" t="s">
        <v>400</v>
      </c>
      <c r="J572" s="18">
        <v>295926450</v>
      </c>
      <c r="K572" s="19">
        <v>270000000</v>
      </c>
      <c r="L572" s="19"/>
      <c r="M572" s="19"/>
      <c r="N572" s="19"/>
      <c r="O572" s="19"/>
      <c r="P572" s="19">
        <v>0</v>
      </c>
      <c r="Q572" s="19">
        <v>-170000000</v>
      </c>
      <c r="R572" s="19">
        <v>100000000</v>
      </c>
      <c r="S572" s="19">
        <v>0</v>
      </c>
      <c r="T572" s="19">
        <v>254692579.09</v>
      </c>
      <c r="U572" s="19">
        <v>0</v>
      </c>
      <c r="V572" s="19">
        <v>0</v>
      </c>
      <c r="W572" s="19">
        <v>0</v>
      </c>
      <c r="X572" s="19">
        <v>0</v>
      </c>
      <c r="Y572" s="19">
        <v>15307420.91</v>
      </c>
      <c r="Z572" s="19">
        <v>0</v>
      </c>
      <c r="AA572" s="19">
        <f t="shared" si="114"/>
        <v>-154692579.09</v>
      </c>
      <c r="AB572" s="20">
        <f t="shared" si="122"/>
        <v>0</v>
      </c>
      <c r="AC572" s="20">
        <f t="shared" si="123"/>
        <v>2.5469257909</v>
      </c>
      <c r="AD572" s="21">
        <f t="shared" si="124"/>
        <v>2.5469257909</v>
      </c>
    </row>
    <row r="573" spans="1:30" ht="105" outlineLevel="4" x14ac:dyDescent="0.25">
      <c r="A573" s="15" t="s">
        <v>368</v>
      </c>
      <c r="B573" s="16" t="s">
        <v>36</v>
      </c>
      <c r="C573" s="16" t="s">
        <v>126</v>
      </c>
      <c r="D573" s="16" t="s">
        <v>401</v>
      </c>
      <c r="E573" s="16"/>
      <c r="F573" s="16">
        <v>280</v>
      </c>
      <c r="G573" s="16">
        <v>1320</v>
      </c>
      <c r="H573" s="16">
        <v>3480</v>
      </c>
      <c r="I573" s="17" t="s">
        <v>402</v>
      </c>
      <c r="J573" s="18">
        <v>0</v>
      </c>
      <c r="K573" s="19">
        <v>0</v>
      </c>
      <c r="L573" s="19">
        <v>18600000</v>
      </c>
      <c r="M573" s="19"/>
      <c r="N573" s="19"/>
      <c r="O573" s="19"/>
      <c r="P573" s="19">
        <v>0</v>
      </c>
      <c r="Q573" s="19">
        <v>0</v>
      </c>
      <c r="R573" s="19">
        <v>18600000</v>
      </c>
      <c r="S573" s="19">
        <v>0</v>
      </c>
      <c r="T573" s="19">
        <v>0</v>
      </c>
      <c r="U573" s="19">
        <v>0</v>
      </c>
      <c r="V573" s="19">
        <v>0</v>
      </c>
      <c r="W573" s="19">
        <v>0</v>
      </c>
      <c r="X573" s="19">
        <v>0</v>
      </c>
      <c r="Y573" s="19">
        <v>0</v>
      </c>
      <c r="Z573" s="19">
        <v>0</v>
      </c>
      <c r="AA573" s="19">
        <f t="shared" si="114"/>
        <v>18600000</v>
      </c>
      <c r="AB573" s="20">
        <f t="shared" si="122"/>
        <v>0</v>
      </c>
      <c r="AC573" s="20">
        <f t="shared" si="123"/>
        <v>0</v>
      </c>
      <c r="AD573" s="21">
        <f t="shared" si="124"/>
        <v>0</v>
      </c>
    </row>
    <row r="574" spans="1:30" ht="105" outlineLevel="4" x14ac:dyDescent="0.25">
      <c r="A574" s="15" t="s">
        <v>368</v>
      </c>
      <c r="B574" s="16" t="s">
        <v>36</v>
      </c>
      <c r="C574" s="16" t="s">
        <v>126</v>
      </c>
      <c r="D574" s="16" t="s">
        <v>401</v>
      </c>
      <c r="E574" s="16"/>
      <c r="F574" s="16" t="s">
        <v>39</v>
      </c>
      <c r="G574" s="16">
        <v>1320</v>
      </c>
      <c r="H574" s="16">
        <v>3480</v>
      </c>
      <c r="I574" s="17" t="s">
        <v>402</v>
      </c>
      <c r="J574" s="18">
        <v>0</v>
      </c>
      <c r="K574" s="19">
        <v>0</v>
      </c>
      <c r="L574" s="19">
        <v>3694381820</v>
      </c>
      <c r="M574" s="19"/>
      <c r="N574" s="19"/>
      <c r="O574" s="19"/>
      <c r="P574" s="19">
        <v>0</v>
      </c>
      <c r="Q574" s="19">
        <v>0</v>
      </c>
      <c r="R574" s="19">
        <v>3694381820</v>
      </c>
      <c r="S574" s="19">
        <v>0</v>
      </c>
      <c r="T574" s="19">
        <v>0</v>
      </c>
      <c r="U574" s="19">
        <v>0</v>
      </c>
      <c r="V574" s="19">
        <v>0</v>
      </c>
      <c r="W574" s="19">
        <v>0</v>
      </c>
      <c r="X574" s="19">
        <v>0</v>
      </c>
      <c r="Y574" s="19">
        <v>0</v>
      </c>
      <c r="Z574" s="19">
        <v>0</v>
      </c>
      <c r="AA574" s="19">
        <f t="shared" si="114"/>
        <v>3694381820</v>
      </c>
      <c r="AB574" s="20">
        <f t="shared" si="122"/>
        <v>0</v>
      </c>
      <c r="AC574" s="20">
        <f t="shared" si="123"/>
        <v>0</v>
      </c>
      <c r="AD574" s="21">
        <f t="shared" si="124"/>
        <v>0</v>
      </c>
    </row>
    <row r="575" spans="1:30" ht="45" outlineLevel="4" x14ac:dyDescent="0.25">
      <c r="A575" s="15" t="s">
        <v>368</v>
      </c>
      <c r="B575" s="16" t="s">
        <v>36</v>
      </c>
      <c r="C575" s="16" t="s">
        <v>126</v>
      </c>
      <c r="D575" s="16" t="s">
        <v>153</v>
      </c>
      <c r="E575" s="16"/>
      <c r="F575" s="16" t="s">
        <v>39</v>
      </c>
      <c r="G575" s="16">
        <v>1320</v>
      </c>
      <c r="H575" s="16">
        <v>3460</v>
      </c>
      <c r="I575" s="17" t="s">
        <v>154</v>
      </c>
      <c r="J575" s="18">
        <v>20245821</v>
      </c>
      <c r="K575" s="19">
        <v>20245821</v>
      </c>
      <c r="L575" s="19">
        <v>111542</v>
      </c>
      <c r="M575" s="19"/>
      <c r="N575" s="19"/>
      <c r="O575" s="19"/>
      <c r="P575" s="19">
        <v>0</v>
      </c>
      <c r="Q575" s="19">
        <v>0</v>
      </c>
      <c r="R575" s="19">
        <v>20357363</v>
      </c>
      <c r="S575" s="19">
        <v>0</v>
      </c>
      <c r="T575" s="19">
        <v>0</v>
      </c>
      <c r="U575" s="19">
        <v>0</v>
      </c>
      <c r="V575" s="19">
        <v>3038993.82</v>
      </c>
      <c r="W575" s="19">
        <v>3038993.82</v>
      </c>
      <c r="X575" s="19">
        <v>17206827.18</v>
      </c>
      <c r="Y575" s="19">
        <v>17206827.18</v>
      </c>
      <c r="Z575" s="19">
        <v>0</v>
      </c>
      <c r="AA575" s="19">
        <f t="shared" si="114"/>
        <v>17318369.18</v>
      </c>
      <c r="AB575" s="20">
        <f t="shared" si="122"/>
        <v>0.14928229260341822</v>
      </c>
      <c r="AC575" s="20">
        <f t="shared" si="123"/>
        <v>0</v>
      </c>
      <c r="AD575" s="21">
        <f t="shared" si="124"/>
        <v>0.14928229260341822</v>
      </c>
    </row>
    <row r="576" spans="1:30" ht="120" outlineLevel="4" x14ac:dyDescent="0.25">
      <c r="A576" s="15" t="s">
        <v>368</v>
      </c>
      <c r="B576" s="16" t="s">
        <v>36</v>
      </c>
      <c r="C576" s="16" t="s">
        <v>126</v>
      </c>
      <c r="D576" s="16" t="s">
        <v>246</v>
      </c>
      <c r="E576" s="16"/>
      <c r="F576" s="16" t="s">
        <v>39</v>
      </c>
      <c r="G576" s="16">
        <v>1320</v>
      </c>
      <c r="H576" s="16">
        <v>3460</v>
      </c>
      <c r="I576" s="17" t="s">
        <v>403</v>
      </c>
      <c r="J576" s="18">
        <v>413462164</v>
      </c>
      <c r="K576" s="19">
        <v>413462164</v>
      </c>
      <c r="L576" s="19">
        <v>1200000000</v>
      </c>
      <c r="M576" s="19"/>
      <c r="N576" s="19"/>
      <c r="O576" s="19"/>
      <c r="P576" s="19">
        <v>0</v>
      </c>
      <c r="Q576" s="19">
        <v>0</v>
      </c>
      <c r="R576" s="19">
        <v>1613462164</v>
      </c>
      <c r="S576" s="19">
        <v>0</v>
      </c>
      <c r="T576" s="19">
        <v>0</v>
      </c>
      <c r="U576" s="19">
        <v>0</v>
      </c>
      <c r="V576" s="19">
        <v>411888712.19999999</v>
      </c>
      <c r="W576" s="19">
        <v>411888712.19999999</v>
      </c>
      <c r="X576" s="19">
        <v>1573451.8</v>
      </c>
      <c r="Y576" s="19">
        <v>1573451.8</v>
      </c>
      <c r="Z576" s="19">
        <v>0</v>
      </c>
      <c r="AA576" s="19">
        <f t="shared" si="114"/>
        <v>1201573451.8</v>
      </c>
      <c r="AB576" s="20">
        <f t="shared" si="122"/>
        <v>0.25528253552526442</v>
      </c>
      <c r="AC576" s="20">
        <f t="shared" si="123"/>
        <v>0</v>
      </c>
      <c r="AD576" s="21">
        <f t="shared" si="124"/>
        <v>0.25528253552526442</v>
      </c>
    </row>
    <row r="577" spans="1:30" outlineLevel="3" x14ac:dyDescent="0.25">
      <c r="A577" s="22"/>
      <c r="B577" s="23"/>
      <c r="C577" s="23" t="s">
        <v>175</v>
      </c>
      <c r="D577" s="23"/>
      <c r="E577" s="23"/>
      <c r="F577" s="23"/>
      <c r="G577" s="23"/>
      <c r="H577" s="23"/>
      <c r="I577" s="24"/>
      <c r="J577" s="25">
        <f t="shared" ref="J577:AA577" si="125">SUBTOTAL(9,J552:J576)</f>
        <v>218726742168</v>
      </c>
      <c r="K577" s="26">
        <f t="shared" si="125"/>
        <v>218726742168</v>
      </c>
      <c r="L577" s="26">
        <f t="shared" si="125"/>
        <v>4914732916</v>
      </c>
      <c r="M577" s="26">
        <f t="shared" si="125"/>
        <v>11331173667</v>
      </c>
      <c r="N577" s="26">
        <f t="shared" si="125"/>
        <v>0</v>
      </c>
      <c r="O577" s="26">
        <f t="shared" si="125"/>
        <v>18928631904</v>
      </c>
      <c r="P577" s="26">
        <f t="shared" si="125"/>
        <v>0</v>
      </c>
      <c r="Q577" s="26">
        <f t="shared" si="125"/>
        <v>-732188000</v>
      </c>
      <c r="R577" s="26">
        <f t="shared" si="125"/>
        <v>253169092655</v>
      </c>
      <c r="S577" s="26">
        <f t="shared" si="125"/>
        <v>0</v>
      </c>
      <c r="T577" s="26">
        <f t="shared" si="125"/>
        <v>10583814146.549999</v>
      </c>
      <c r="U577" s="26">
        <f t="shared" si="125"/>
        <v>0</v>
      </c>
      <c r="V577" s="26">
        <f t="shared" si="125"/>
        <v>164452868321.90002</v>
      </c>
      <c r="W577" s="26">
        <f t="shared" si="125"/>
        <v>160244554699.23999</v>
      </c>
      <c r="X577" s="26">
        <f t="shared" si="125"/>
        <v>39740518.979999997</v>
      </c>
      <c r="Y577" s="26">
        <f t="shared" si="125"/>
        <v>43690059699.550011</v>
      </c>
      <c r="Z577" s="26">
        <f t="shared" si="125"/>
        <v>0</v>
      </c>
      <c r="AA577" s="26">
        <f t="shared" si="125"/>
        <v>78132410186.550003</v>
      </c>
      <c r="AB577" s="27">
        <f t="shared" si="122"/>
        <v>0.64957719205481435</v>
      </c>
      <c r="AC577" s="27">
        <f t="shared" si="123"/>
        <v>4.180531689534802E-2</v>
      </c>
      <c r="AD577" s="28">
        <f t="shared" si="124"/>
        <v>0.6913825089501624</v>
      </c>
    </row>
    <row r="578" spans="1:30" ht="105" outlineLevel="4" x14ac:dyDescent="0.25">
      <c r="A578" s="15" t="s">
        <v>368</v>
      </c>
      <c r="B578" s="16" t="s">
        <v>36</v>
      </c>
      <c r="C578" s="16" t="s">
        <v>310</v>
      </c>
      <c r="D578" s="16" t="s">
        <v>311</v>
      </c>
      <c r="E578" s="16" t="s">
        <v>133</v>
      </c>
      <c r="F578" s="16">
        <v>280</v>
      </c>
      <c r="G578" s="16">
        <v>2310</v>
      </c>
      <c r="H578" s="16">
        <v>3460</v>
      </c>
      <c r="I578" s="17" t="s">
        <v>404</v>
      </c>
      <c r="J578" s="18">
        <v>1230000000</v>
      </c>
      <c r="K578" s="19">
        <v>1230000000</v>
      </c>
      <c r="L578" s="19">
        <v>0</v>
      </c>
      <c r="M578" s="19">
        <v>0</v>
      </c>
      <c r="N578" s="19">
        <v>0</v>
      </c>
      <c r="O578" s="19">
        <v>0</v>
      </c>
      <c r="P578" s="19">
        <v>0</v>
      </c>
      <c r="Q578" s="19">
        <v>-425317300</v>
      </c>
      <c r="R578" s="19">
        <v>804682700</v>
      </c>
      <c r="S578" s="19">
        <v>0</v>
      </c>
      <c r="T578" s="19">
        <v>1161692951.04</v>
      </c>
      <c r="U578" s="19">
        <v>0</v>
      </c>
      <c r="V578" s="19">
        <v>4682700</v>
      </c>
      <c r="W578" s="19">
        <v>4682700</v>
      </c>
      <c r="X578" s="19">
        <v>0</v>
      </c>
      <c r="Y578" s="19">
        <v>63624348.960000001</v>
      </c>
      <c r="Z578" s="19">
        <v>0</v>
      </c>
      <c r="AA578" s="19">
        <f t="shared" si="114"/>
        <v>-361692951.03999996</v>
      </c>
      <c r="AB578" s="20">
        <f t="shared" si="122"/>
        <v>5.8193123823837645E-3</v>
      </c>
      <c r="AC578" s="20">
        <f t="shared" si="123"/>
        <v>1.4436658710818562</v>
      </c>
      <c r="AD578" s="21">
        <f t="shared" si="124"/>
        <v>1.4494851834642399</v>
      </c>
    </row>
    <row r="579" spans="1:30" outlineLevel="3" x14ac:dyDescent="0.25">
      <c r="A579" s="22"/>
      <c r="B579" s="23"/>
      <c r="C579" s="23" t="s">
        <v>317</v>
      </c>
      <c r="D579" s="23"/>
      <c r="E579" s="23"/>
      <c r="F579" s="23"/>
      <c r="G579" s="23"/>
      <c r="H579" s="23"/>
      <c r="I579" s="24"/>
      <c r="J579" s="25">
        <f t="shared" ref="J579:AA579" si="126">SUBTOTAL(9,J578:J578)</f>
        <v>1230000000</v>
      </c>
      <c r="K579" s="26">
        <f t="shared" si="126"/>
        <v>1230000000</v>
      </c>
      <c r="L579" s="26">
        <f t="shared" si="126"/>
        <v>0</v>
      </c>
      <c r="M579" s="26">
        <f t="shared" si="126"/>
        <v>0</v>
      </c>
      <c r="N579" s="26">
        <f t="shared" si="126"/>
        <v>0</v>
      </c>
      <c r="O579" s="26">
        <f t="shared" si="126"/>
        <v>0</v>
      </c>
      <c r="P579" s="26">
        <f t="shared" si="126"/>
        <v>0</v>
      </c>
      <c r="Q579" s="26">
        <f t="shared" si="126"/>
        <v>-425317300</v>
      </c>
      <c r="R579" s="26">
        <f t="shared" si="126"/>
        <v>804682700</v>
      </c>
      <c r="S579" s="26">
        <f t="shared" si="126"/>
        <v>0</v>
      </c>
      <c r="T579" s="26">
        <f t="shared" si="126"/>
        <v>1161692951.04</v>
      </c>
      <c r="U579" s="26">
        <f t="shared" si="126"/>
        <v>0</v>
      </c>
      <c r="V579" s="26">
        <f t="shared" si="126"/>
        <v>4682700</v>
      </c>
      <c r="W579" s="26">
        <f t="shared" si="126"/>
        <v>4682700</v>
      </c>
      <c r="X579" s="26">
        <f t="shared" si="126"/>
        <v>0</v>
      </c>
      <c r="Y579" s="26">
        <f t="shared" si="126"/>
        <v>63624348.960000001</v>
      </c>
      <c r="Z579" s="26">
        <f t="shared" si="126"/>
        <v>0</v>
      </c>
      <c r="AA579" s="26">
        <f t="shared" si="126"/>
        <v>-361692951.03999996</v>
      </c>
      <c r="AB579" s="27">
        <f t="shared" si="122"/>
        <v>5.8193123823837645E-3</v>
      </c>
      <c r="AC579" s="27">
        <f t="shared" si="123"/>
        <v>1.4436658710818562</v>
      </c>
      <c r="AD579" s="28">
        <f t="shared" si="124"/>
        <v>1.4494851834642399</v>
      </c>
    </row>
    <row r="580" spans="1:30" outlineLevel="1" x14ac:dyDescent="0.25">
      <c r="A580" s="22" t="s">
        <v>405</v>
      </c>
      <c r="B580" s="23"/>
      <c r="C580" s="23"/>
      <c r="D580" s="23"/>
      <c r="E580" s="23"/>
      <c r="F580" s="23"/>
      <c r="G580" s="23"/>
      <c r="H580" s="23"/>
      <c r="I580" s="24"/>
      <c r="J580" s="25">
        <f t="shared" ref="J580:AA580" si="127">SUBTOTAL(9,J514:J578)</f>
        <v>229588701078</v>
      </c>
      <c r="K580" s="26">
        <f t="shared" si="127"/>
        <v>229588701078</v>
      </c>
      <c r="L580" s="26">
        <f t="shared" si="127"/>
        <v>3004993756</v>
      </c>
      <c r="M580" s="26">
        <f t="shared" si="127"/>
        <v>8331169918</v>
      </c>
      <c r="N580" s="26">
        <f t="shared" si="127"/>
        <v>0</v>
      </c>
      <c r="O580" s="26">
        <f t="shared" si="127"/>
        <v>18928631904</v>
      </c>
      <c r="P580" s="26">
        <f t="shared" si="127"/>
        <v>0</v>
      </c>
      <c r="Q580" s="26">
        <f t="shared" si="127"/>
        <v>-1977635763.1800001</v>
      </c>
      <c r="R580" s="26">
        <f t="shared" si="127"/>
        <v>257875860892.82001</v>
      </c>
      <c r="S580" s="26">
        <f t="shared" si="127"/>
        <v>0</v>
      </c>
      <c r="T580" s="26">
        <f t="shared" si="127"/>
        <v>11847928361.360001</v>
      </c>
      <c r="U580" s="26">
        <f t="shared" si="127"/>
        <v>0</v>
      </c>
      <c r="V580" s="26">
        <f t="shared" si="127"/>
        <v>165018159303.5</v>
      </c>
      <c r="W580" s="26">
        <f t="shared" si="127"/>
        <v>160809845680.84003</v>
      </c>
      <c r="X580" s="26">
        <f t="shared" si="127"/>
        <v>2470639227.1600003</v>
      </c>
      <c r="Y580" s="26">
        <f t="shared" si="127"/>
        <v>52722613413.140007</v>
      </c>
      <c r="Z580" s="26">
        <f t="shared" si="127"/>
        <v>0</v>
      </c>
      <c r="AA580" s="26">
        <f t="shared" si="127"/>
        <v>81009773227.960007</v>
      </c>
      <c r="AB580" s="27">
        <f t="shared" si="122"/>
        <v>0.63991316880987903</v>
      </c>
      <c r="AC580" s="27">
        <f t="shared" si="123"/>
        <v>4.5944309484183599E-2</v>
      </c>
      <c r="AD580" s="28">
        <f t="shared" si="124"/>
        <v>0.68585747829406263</v>
      </c>
    </row>
    <row r="581" spans="1:30" outlineLevel="4" x14ac:dyDescent="0.25">
      <c r="A581" s="15" t="s">
        <v>406</v>
      </c>
      <c r="B581" s="16" t="s">
        <v>250</v>
      </c>
      <c r="C581" s="16" t="s">
        <v>37</v>
      </c>
      <c r="D581" s="16" t="s">
        <v>38</v>
      </c>
      <c r="E581" s="16"/>
      <c r="F581" s="16">
        <v>280</v>
      </c>
      <c r="G581" s="16">
        <v>1111</v>
      </c>
      <c r="H581" s="16">
        <v>3410</v>
      </c>
      <c r="I581" s="17" t="s">
        <v>40</v>
      </c>
      <c r="J581" s="18">
        <v>266796045429</v>
      </c>
      <c r="K581" s="19">
        <v>266295686895</v>
      </c>
      <c r="L581" s="19"/>
      <c r="M581" s="19"/>
      <c r="N581" s="19"/>
      <c r="O581" s="19"/>
      <c r="P581" s="19">
        <v>-2049689632</v>
      </c>
      <c r="Q581" s="19">
        <v>-309547435</v>
      </c>
      <c r="R581" s="19">
        <v>263936449828</v>
      </c>
      <c r="S581" s="19">
        <v>0</v>
      </c>
      <c r="T581" s="19">
        <v>12326801.82</v>
      </c>
      <c r="U581" s="19">
        <v>0</v>
      </c>
      <c r="V581" s="19">
        <v>166289473420.91</v>
      </c>
      <c r="W581" s="19">
        <v>166289473420.91</v>
      </c>
      <c r="X581" s="19">
        <v>97944197040.270004</v>
      </c>
      <c r="Y581" s="19">
        <v>99993886672.270004</v>
      </c>
      <c r="Z581" s="19">
        <v>0</v>
      </c>
      <c r="AA581" s="19">
        <f t="shared" si="114"/>
        <v>97634649605.269989</v>
      </c>
      <c r="AB581" s="20">
        <f t="shared" si="122"/>
        <v>0.63003603151166199</v>
      </c>
      <c r="AC581" s="20">
        <f t="shared" si="123"/>
        <v>4.6703673660962825E-5</v>
      </c>
      <c r="AD581" s="21">
        <f t="shared" si="124"/>
        <v>0.63008273518532298</v>
      </c>
    </row>
    <row r="582" spans="1:30" outlineLevel="4" x14ac:dyDescent="0.25">
      <c r="A582" s="15" t="s">
        <v>406</v>
      </c>
      <c r="B582" s="16" t="s">
        <v>250</v>
      </c>
      <c r="C582" s="16" t="s">
        <v>37</v>
      </c>
      <c r="D582" s="16" t="s">
        <v>41</v>
      </c>
      <c r="E582" s="16"/>
      <c r="F582" s="16">
        <v>280</v>
      </c>
      <c r="G582" s="16">
        <v>1111</v>
      </c>
      <c r="H582" s="16">
        <v>3410</v>
      </c>
      <c r="I582" s="17" t="s">
        <v>42</v>
      </c>
      <c r="J582" s="18">
        <v>14001850410</v>
      </c>
      <c r="K582" s="19">
        <v>14746654501</v>
      </c>
      <c r="L582" s="19"/>
      <c r="M582" s="19"/>
      <c r="N582" s="19"/>
      <c r="O582" s="19"/>
      <c r="P582" s="19">
        <v>0</v>
      </c>
      <c r="Q582" s="19">
        <v>0</v>
      </c>
      <c r="R582" s="19">
        <v>14746654501</v>
      </c>
      <c r="S582" s="19">
        <v>0</v>
      </c>
      <c r="T582" s="19">
        <v>3231823.75</v>
      </c>
      <c r="U582" s="19">
        <v>0</v>
      </c>
      <c r="V582" s="19">
        <v>10843697129.42</v>
      </c>
      <c r="W582" s="19">
        <v>10843697129.42</v>
      </c>
      <c r="X582" s="19">
        <v>3899725547.8299999</v>
      </c>
      <c r="Y582" s="19">
        <v>3899725547.8299999</v>
      </c>
      <c r="Z582" s="19">
        <v>0</v>
      </c>
      <c r="AA582" s="19">
        <f t="shared" si="114"/>
        <v>3899725547.8299999</v>
      </c>
      <c r="AB582" s="20">
        <f t="shared" si="122"/>
        <v>0.73533269045427674</v>
      </c>
      <c r="AC582" s="20">
        <f t="shared" si="123"/>
        <v>2.1915640254410542E-4</v>
      </c>
      <c r="AD582" s="21">
        <f t="shared" si="124"/>
        <v>0.73555184685682085</v>
      </c>
    </row>
    <row r="583" spans="1:30" outlineLevel="4" x14ac:dyDescent="0.25">
      <c r="A583" s="15" t="s">
        <v>406</v>
      </c>
      <c r="B583" s="16" t="s">
        <v>250</v>
      </c>
      <c r="C583" s="16" t="s">
        <v>37</v>
      </c>
      <c r="D583" s="16" t="s">
        <v>407</v>
      </c>
      <c r="E583" s="16"/>
      <c r="F583" s="16">
        <v>280</v>
      </c>
      <c r="G583" s="16">
        <v>1111</v>
      </c>
      <c r="H583" s="16">
        <v>3410</v>
      </c>
      <c r="I583" s="17" t="s">
        <v>408</v>
      </c>
      <c r="J583" s="18">
        <v>433113437</v>
      </c>
      <c r="K583" s="19">
        <v>433113437</v>
      </c>
      <c r="L583" s="19">
        <v>0</v>
      </c>
      <c r="M583" s="19">
        <v>0</v>
      </c>
      <c r="N583" s="19">
        <v>0</v>
      </c>
      <c r="O583" s="19">
        <v>0</v>
      </c>
      <c r="P583" s="19">
        <v>0</v>
      </c>
      <c r="Q583" s="19">
        <v>-60507590.969999999</v>
      </c>
      <c r="R583" s="19">
        <v>372605846.02999997</v>
      </c>
      <c r="S583" s="19">
        <v>0</v>
      </c>
      <c r="T583" s="19">
        <v>3225.2</v>
      </c>
      <c r="U583" s="19">
        <v>0</v>
      </c>
      <c r="V583" s="19">
        <v>264165072.41</v>
      </c>
      <c r="W583" s="19">
        <v>264165072.41</v>
      </c>
      <c r="X583" s="19">
        <v>108437548.42</v>
      </c>
      <c r="Y583" s="19">
        <v>168945139.38999999</v>
      </c>
      <c r="Z583" s="19">
        <v>0</v>
      </c>
      <c r="AA583" s="19">
        <f t="shared" si="114"/>
        <v>108437548.41999999</v>
      </c>
      <c r="AB583" s="20">
        <f t="shared" si="122"/>
        <v>0.70896652649065262</v>
      </c>
      <c r="AC583" s="20">
        <f t="shared" si="123"/>
        <v>8.6557954856680539E-6</v>
      </c>
      <c r="AD583" s="21">
        <f t="shared" si="124"/>
        <v>0.70897518228613832</v>
      </c>
    </row>
    <row r="584" spans="1:30" outlineLevel="4" x14ac:dyDescent="0.25">
      <c r="A584" s="15" t="s">
        <v>406</v>
      </c>
      <c r="B584" s="16" t="s">
        <v>250</v>
      </c>
      <c r="C584" s="16" t="s">
        <v>37</v>
      </c>
      <c r="D584" s="16" t="s">
        <v>348</v>
      </c>
      <c r="E584" s="16"/>
      <c r="F584" s="16">
        <v>280</v>
      </c>
      <c r="G584" s="16">
        <v>1111</v>
      </c>
      <c r="H584" s="16">
        <v>3410</v>
      </c>
      <c r="I584" s="17" t="s">
        <v>349</v>
      </c>
      <c r="J584" s="18">
        <v>0</v>
      </c>
      <c r="K584" s="19">
        <v>134692943</v>
      </c>
      <c r="L584" s="19"/>
      <c r="M584" s="19"/>
      <c r="N584" s="19"/>
      <c r="O584" s="19"/>
      <c r="P584" s="19">
        <v>0</v>
      </c>
      <c r="Q584" s="19">
        <v>0</v>
      </c>
      <c r="R584" s="19">
        <v>134692943</v>
      </c>
      <c r="S584" s="19">
        <v>0</v>
      </c>
      <c r="T584" s="19">
        <v>56138338.700000003</v>
      </c>
      <c r="U584" s="19">
        <v>0</v>
      </c>
      <c r="V584" s="19">
        <v>8508651.3000000007</v>
      </c>
      <c r="W584" s="19">
        <v>8508651.3000000007</v>
      </c>
      <c r="X584" s="19">
        <v>70045953</v>
      </c>
      <c r="Y584" s="19">
        <v>70045953</v>
      </c>
      <c r="Z584" s="19">
        <v>0</v>
      </c>
      <c r="AA584" s="19">
        <f t="shared" si="114"/>
        <v>70045953</v>
      </c>
      <c r="AB584" s="20">
        <f t="shared" si="122"/>
        <v>6.3170728254115002E-2</v>
      </c>
      <c r="AC584" s="20">
        <f t="shared" si="123"/>
        <v>0.41678752761382609</v>
      </c>
      <c r="AD584" s="21">
        <f t="shared" si="124"/>
        <v>0.47995825586794111</v>
      </c>
    </row>
    <row r="585" spans="1:30" outlineLevel="4" x14ac:dyDescent="0.25">
      <c r="A585" s="15" t="s">
        <v>406</v>
      </c>
      <c r="B585" s="16" t="s">
        <v>250</v>
      </c>
      <c r="C585" s="16" t="s">
        <v>37</v>
      </c>
      <c r="D585" s="16" t="s">
        <v>47</v>
      </c>
      <c r="E585" s="16"/>
      <c r="F585" s="16">
        <v>280</v>
      </c>
      <c r="G585" s="16">
        <v>1111</v>
      </c>
      <c r="H585" s="16">
        <v>3410</v>
      </c>
      <c r="I585" s="17" t="s">
        <v>48</v>
      </c>
      <c r="J585" s="18">
        <v>73540247114</v>
      </c>
      <c r="K585" s="19">
        <v>76148505838</v>
      </c>
      <c r="L585" s="19"/>
      <c r="M585" s="19"/>
      <c r="N585" s="19"/>
      <c r="O585" s="19"/>
      <c r="P585" s="19">
        <v>0</v>
      </c>
      <c r="Q585" s="19">
        <v>-345122969</v>
      </c>
      <c r="R585" s="19">
        <v>75803382869</v>
      </c>
      <c r="S585" s="19">
        <v>0</v>
      </c>
      <c r="T585" s="19">
        <v>3448962.05</v>
      </c>
      <c r="U585" s="19">
        <v>0</v>
      </c>
      <c r="V585" s="19">
        <v>49025374353.410004</v>
      </c>
      <c r="W585" s="19">
        <v>49025374353.410004</v>
      </c>
      <c r="X585" s="19">
        <v>27119682522.540001</v>
      </c>
      <c r="Y585" s="19">
        <v>27119682522.540001</v>
      </c>
      <c r="Z585" s="19">
        <v>0</v>
      </c>
      <c r="AA585" s="19">
        <f t="shared" si="114"/>
        <v>26774559553.539993</v>
      </c>
      <c r="AB585" s="20">
        <f t="shared" si="122"/>
        <v>0.6467438852713665</v>
      </c>
      <c r="AC585" s="20">
        <f t="shared" si="123"/>
        <v>4.5498788041693882E-5</v>
      </c>
      <c r="AD585" s="21">
        <f t="shared" si="124"/>
        <v>0.64678938405940822</v>
      </c>
    </row>
    <row r="586" spans="1:30" ht="30" outlineLevel="4" x14ac:dyDescent="0.25">
      <c r="A586" s="15" t="s">
        <v>406</v>
      </c>
      <c r="B586" s="16" t="s">
        <v>250</v>
      </c>
      <c r="C586" s="16" t="s">
        <v>37</v>
      </c>
      <c r="D586" s="16" t="s">
        <v>49</v>
      </c>
      <c r="E586" s="16"/>
      <c r="F586" s="16">
        <v>280</v>
      </c>
      <c r="G586" s="16">
        <v>1111</v>
      </c>
      <c r="H586" s="16">
        <v>3410</v>
      </c>
      <c r="I586" s="17" t="s">
        <v>50</v>
      </c>
      <c r="J586" s="18">
        <v>10544122752</v>
      </c>
      <c r="K586" s="19">
        <v>10544122752</v>
      </c>
      <c r="L586" s="19">
        <v>0</v>
      </c>
      <c r="M586" s="19">
        <v>0</v>
      </c>
      <c r="N586" s="19">
        <v>0</v>
      </c>
      <c r="O586" s="19">
        <v>0</v>
      </c>
      <c r="P586" s="19">
        <v>0</v>
      </c>
      <c r="Q586" s="19">
        <v>-136577522</v>
      </c>
      <c r="R586" s="19">
        <v>10407545230</v>
      </c>
      <c r="S586" s="19">
        <v>0</v>
      </c>
      <c r="T586" s="19">
        <v>878520.09</v>
      </c>
      <c r="U586" s="19">
        <v>0</v>
      </c>
      <c r="V586" s="19">
        <v>6445202369.04</v>
      </c>
      <c r="W586" s="19">
        <v>6445202369.04</v>
      </c>
      <c r="X586" s="19">
        <v>4098041862.8699999</v>
      </c>
      <c r="Y586" s="19">
        <v>4098041862.8699999</v>
      </c>
      <c r="Z586" s="19">
        <v>0</v>
      </c>
      <c r="AA586" s="19">
        <f t="shared" si="114"/>
        <v>3961464340.8699999</v>
      </c>
      <c r="AB586" s="20">
        <f t="shared" si="122"/>
        <v>0.61928170635872415</v>
      </c>
      <c r="AC586" s="20">
        <f t="shared" si="123"/>
        <v>8.441184454021344E-5</v>
      </c>
      <c r="AD586" s="21">
        <f t="shared" si="124"/>
        <v>0.61936611820326437</v>
      </c>
    </row>
    <row r="587" spans="1:30" outlineLevel="4" x14ac:dyDescent="0.25">
      <c r="A587" s="15" t="s">
        <v>406</v>
      </c>
      <c r="B587" s="16" t="s">
        <v>250</v>
      </c>
      <c r="C587" s="16" t="s">
        <v>37</v>
      </c>
      <c r="D587" s="16" t="s">
        <v>51</v>
      </c>
      <c r="E587" s="16"/>
      <c r="F587" s="16">
        <v>280</v>
      </c>
      <c r="G587" s="16">
        <v>1111</v>
      </c>
      <c r="H587" s="16">
        <v>3410</v>
      </c>
      <c r="I587" s="17" t="s">
        <v>52</v>
      </c>
      <c r="J587" s="18">
        <v>48038766171</v>
      </c>
      <c r="K587" s="19">
        <v>48038766171</v>
      </c>
      <c r="L587" s="19"/>
      <c r="M587" s="19"/>
      <c r="N587" s="19"/>
      <c r="O587" s="19"/>
      <c r="P587" s="19">
        <v>-170739146</v>
      </c>
      <c r="Q587" s="19">
        <v>-300000000</v>
      </c>
      <c r="R587" s="19">
        <v>47568027025</v>
      </c>
      <c r="S587" s="19">
        <v>0</v>
      </c>
      <c r="T587" s="19">
        <v>0</v>
      </c>
      <c r="U587" s="19">
        <v>0</v>
      </c>
      <c r="V587" s="19">
        <v>453335474.91000003</v>
      </c>
      <c r="W587" s="19">
        <v>453335474.91000003</v>
      </c>
      <c r="X587" s="19">
        <v>47414691550.089996</v>
      </c>
      <c r="Y587" s="19">
        <v>47585430696.089996</v>
      </c>
      <c r="Z587" s="19">
        <v>0</v>
      </c>
      <c r="AA587" s="19">
        <f t="shared" ref="AA587:AA650" si="128">R587-S587-T587-U587-V587</f>
        <v>47114691550.089996</v>
      </c>
      <c r="AB587" s="20">
        <f t="shared" si="122"/>
        <v>9.5302559988822665E-3</v>
      </c>
      <c r="AC587" s="20">
        <f t="shared" si="123"/>
        <v>0</v>
      </c>
      <c r="AD587" s="21">
        <f t="shared" si="124"/>
        <v>9.5302559988822665E-3</v>
      </c>
    </row>
    <row r="588" spans="1:30" outlineLevel="4" x14ac:dyDescent="0.25">
      <c r="A588" s="15" t="s">
        <v>406</v>
      </c>
      <c r="B588" s="16" t="s">
        <v>250</v>
      </c>
      <c r="C588" s="16" t="s">
        <v>37</v>
      </c>
      <c r="D588" s="16" t="s">
        <v>53</v>
      </c>
      <c r="E588" s="16"/>
      <c r="F588" s="16">
        <v>280</v>
      </c>
      <c r="G588" s="16">
        <v>1111</v>
      </c>
      <c r="H588" s="16">
        <v>3410</v>
      </c>
      <c r="I588" s="17" t="s">
        <v>54</v>
      </c>
      <c r="J588" s="18">
        <v>42761000377</v>
      </c>
      <c r="K588" s="19">
        <v>42563396016</v>
      </c>
      <c r="L588" s="19">
        <v>0</v>
      </c>
      <c r="M588" s="19">
        <v>0</v>
      </c>
      <c r="N588" s="19">
        <v>0</v>
      </c>
      <c r="O588" s="19">
        <v>0</v>
      </c>
      <c r="P588" s="19">
        <v>0</v>
      </c>
      <c r="Q588" s="19">
        <v>-2079925</v>
      </c>
      <c r="R588" s="19">
        <v>42561316091</v>
      </c>
      <c r="S588" s="19">
        <v>0</v>
      </c>
      <c r="T588" s="19">
        <v>637013613.38999999</v>
      </c>
      <c r="U588" s="19">
        <v>0</v>
      </c>
      <c r="V588" s="19">
        <v>40177521889.309998</v>
      </c>
      <c r="W588" s="19">
        <v>40177521889.309998</v>
      </c>
      <c r="X588" s="19">
        <v>1748860513.3</v>
      </c>
      <c r="Y588" s="19">
        <v>1748860513.3</v>
      </c>
      <c r="Z588" s="19">
        <v>0</v>
      </c>
      <c r="AA588" s="19">
        <f t="shared" si="128"/>
        <v>1746780588.3000031</v>
      </c>
      <c r="AB588" s="20">
        <f t="shared" si="122"/>
        <v>0.94399152985323032</v>
      </c>
      <c r="AC588" s="20">
        <f t="shared" si="123"/>
        <v>1.4966962300413982E-2</v>
      </c>
      <c r="AD588" s="21">
        <f t="shared" si="124"/>
        <v>0.95895849215364426</v>
      </c>
    </row>
    <row r="589" spans="1:30" outlineLevel="4" x14ac:dyDescent="0.25">
      <c r="A589" s="15" t="s">
        <v>406</v>
      </c>
      <c r="B589" s="16" t="s">
        <v>250</v>
      </c>
      <c r="C589" s="16" t="s">
        <v>37</v>
      </c>
      <c r="D589" s="16" t="s">
        <v>55</v>
      </c>
      <c r="E589" s="16"/>
      <c r="F589" s="16">
        <v>280</v>
      </c>
      <c r="G589" s="16">
        <v>1111</v>
      </c>
      <c r="H589" s="16">
        <v>3410</v>
      </c>
      <c r="I589" s="17" t="s">
        <v>56</v>
      </c>
      <c r="J589" s="18">
        <v>141375819572</v>
      </c>
      <c r="K589" s="19">
        <v>139589352256</v>
      </c>
      <c r="L589" s="19"/>
      <c r="M589" s="19"/>
      <c r="N589" s="19"/>
      <c r="O589" s="19"/>
      <c r="P589" s="19">
        <v>0</v>
      </c>
      <c r="Q589" s="19">
        <v>-305345117</v>
      </c>
      <c r="R589" s="19">
        <v>139284007139</v>
      </c>
      <c r="S589" s="19">
        <v>0</v>
      </c>
      <c r="T589" s="19">
        <v>6707349.2400000002</v>
      </c>
      <c r="U589" s="19">
        <v>0</v>
      </c>
      <c r="V589" s="19">
        <v>87610624384.360001</v>
      </c>
      <c r="W589" s="19">
        <v>87610624384.360001</v>
      </c>
      <c r="X589" s="19">
        <v>51972020522.400002</v>
      </c>
      <c r="Y589" s="19">
        <v>51972020522.400002</v>
      </c>
      <c r="Z589" s="19">
        <v>0</v>
      </c>
      <c r="AA589" s="19">
        <f t="shared" si="128"/>
        <v>51666675405.400009</v>
      </c>
      <c r="AB589" s="20">
        <f t="shared" si="122"/>
        <v>0.62900706394042794</v>
      </c>
      <c r="AC589" s="20">
        <f t="shared" si="123"/>
        <v>4.8155918096945096E-5</v>
      </c>
      <c r="AD589" s="21">
        <f t="shared" si="124"/>
        <v>0.62905521985852486</v>
      </c>
    </row>
    <row r="590" spans="1:30" ht="120" outlineLevel="4" x14ac:dyDescent="0.25">
      <c r="A590" s="15" t="s">
        <v>406</v>
      </c>
      <c r="B590" s="16" t="s">
        <v>250</v>
      </c>
      <c r="C590" s="16" t="s">
        <v>37</v>
      </c>
      <c r="D590" s="16" t="s">
        <v>57</v>
      </c>
      <c r="E590" s="16" t="s">
        <v>58</v>
      </c>
      <c r="F590" s="16">
        <v>280</v>
      </c>
      <c r="G590" s="16">
        <v>1112</v>
      </c>
      <c r="H590" s="16">
        <v>3410</v>
      </c>
      <c r="I590" s="17" t="s">
        <v>59</v>
      </c>
      <c r="J590" s="18">
        <v>52954050616</v>
      </c>
      <c r="K590" s="19">
        <v>51602874865</v>
      </c>
      <c r="L590" s="19">
        <v>5476933810</v>
      </c>
      <c r="M590" s="19"/>
      <c r="N590" s="19"/>
      <c r="O590" s="19"/>
      <c r="P590" s="19">
        <v>-189596291</v>
      </c>
      <c r="Q590" s="19">
        <v>-215393698</v>
      </c>
      <c r="R590" s="19">
        <v>56674818686</v>
      </c>
      <c r="S590" s="19">
        <v>0</v>
      </c>
      <c r="T590" s="19">
        <v>18045443938</v>
      </c>
      <c r="U590" s="19">
        <v>0</v>
      </c>
      <c r="V590" s="19">
        <v>33367834636</v>
      </c>
      <c r="W590" s="19">
        <v>33367834636</v>
      </c>
      <c r="X590" s="19">
        <v>0</v>
      </c>
      <c r="Y590" s="19">
        <v>189596291</v>
      </c>
      <c r="Z590" s="19">
        <v>0</v>
      </c>
      <c r="AA590" s="19">
        <f t="shared" si="128"/>
        <v>5261540112</v>
      </c>
      <c r="AB590" s="20">
        <f t="shared" si="122"/>
        <v>0.58875944219372744</v>
      </c>
      <c r="AC590" s="20">
        <f t="shared" si="123"/>
        <v>0.31840320545141232</v>
      </c>
      <c r="AD590" s="21">
        <f t="shared" si="124"/>
        <v>0.90716264764513976</v>
      </c>
    </row>
    <row r="591" spans="1:30" ht="210" outlineLevel="4" x14ac:dyDescent="0.25">
      <c r="A591" s="15" t="s">
        <v>406</v>
      </c>
      <c r="B591" s="16" t="s">
        <v>250</v>
      </c>
      <c r="C591" s="16" t="s">
        <v>37</v>
      </c>
      <c r="D591" s="16" t="s">
        <v>57</v>
      </c>
      <c r="E591" s="16" t="s">
        <v>58</v>
      </c>
      <c r="F591" s="16">
        <v>664</v>
      </c>
      <c r="G591" s="16">
        <v>1112</v>
      </c>
      <c r="H591" s="16">
        <v>3410</v>
      </c>
      <c r="I591" s="17" t="s">
        <v>409</v>
      </c>
      <c r="J591" s="18"/>
      <c r="K591" s="19"/>
      <c r="L591" s="19"/>
      <c r="M591" s="19"/>
      <c r="N591" s="19"/>
      <c r="O591" s="19">
        <v>11159524915</v>
      </c>
      <c r="P591" s="19"/>
      <c r="Q591" s="19">
        <v>0</v>
      </c>
      <c r="R591" s="19">
        <v>11159524915</v>
      </c>
      <c r="S591" s="19"/>
      <c r="T591" s="19"/>
      <c r="U591" s="19"/>
      <c r="V591" s="19"/>
      <c r="W591" s="19"/>
      <c r="X591" s="19"/>
      <c r="Y591" s="19"/>
      <c r="Z591" s="19"/>
      <c r="AA591" s="19">
        <f t="shared" si="128"/>
        <v>11159524915</v>
      </c>
      <c r="AB591" s="20">
        <f t="shared" si="122"/>
        <v>0</v>
      </c>
      <c r="AC591" s="20">
        <f t="shared" si="123"/>
        <v>0</v>
      </c>
      <c r="AD591" s="21">
        <f t="shared" si="124"/>
        <v>0</v>
      </c>
    </row>
    <row r="592" spans="1:30" ht="60" outlineLevel="4" x14ac:dyDescent="0.25">
      <c r="A592" s="15" t="s">
        <v>406</v>
      </c>
      <c r="B592" s="16" t="s">
        <v>250</v>
      </c>
      <c r="C592" s="16" t="s">
        <v>37</v>
      </c>
      <c r="D592" s="16" t="s">
        <v>60</v>
      </c>
      <c r="E592" s="16" t="s">
        <v>58</v>
      </c>
      <c r="F592" s="16">
        <v>280</v>
      </c>
      <c r="G592" s="16">
        <v>1112</v>
      </c>
      <c r="H592" s="16">
        <v>3410</v>
      </c>
      <c r="I592" s="17" t="s">
        <v>61</v>
      </c>
      <c r="J592" s="18">
        <v>2862381114</v>
      </c>
      <c r="K592" s="19">
        <v>2862381114</v>
      </c>
      <c r="L592" s="19"/>
      <c r="M592" s="19"/>
      <c r="N592" s="19"/>
      <c r="O592" s="19"/>
      <c r="P592" s="19">
        <v>-10248448</v>
      </c>
      <c r="Q592" s="19">
        <v>0</v>
      </c>
      <c r="R592" s="19">
        <v>2852132666</v>
      </c>
      <c r="S592" s="19">
        <v>0</v>
      </c>
      <c r="T592" s="19">
        <v>1048291351</v>
      </c>
      <c r="U592" s="19">
        <v>0</v>
      </c>
      <c r="V592" s="19">
        <v>1803841315</v>
      </c>
      <c r="W592" s="19">
        <v>1803841315</v>
      </c>
      <c r="X592" s="19">
        <v>0</v>
      </c>
      <c r="Y592" s="19">
        <v>10248448</v>
      </c>
      <c r="Z592" s="19">
        <v>0</v>
      </c>
      <c r="AA592" s="19">
        <f t="shared" si="128"/>
        <v>0</v>
      </c>
      <c r="AB592" s="20">
        <f t="shared" si="122"/>
        <v>0.63245350979055759</v>
      </c>
      <c r="AC592" s="20">
        <f t="shared" si="123"/>
        <v>0.36754649020944247</v>
      </c>
      <c r="AD592" s="21">
        <f t="shared" si="124"/>
        <v>1</v>
      </c>
    </row>
    <row r="593" spans="1:30" ht="120" outlineLevel="4" x14ac:dyDescent="0.25">
      <c r="A593" s="15" t="s">
        <v>406</v>
      </c>
      <c r="B593" s="16" t="s">
        <v>250</v>
      </c>
      <c r="C593" s="16" t="s">
        <v>37</v>
      </c>
      <c r="D593" s="16" t="s">
        <v>62</v>
      </c>
      <c r="E593" s="16" t="s">
        <v>58</v>
      </c>
      <c r="F593" s="16">
        <v>280</v>
      </c>
      <c r="G593" s="16">
        <v>1112</v>
      </c>
      <c r="H593" s="16">
        <v>3410</v>
      </c>
      <c r="I593" s="17" t="s">
        <v>63</v>
      </c>
      <c r="J593" s="18">
        <v>2870414433</v>
      </c>
      <c r="K593" s="19">
        <v>2870414433</v>
      </c>
      <c r="L593" s="19">
        <v>482266590</v>
      </c>
      <c r="M593" s="19"/>
      <c r="N593" s="19"/>
      <c r="O593" s="19"/>
      <c r="P593" s="19">
        <v>-10877703</v>
      </c>
      <c r="Q593" s="19">
        <v>-40459398</v>
      </c>
      <c r="R593" s="19">
        <v>3301343922</v>
      </c>
      <c r="S593" s="19">
        <v>0</v>
      </c>
      <c r="T593" s="19">
        <v>1119954698</v>
      </c>
      <c r="U593" s="19">
        <v>0</v>
      </c>
      <c r="V593" s="19">
        <v>1739582032</v>
      </c>
      <c r="W593" s="19">
        <v>1739582032</v>
      </c>
      <c r="X593" s="19">
        <v>0</v>
      </c>
      <c r="Y593" s="19">
        <v>10877703</v>
      </c>
      <c r="Z593" s="19">
        <v>0</v>
      </c>
      <c r="AA593" s="19">
        <f t="shared" si="128"/>
        <v>441807192</v>
      </c>
      <c r="AB593" s="20">
        <f t="shared" si="122"/>
        <v>0.52693147793766881</v>
      </c>
      <c r="AC593" s="20">
        <f t="shared" si="123"/>
        <v>0.33924205549645248</v>
      </c>
      <c r="AD593" s="21">
        <f t="shared" si="124"/>
        <v>0.86617353343412129</v>
      </c>
    </row>
    <row r="594" spans="1:30" ht="90" outlineLevel="4" x14ac:dyDescent="0.25">
      <c r="A594" s="15" t="s">
        <v>406</v>
      </c>
      <c r="B594" s="16" t="s">
        <v>250</v>
      </c>
      <c r="C594" s="16" t="s">
        <v>37</v>
      </c>
      <c r="D594" s="16" t="s">
        <v>64</v>
      </c>
      <c r="E594" s="16" t="s">
        <v>58</v>
      </c>
      <c r="F594" s="16">
        <v>280</v>
      </c>
      <c r="G594" s="16">
        <v>1112</v>
      </c>
      <c r="H594" s="16">
        <v>3410</v>
      </c>
      <c r="I594" s="17" t="s">
        <v>65</v>
      </c>
      <c r="J594" s="18">
        <v>8587143343</v>
      </c>
      <c r="K594" s="19">
        <v>16787143343</v>
      </c>
      <c r="L594" s="19"/>
      <c r="M594" s="19"/>
      <c r="N594" s="19"/>
      <c r="O594" s="19"/>
      <c r="P594" s="19">
        <v>-61490689</v>
      </c>
      <c r="Q594" s="19">
        <v>-151092028</v>
      </c>
      <c r="R594" s="19">
        <v>16574560626</v>
      </c>
      <c r="S594" s="19">
        <v>0</v>
      </c>
      <c r="T594" s="19">
        <v>5913516887</v>
      </c>
      <c r="U594" s="19">
        <v>0</v>
      </c>
      <c r="V594" s="19">
        <v>10812135767</v>
      </c>
      <c r="W594" s="19">
        <v>10812135767</v>
      </c>
      <c r="X594" s="19">
        <v>0</v>
      </c>
      <c r="Y594" s="19">
        <v>61490689</v>
      </c>
      <c r="Z594" s="19">
        <v>0</v>
      </c>
      <c r="AA594" s="19">
        <f t="shared" si="128"/>
        <v>-151092028</v>
      </c>
      <c r="AB594" s="20">
        <f t="shared" si="122"/>
        <v>0.65233317557989068</v>
      </c>
      <c r="AC594" s="20">
        <f t="shared" si="123"/>
        <v>0.35678272386440513</v>
      </c>
      <c r="AD594" s="21">
        <f t="shared" si="124"/>
        <v>1.0091158994442959</v>
      </c>
    </row>
    <row r="595" spans="1:30" ht="90" outlineLevel="4" x14ac:dyDescent="0.25">
      <c r="A595" s="15" t="s">
        <v>406</v>
      </c>
      <c r="B595" s="16" t="s">
        <v>250</v>
      </c>
      <c r="C595" s="16" t="s">
        <v>37</v>
      </c>
      <c r="D595" s="16" t="s">
        <v>66</v>
      </c>
      <c r="E595" s="16" t="s">
        <v>58</v>
      </c>
      <c r="F595" s="16">
        <v>280</v>
      </c>
      <c r="G595" s="16">
        <v>1112</v>
      </c>
      <c r="H595" s="16">
        <v>3410</v>
      </c>
      <c r="I595" s="17" t="s">
        <v>67</v>
      </c>
      <c r="J595" s="18">
        <v>17174286687</v>
      </c>
      <c r="K595" s="19">
        <v>9024286687</v>
      </c>
      <c r="L595" s="19"/>
      <c r="M595" s="19"/>
      <c r="N595" s="19"/>
      <c r="O595" s="19"/>
      <c r="P595" s="19">
        <v>-30745344</v>
      </c>
      <c r="Q595" s="19">
        <v>-83258757</v>
      </c>
      <c r="R595" s="19">
        <v>8910282586</v>
      </c>
      <c r="S595" s="19">
        <v>0</v>
      </c>
      <c r="T595" s="19">
        <v>3575651417</v>
      </c>
      <c r="U595" s="19">
        <v>0</v>
      </c>
      <c r="V595" s="19">
        <v>5417889926</v>
      </c>
      <c r="W595" s="19">
        <v>5417889926</v>
      </c>
      <c r="X595" s="19">
        <v>0</v>
      </c>
      <c r="Y595" s="19">
        <v>30745344</v>
      </c>
      <c r="Z595" s="19">
        <v>0</v>
      </c>
      <c r="AA595" s="19">
        <f t="shared" si="128"/>
        <v>-83258757</v>
      </c>
      <c r="AB595" s="20">
        <f t="shared" si="122"/>
        <v>0.60804916945200915</v>
      </c>
      <c r="AC595" s="20">
        <f t="shared" si="123"/>
        <v>0.40129495136530569</v>
      </c>
      <c r="AD595" s="21">
        <f t="shared" si="124"/>
        <v>1.0093441208173148</v>
      </c>
    </row>
    <row r="596" spans="1:30" ht="60" outlineLevel="4" x14ac:dyDescent="0.25">
      <c r="A596" s="15" t="s">
        <v>406</v>
      </c>
      <c r="B596" s="16" t="s">
        <v>250</v>
      </c>
      <c r="C596" s="16" t="s">
        <v>37</v>
      </c>
      <c r="D596" s="16" t="s">
        <v>68</v>
      </c>
      <c r="E596" s="16" t="s">
        <v>58</v>
      </c>
      <c r="F596" s="16">
        <v>280</v>
      </c>
      <c r="G596" s="16">
        <v>1112</v>
      </c>
      <c r="H596" s="16">
        <v>3410</v>
      </c>
      <c r="I596" s="17" t="s">
        <v>69</v>
      </c>
      <c r="J596" s="18">
        <v>34951612200</v>
      </c>
      <c r="K596" s="19">
        <v>31918722595</v>
      </c>
      <c r="L596" s="19"/>
      <c r="M596" s="19"/>
      <c r="N596" s="19"/>
      <c r="O596" s="19"/>
      <c r="P596" s="19">
        <v>-110068333</v>
      </c>
      <c r="Q596" s="19">
        <v>-75817340</v>
      </c>
      <c r="R596" s="19">
        <v>31732836922</v>
      </c>
      <c r="S596" s="19">
        <v>0</v>
      </c>
      <c r="T596" s="19">
        <v>11611838555.75</v>
      </c>
      <c r="U596" s="19">
        <v>0</v>
      </c>
      <c r="V596" s="19">
        <v>20120998366.25</v>
      </c>
      <c r="W596" s="19">
        <v>20120998366.25</v>
      </c>
      <c r="X596" s="19">
        <v>75817340</v>
      </c>
      <c r="Y596" s="19">
        <v>185885673</v>
      </c>
      <c r="Z596" s="19">
        <v>0</v>
      </c>
      <c r="AA596" s="19">
        <f t="shared" si="128"/>
        <v>0</v>
      </c>
      <c r="AB596" s="20">
        <f t="shared" si="122"/>
        <v>0.63407499353769881</v>
      </c>
      <c r="AC596" s="20">
        <f t="shared" si="123"/>
        <v>0.36592500646230119</v>
      </c>
      <c r="AD596" s="21">
        <f t="shared" si="124"/>
        <v>1</v>
      </c>
    </row>
    <row r="597" spans="1:30" outlineLevel="3" x14ac:dyDescent="0.25">
      <c r="A597" s="22"/>
      <c r="B597" s="23"/>
      <c r="C597" s="23" t="s">
        <v>70</v>
      </c>
      <c r="D597" s="23"/>
      <c r="E597" s="23"/>
      <c r="F597" s="23"/>
      <c r="G597" s="23"/>
      <c r="H597" s="23"/>
      <c r="I597" s="24"/>
      <c r="J597" s="25">
        <f t="shared" ref="J597:AA597" si="129">SUBTOTAL(9,J581:J596)</f>
        <v>716890853655</v>
      </c>
      <c r="K597" s="26">
        <f t="shared" si="129"/>
        <v>713560113846</v>
      </c>
      <c r="L597" s="26">
        <f t="shared" si="129"/>
        <v>5959200400</v>
      </c>
      <c r="M597" s="26">
        <f t="shared" si="129"/>
        <v>0</v>
      </c>
      <c r="N597" s="26">
        <f t="shared" si="129"/>
        <v>0</v>
      </c>
      <c r="O597" s="26">
        <f t="shared" si="129"/>
        <v>11159524915</v>
      </c>
      <c r="P597" s="26">
        <f t="shared" si="129"/>
        <v>-2633455586</v>
      </c>
      <c r="Q597" s="26">
        <f t="shared" si="129"/>
        <v>-2025201779.97</v>
      </c>
      <c r="R597" s="26">
        <f t="shared" si="129"/>
        <v>726020181795.03003</v>
      </c>
      <c r="S597" s="26">
        <f t="shared" si="129"/>
        <v>0</v>
      </c>
      <c r="T597" s="26">
        <f t="shared" si="129"/>
        <v>42034445480.990005</v>
      </c>
      <c r="U597" s="26">
        <f t="shared" si="129"/>
        <v>0</v>
      </c>
      <c r="V597" s="26">
        <f t="shared" si="129"/>
        <v>434380184787.32001</v>
      </c>
      <c r="W597" s="26">
        <f t="shared" si="129"/>
        <v>434380184787.32001</v>
      </c>
      <c r="X597" s="26">
        <f t="shared" si="129"/>
        <v>234451520400.71997</v>
      </c>
      <c r="Y597" s="26">
        <f t="shared" si="129"/>
        <v>237145483577.68997</v>
      </c>
      <c r="Z597" s="26">
        <f t="shared" si="129"/>
        <v>0</v>
      </c>
      <c r="AA597" s="26">
        <f t="shared" si="129"/>
        <v>249605551526.71997</v>
      </c>
      <c r="AB597" s="27">
        <f t="shared" si="122"/>
        <v>0.59830318175639119</v>
      </c>
      <c r="AC597" s="27">
        <f t="shared" si="123"/>
        <v>5.789707577696121E-2</v>
      </c>
      <c r="AD597" s="28">
        <f t="shared" si="124"/>
        <v>0.65620025753335243</v>
      </c>
    </row>
    <row r="598" spans="1:30" ht="210" outlineLevel="4" x14ac:dyDescent="0.25">
      <c r="A598" s="15" t="s">
        <v>406</v>
      </c>
      <c r="B598" s="16" t="s">
        <v>250</v>
      </c>
      <c r="C598" s="16" t="s">
        <v>71</v>
      </c>
      <c r="D598" s="16" t="s">
        <v>293</v>
      </c>
      <c r="E598" s="16"/>
      <c r="F598" s="16">
        <v>664</v>
      </c>
      <c r="G598" s="16">
        <v>1120</v>
      </c>
      <c r="H598" s="16">
        <v>3410</v>
      </c>
      <c r="I598" s="17" t="s">
        <v>410</v>
      </c>
      <c r="J598" s="18"/>
      <c r="K598" s="19"/>
      <c r="L598" s="19"/>
      <c r="M598" s="19"/>
      <c r="N598" s="19"/>
      <c r="O598" s="19">
        <v>272099671.36000001</v>
      </c>
      <c r="P598" s="19"/>
      <c r="Q598" s="19">
        <v>0</v>
      </c>
      <c r="R598" s="19">
        <v>272099671.36000001</v>
      </c>
      <c r="S598" s="19"/>
      <c r="T598" s="19"/>
      <c r="U598" s="19"/>
      <c r="V598" s="19"/>
      <c r="W598" s="19"/>
      <c r="X598" s="19"/>
      <c r="Y598" s="19"/>
      <c r="Z598" s="19"/>
      <c r="AA598" s="19">
        <f t="shared" si="128"/>
        <v>272099671.36000001</v>
      </c>
      <c r="AB598" s="20">
        <f t="shared" si="122"/>
        <v>0</v>
      </c>
      <c r="AC598" s="20">
        <f t="shared" si="123"/>
        <v>0</v>
      </c>
      <c r="AD598" s="21">
        <f t="shared" si="124"/>
        <v>0</v>
      </c>
    </row>
    <row r="599" spans="1:30" outlineLevel="3" x14ac:dyDescent="0.25">
      <c r="A599" s="22"/>
      <c r="B599" s="23"/>
      <c r="C599" s="23" t="s">
        <v>96</v>
      </c>
      <c r="D599" s="23"/>
      <c r="E599" s="23"/>
      <c r="F599" s="23"/>
      <c r="G599" s="23"/>
      <c r="H599" s="23"/>
      <c r="I599" s="24"/>
      <c r="J599" s="25">
        <f t="shared" ref="J599:AA599" si="130">SUBTOTAL(9,J598:J598)</f>
        <v>0</v>
      </c>
      <c r="K599" s="26">
        <f t="shared" si="130"/>
        <v>0</v>
      </c>
      <c r="L599" s="26">
        <f t="shared" si="130"/>
        <v>0</v>
      </c>
      <c r="M599" s="26">
        <f t="shared" si="130"/>
        <v>0</v>
      </c>
      <c r="N599" s="26">
        <f t="shared" si="130"/>
        <v>0</v>
      </c>
      <c r="O599" s="26">
        <f t="shared" si="130"/>
        <v>272099671.36000001</v>
      </c>
      <c r="P599" s="26">
        <f t="shared" si="130"/>
        <v>0</v>
      </c>
      <c r="Q599" s="26">
        <f t="shared" si="130"/>
        <v>0</v>
      </c>
      <c r="R599" s="26">
        <f t="shared" si="130"/>
        <v>272099671.36000001</v>
      </c>
      <c r="S599" s="26">
        <f t="shared" si="130"/>
        <v>0</v>
      </c>
      <c r="T599" s="26">
        <f t="shared" si="130"/>
        <v>0</v>
      </c>
      <c r="U599" s="26">
        <f t="shared" si="130"/>
        <v>0</v>
      </c>
      <c r="V599" s="26">
        <f t="shared" si="130"/>
        <v>0</v>
      </c>
      <c r="W599" s="26">
        <f t="shared" si="130"/>
        <v>0</v>
      </c>
      <c r="X599" s="26">
        <f t="shared" si="130"/>
        <v>0</v>
      </c>
      <c r="Y599" s="26">
        <f t="shared" si="130"/>
        <v>0</v>
      </c>
      <c r="Z599" s="26">
        <f t="shared" si="130"/>
        <v>0</v>
      </c>
      <c r="AA599" s="26">
        <f t="shared" si="130"/>
        <v>272099671.36000001</v>
      </c>
      <c r="AB599" s="27">
        <f t="shared" si="122"/>
        <v>0</v>
      </c>
      <c r="AC599" s="27">
        <f t="shared" si="123"/>
        <v>0</v>
      </c>
      <c r="AD599" s="28">
        <f t="shared" si="124"/>
        <v>0</v>
      </c>
    </row>
    <row r="600" spans="1:30" ht="120" outlineLevel="4" x14ac:dyDescent="0.25">
      <c r="A600" s="15" t="s">
        <v>406</v>
      </c>
      <c r="B600" s="16" t="s">
        <v>250</v>
      </c>
      <c r="C600" s="16" t="s">
        <v>126</v>
      </c>
      <c r="D600" s="16" t="s">
        <v>127</v>
      </c>
      <c r="E600" s="16" t="s">
        <v>58</v>
      </c>
      <c r="F600" s="16" t="s">
        <v>39</v>
      </c>
      <c r="G600" s="16">
        <v>1310</v>
      </c>
      <c r="H600" s="16">
        <v>3410</v>
      </c>
      <c r="I600" s="17" t="s">
        <v>128</v>
      </c>
      <c r="J600" s="18">
        <v>783303631</v>
      </c>
      <c r="K600" s="19">
        <v>783303631</v>
      </c>
      <c r="L600" s="19"/>
      <c r="M600" s="19"/>
      <c r="N600" s="19"/>
      <c r="O600" s="19"/>
      <c r="P600" s="19">
        <v>-3359486</v>
      </c>
      <c r="Q600" s="19">
        <v>0</v>
      </c>
      <c r="R600" s="19">
        <v>779944145</v>
      </c>
      <c r="S600" s="19">
        <v>0</v>
      </c>
      <c r="T600" s="19">
        <v>313485734.25999999</v>
      </c>
      <c r="U600" s="19">
        <v>0</v>
      </c>
      <c r="V600" s="19">
        <v>466458410.74000001</v>
      </c>
      <c r="W600" s="19">
        <v>466458410.74000001</v>
      </c>
      <c r="X600" s="19">
        <v>0</v>
      </c>
      <c r="Y600" s="19">
        <v>3359486</v>
      </c>
      <c r="Z600" s="19">
        <v>0</v>
      </c>
      <c r="AA600" s="19">
        <f t="shared" si="128"/>
        <v>0</v>
      </c>
      <c r="AB600" s="20">
        <f t="shared" si="122"/>
        <v>0.59806643043650265</v>
      </c>
      <c r="AC600" s="20">
        <f t="shared" si="123"/>
        <v>0.40193356956349741</v>
      </c>
      <c r="AD600" s="21">
        <f t="shared" si="124"/>
        <v>1</v>
      </c>
    </row>
    <row r="601" spans="1:30" ht="120" outlineLevel="4" x14ac:dyDescent="0.25">
      <c r="A601" s="15" t="s">
        <v>406</v>
      </c>
      <c r="B601" s="16" t="s">
        <v>250</v>
      </c>
      <c r="C601" s="16" t="s">
        <v>126</v>
      </c>
      <c r="D601" s="16" t="s">
        <v>127</v>
      </c>
      <c r="E601" s="16" t="s">
        <v>129</v>
      </c>
      <c r="F601" s="16" t="s">
        <v>39</v>
      </c>
      <c r="G601" s="16">
        <v>1310</v>
      </c>
      <c r="H601" s="16">
        <v>3410</v>
      </c>
      <c r="I601" s="17" t="s">
        <v>130</v>
      </c>
      <c r="J601" s="18">
        <v>1452926348</v>
      </c>
      <c r="K601" s="19">
        <v>1452926348</v>
      </c>
      <c r="L601" s="19"/>
      <c r="M601" s="19"/>
      <c r="N601" s="19"/>
      <c r="O601" s="19"/>
      <c r="P601" s="19">
        <v>-5124224</v>
      </c>
      <c r="Q601" s="19">
        <v>0</v>
      </c>
      <c r="R601" s="19">
        <v>1447802124</v>
      </c>
      <c r="S601" s="19">
        <v>0</v>
      </c>
      <c r="T601" s="19">
        <v>546118512.76999998</v>
      </c>
      <c r="U601" s="19">
        <v>0</v>
      </c>
      <c r="V601" s="19">
        <v>901683611.23000002</v>
      </c>
      <c r="W601" s="19">
        <v>901683611.23000002</v>
      </c>
      <c r="X601" s="19">
        <v>0</v>
      </c>
      <c r="Y601" s="19">
        <v>5124224</v>
      </c>
      <c r="Z601" s="19">
        <v>0</v>
      </c>
      <c r="AA601" s="19">
        <f t="shared" si="128"/>
        <v>0</v>
      </c>
      <c r="AB601" s="20">
        <f t="shared" si="122"/>
        <v>0.6227947840957857</v>
      </c>
      <c r="AC601" s="20">
        <f t="shared" si="123"/>
        <v>0.37720521590421424</v>
      </c>
      <c r="AD601" s="21">
        <f t="shared" si="124"/>
        <v>1</v>
      </c>
    </row>
    <row r="602" spans="1:30" ht="195" outlineLevel="4" x14ac:dyDescent="0.25">
      <c r="A602" s="15" t="s">
        <v>406</v>
      </c>
      <c r="B602" s="16" t="s">
        <v>250</v>
      </c>
      <c r="C602" s="16" t="s">
        <v>126</v>
      </c>
      <c r="D602" s="16" t="s">
        <v>127</v>
      </c>
      <c r="E602" s="16" t="s">
        <v>266</v>
      </c>
      <c r="F602" s="16" t="s">
        <v>39</v>
      </c>
      <c r="G602" s="16">
        <v>1310</v>
      </c>
      <c r="H602" s="16">
        <v>3410</v>
      </c>
      <c r="I602" s="17" t="s">
        <v>411</v>
      </c>
      <c r="J602" s="18">
        <v>0</v>
      </c>
      <c r="K602" s="19">
        <v>32698991570</v>
      </c>
      <c r="L602" s="19"/>
      <c r="M602" s="19"/>
      <c r="N602" s="19"/>
      <c r="O602" s="19"/>
      <c r="P602" s="19">
        <v>0</v>
      </c>
      <c r="Q602" s="19">
        <v>-51677863.57</v>
      </c>
      <c r="R602" s="19">
        <v>32647313706.43</v>
      </c>
      <c r="S602" s="19">
        <v>0</v>
      </c>
      <c r="T602" s="19">
        <v>382332815.47000003</v>
      </c>
      <c r="U602" s="19">
        <v>0</v>
      </c>
      <c r="V602" s="19">
        <v>21611841026.529999</v>
      </c>
      <c r="W602" s="19">
        <v>21427415791.799999</v>
      </c>
      <c r="X602" s="19">
        <v>0</v>
      </c>
      <c r="Y602" s="19">
        <v>10704817728</v>
      </c>
      <c r="Z602" s="19">
        <v>0</v>
      </c>
      <c r="AA602" s="19">
        <f t="shared" si="128"/>
        <v>10653139864.43</v>
      </c>
      <c r="AB602" s="20">
        <f t="shared" si="122"/>
        <v>0.66197915151204223</v>
      </c>
      <c r="AC602" s="20">
        <f t="shared" si="123"/>
        <v>1.1711003818200769E-2</v>
      </c>
      <c r="AD602" s="21">
        <f t="shared" si="124"/>
        <v>0.67369015533024301</v>
      </c>
    </row>
    <row r="603" spans="1:30" ht="75" outlineLevel="4" x14ac:dyDescent="0.25">
      <c r="A603" s="15" t="s">
        <v>406</v>
      </c>
      <c r="B603" s="16" t="s">
        <v>250</v>
      </c>
      <c r="C603" s="16" t="s">
        <v>126</v>
      </c>
      <c r="D603" s="16" t="s">
        <v>127</v>
      </c>
      <c r="E603" s="16" t="s">
        <v>131</v>
      </c>
      <c r="F603" s="16" t="s">
        <v>39</v>
      </c>
      <c r="G603" s="16">
        <v>1310</v>
      </c>
      <c r="H603" s="16">
        <v>3410</v>
      </c>
      <c r="I603" s="17" t="s">
        <v>132</v>
      </c>
      <c r="J603" s="18">
        <v>7301003437</v>
      </c>
      <c r="K603" s="19">
        <v>7300548912</v>
      </c>
      <c r="L603" s="19"/>
      <c r="M603" s="19"/>
      <c r="N603" s="19"/>
      <c r="O603" s="19"/>
      <c r="P603" s="19">
        <v>-25541138</v>
      </c>
      <c r="Q603" s="19">
        <v>-309518242</v>
      </c>
      <c r="R603" s="19">
        <v>6965489532</v>
      </c>
      <c r="S603" s="19">
        <v>0</v>
      </c>
      <c r="T603" s="19">
        <v>2762851094.98</v>
      </c>
      <c r="U603" s="19">
        <v>0</v>
      </c>
      <c r="V603" s="19">
        <v>4202638437.02</v>
      </c>
      <c r="W603" s="19">
        <v>4202638437.02</v>
      </c>
      <c r="X603" s="19">
        <v>309518242</v>
      </c>
      <c r="Y603" s="19">
        <v>335059380</v>
      </c>
      <c r="Z603" s="19">
        <v>0</v>
      </c>
      <c r="AA603" s="19">
        <f t="shared" si="128"/>
        <v>0</v>
      </c>
      <c r="AB603" s="20">
        <f t="shared" si="122"/>
        <v>0.60335148272246375</v>
      </c>
      <c r="AC603" s="20">
        <f t="shared" si="123"/>
        <v>0.39664851727753625</v>
      </c>
      <c r="AD603" s="21">
        <f t="shared" si="124"/>
        <v>1</v>
      </c>
    </row>
    <row r="604" spans="1:30" ht="409.5" outlineLevel="4" x14ac:dyDescent="0.25">
      <c r="A604" s="15" t="s">
        <v>406</v>
      </c>
      <c r="B604" s="16" t="s">
        <v>250</v>
      </c>
      <c r="C604" s="16" t="s">
        <v>126</v>
      </c>
      <c r="D604" s="16" t="s">
        <v>127</v>
      </c>
      <c r="E604" s="16" t="s">
        <v>279</v>
      </c>
      <c r="F604" s="16" t="s">
        <v>39</v>
      </c>
      <c r="G604" s="16">
        <v>1310</v>
      </c>
      <c r="H604" s="16">
        <v>3410</v>
      </c>
      <c r="I604" s="17" t="s">
        <v>412</v>
      </c>
      <c r="J604" s="18">
        <v>0</v>
      </c>
      <c r="K604" s="19">
        <v>454525</v>
      </c>
      <c r="L604" s="19">
        <v>0</v>
      </c>
      <c r="M604" s="19">
        <v>0</v>
      </c>
      <c r="N604" s="19">
        <v>0</v>
      </c>
      <c r="O604" s="19">
        <v>0</v>
      </c>
      <c r="P604" s="19">
        <v>0</v>
      </c>
      <c r="Q604" s="19">
        <v>0</v>
      </c>
      <c r="R604" s="19">
        <v>454525</v>
      </c>
      <c r="S604" s="19">
        <v>0</v>
      </c>
      <c r="T604" s="19">
        <v>0</v>
      </c>
      <c r="U604" s="19">
        <v>0</v>
      </c>
      <c r="V604" s="19">
        <v>0</v>
      </c>
      <c r="W604" s="19">
        <v>0</v>
      </c>
      <c r="X604" s="19">
        <v>454525</v>
      </c>
      <c r="Y604" s="19">
        <v>454525</v>
      </c>
      <c r="Z604" s="19">
        <v>0</v>
      </c>
      <c r="AA604" s="19">
        <f t="shared" si="128"/>
        <v>454525</v>
      </c>
      <c r="AB604" s="20">
        <f t="shared" si="122"/>
        <v>0</v>
      </c>
      <c r="AC604" s="20">
        <f t="shared" si="123"/>
        <v>0</v>
      </c>
      <c r="AD604" s="21">
        <f t="shared" si="124"/>
        <v>0</v>
      </c>
    </row>
    <row r="605" spans="1:30" ht="135" outlineLevel="4" x14ac:dyDescent="0.25">
      <c r="A605" s="15" t="s">
        <v>406</v>
      </c>
      <c r="B605" s="16" t="s">
        <v>250</v>
      </c>
      <c r="C605" s="16" t="s">
        <v>126</v>
      </c>
      <c r="D605" s="16" t="s">
        <v>127</v>
      </c>
      <c r="E605" s="16" t="s">
        <v>327</v>
      </c>
      <c r="F605" s="16" t="s">
        <v>39</v>
      </c>
      <c r="G605" s="16">
        <v>1310</v>
      </c>
      <c r="H605" s="16">
        <v>3410</v>
      </c>
      <c r="I605" s="17" t="s">
        <v>413</v>
      </c>
      <c r="J605" s="18">
        <v>20671145385</v>
      </c>
      <c r="K605" s="19">
        <v>0</v>
      </c>
      <c r="L605" s="19">
        <v>0</v>
      </c>
      <c r="M605" s="19">
        <v>0</v>
      </c>
      <c r="N605" s="19">
        <v>0</v>
      </c>
      <c r="O605" s="19">
        <v>0</v>
      </c>
      <c r="P605" s="19">
        <v>0</v>
      </c>
      <c r="Q605" s="19">
        <v>0</v>
      </c>
      <c r="R605" s="19">
        <v>0</v>
      </c>
      <c r="S605" s="19">
        <v>0</v>
      </c>
      <c r="T605" s="19">
        <v>0</v>
      </c>
      <c r="U605" s="19">
        <v>0</v>
      </c>
      <c r="V605" s="19">
        <v>0</v>
      </c>
      <c r="W605" s="19">
        <v>0</v>
      </c>
      <c r="X605" s="19">
        <v>0</v>
      </c>
      <c r="Y605" s="19">
        <v>0</v>
      </c>
      <c r="Z605" s="19">
        <v>0</v>
      </c>
      <c r="AA605" s="19">
        <f t="shared" si="128"/>
        <v>0</v>
      </c>
      <c r="AB605" s="20">
        <v>0</v>
      </c>
      <c r="AC605" s="20">
        <v>0</v>
      </c>
      <c r="AD605" s="21">
        <v>0</v>
      </c>
    </row>
    <row r="606" spans="1:30" ht="180" outlineLevel="4" x14ac:dyDescent="0.25">
      <c r="A606" s="15" t="s">
        <v>406</v>
      </c>
      <c r="B606" s="16" t="s">
        <v>250</v>
      </c>
      <c r="C606" s="16" t="s">
        <v>126</v>
      </c>
      <c r="D606" s="16" t="s">
        <v>127</v>
      </c>
      <c r="E606" s="16" t="s">
        <v>272</v>
      </c>
      <c r="F606" s="16" t="s">
        <v>39</v>
      </c>
      <c r="G606" s="16">
        <v>1310</v>
      </c>
      <c r="H606" s="16">
        <v>3410</v>
      </c>
      <c r="I606" s="17" t="s">
        <v>414</v>
      </c>
      <c r="J606" s="18">
        <v>62880716</v>
      </c>
      <c r="K606" s="19">
        <v>0</v>
      </c>
      <c r="L606" s="19"/>
      <c r="M606" s="19"/>
      <c r="N606" s="19"/>
      <c r="O606" s="19"/>
      <c r="P606" s="19">
        <v>0</v>
      </c>
      <c r="Q606" s="19">
        <v>0</v>
      </c>
      <c r="R606" s="19">
        <v>0</v>
      </c>
      <c r="S606" s="19">
        <v>0</v>
      </c>
      <c r="T606" s="19">
        <v>0</v>
      </c>
      <c r="U606" s="19">
        <v>0</v>
      </c>
      <c r="V606" s="19">
        <v>0</v>
      </c>
      <c r="W606" s="19">
        <v>0</v>
      </c>
      <c r="X606" s="19">
        <v>0</v>
      </c>
      <c r="Y606" s="19">
        <v>0</v>
      </c>
      <c r="Z606" s="19">
        <v>0</v>
      </c>
      <c r="AA606" s="19">
        <f t="shared" si="128"/>
        <v>0</v>
      </c>
      <c r="AB606" s="20">
        <v>0</v>
      </c>
      <c r="AC606" s="20">
        <v>0</v>
      </c>
      <c r="AD606" s="21">
        <v>0</v>
      </c>
    </row>
    <row r="607" spans="1:30" ht="195" outlineLevel="4" x14ac:dyDescent="0.25">
      <c r="A607" s="15" t="s">
        <v>406</v>
      </c>
      <c r="B607" s="16" t="s">
        <v>250</v>
      </c>
      <c r="C607" s="16" t="s">
        <v>126</v>
      </c>
      <c r="D607" s="16" t="s">
        <v>127</v>
      </c>
      <c r="E607" s="16" t="s">
        <v>333</v>
      </c>
      <c r="F607" s="16" t="s">
        <v>39</v>
      </c>
      <c r="G607" s="16">
        <v>1310</v>
      </c>
      <c r="H607" s="16">
        <v>3410</v>
      </c>
      <c r="I607" s="17" t="s">
        <v>415</v>
      </c>
      <c r="J607" s="18">
        <v>0</v>
      </c>
      <c r="K607" s="19">
        <v>62880716</v>
      </c>
      <c r="L607" s="19"/>
      <c r="M607" s="19"/>
      <c r="N607" s="19"/>
      <c r="O607" s="19"/>
      <c r="P607" s="19">
        <v>0</v>
      </c>
      <c r="Q607" s="19">
        <v>0</v>
      </c>
      <c r="R607" s="19">
        <v>62880716</v>
      </c>
      <c r="S607" s="19">
        <v>0</v>
      </c>
      <c r="T607" s="19">
        <v>44991091.579999998</v>
      </c>
      <c r="U607" s="19">
        <v>0</v>
      </c>
      <c r="V607" s="19">
        <v>2169448.42</v>
      </c>
      <c r="W607" s="19">
        <v>2169448.42</v>
      </c>
      <c r="X607" s="19">
        <v>0</v>
      </c>
      <c r="Y607" s="19">
        <v>15720176</v>
      </c>
      <c r="Z607" s="19">
        <v>0</v>
      </c>
      <c r="AA607" s="19">
        <f t="shared" si="128"/>
        <v>15720176.000000002</v>
      </c>
      <c r="AB607" s="20">
        <f t="shared" ref="AB607:AB637" si="131">V607/R607</f>
        <v>3.4501013315433621E-2</v>
      </c>
      <c r="AC607" s="20">
        <f t="shared" ref="AC607:AC637" si="132">(S607+T607+U607)/R607</f>
        <v>0.7154990343939468</v>
      </c>
      <c r="AD607" s="21">
        <f t="shared" ref="AD607:AD637" si="133">AB607+AC607</f>
        <v>0.75000004770938045</v>
      </c>
    </row>
    <row r="608" spans="1:30" ht="210" outlineLevel="4" x14ac:dyDescent="0.25">
      <c r="A608" s="15" t="s">
        <v>406</v>
      </c>
      <c r="B608" s="16" t="s">
        <v>250</v>
      </c>
      <c r="C608" s="16" t="s">
        <v>126</v>
      </c>
      <c r="D608" s="16" t="s">
        <v>127</v>
      </c>
      <c r="E608" s="16" t="s">
        <v>416</v>
      </c>
      <c r="F608" s="16" t="s">
        <v>39</v>
      </c>
      <c r="G608" s="16">
        <v>1310</v>
      </c>
      <c r="H608" s="16">
        <v>3410</v>
      </c>
      <c r="I608" s="17" t="s">
        <v>417</v>
      </c>
      <c r="J608" s="18">
        <v>262414854</v>
      </c>
      <c r="K608" s="19">
        <v>262414854</v>
      </c>
      <c r="L608" s="19">
        <v>0</v>
      </c>
      <c r="M608" s="19">
        <v>0</v>
      </c>
      <c r="N608" s="19">
        <v>0</v>
      </c>
      <c r="O608" s="19">
        <v>0</v>
      </c>
      <c r="P608" s="19">
        <v>0</v>
      </c>
      <c r="Q608" s="19">
        <v>0</v>
      </c>
      <c r="R608" s="19">
        <v>262414854</v>
      </c>
      <c r="S608" s="19">
        <v>0</v>
      </c>
      <c r="T608" s="19">
        <v>196811142</v>
      </c>
      <c r="U608" s="19">
        <v>0</v>
      </c>
      <c r="V608" s="19">
        <v>0</v>
      </c>
      <c r="W608" s="19">
        <v>0</v>
      </c>
      <c r="X608" s="19">
        <v>0</v>
      </c>
      <c r="Y608" s="19">
        <v>65603712</v>
      </c>
      <c r="Z608" s="19">
        <v>0</v>
      </c>
      <c r="AA608" s="19">
        <f t="shared" si="128"/>
        <v>65603712</v>
      </c>
      <c r="AB608" s="20">
        <f t="shared" si="131"/>
        <v>0</v>
      </c>
      <c r="AC608" s="20">
        <f t="shared" si="132"/>
        <v>0.75000000571613978</v>
      </c>
      <c r="AD608" s="21">
        <f t="shared" si="133"/>
        <v>0.75000000571613978</v>
      </c>
    </row>
    <row r="609" spans="1:30" ht="45" outlineLevel="4" x14ac:dyDescent="0.25">
      <c r="A609" s="15" t="s">
        <v>406</v>
      </c>
      <c r="B609" s="16" t="s">
        <v>250</v>
      </c>
      <c r="C609" s="16" t="s">
        <v>126</v>
      </c>
      <c r="D609" s="16" t="s">
        <v>153</v>
      </c>
      <c r="E609" s="16"/>
      <c r="F609" s="16" t="s">
        <v>39</v>
      </c>
      <c r="G609" s="16">
        <v>1320</v>
      </c>
      <c r="H609" s="16">
        <v>3410</v>
      </c>
      <c r="I609" s="17" t="s">
        <v>154</v>
      </c>
      <c r="J609" s="18">
        <v>4970151865</v>
      </c>
      <c r="K609" s="19">
        <v>4970151865</v>
      </c>
      <c r="L609" s="19">
        <v>0</v>
      </c>
      <c r="M609" s="19">
        <v>0</v>
      </c>
      <c r="N609" s="19">
        <v>0</v>
      </c>
      <c r="O609" s="19">
        <v>0</v>
      </c>
      <c r="P609" s="19">
        <v>0</v>
      </c>
      <c r="Q609" s="19">
        <v>0</v>
      </c>
      <c r="R609" s="19">
        <v>4970151865</v>
      </c>
      <c r="S609" s="19">
        <v>0</v>
      </c>
      <c r="T609" s="19">
        <v>1759979.47</v>
      </c>
      <c r="U609" s="19">
        <v>0</v>
      </c>
      <c r="V609" s="19">
        <v>2163560733.98</v>
      </c>
      <c r="W609" s="19">
        <v>2163560733.98</v>
      </c>
      <c r="X609" s="19">
        <v>2804831151.5500002</v>
      </c>
      <c r="Y609" s="19">
        <v>2804831151.5500002</v>
      </c>
      <c r="Z609" s="19">
        <v>0</v>
      </c>
      <c r="AA609" s="19">
        <f t="shared" si="128"/>
        <v>2804831151.5499997</v>
      </c>
      <c r="AB609" s="20">
        <f t="shared" si="131"/>
        <v>0.43531078984042271</v>
      </c>
      <c r="AC609" s="20">
        <f t="shared" si="132"/>
        <v>3.5410979740756876E-4</v>
      </c>
      <c r="AD609" s="21">
        <f t="shared" si="133"/>
        <v>0.43566489963783028</v>
      </c>
    </row>
    <row r="610" spans="1:30" ht="315" outlineLevel="4" x14ac:dyDescent="0.25">
      <c r="A610" s="15" t="s">
        <v>406</v>
      </c>
      <c r="B610" s="16" t="s">
        <v>250</v>
      </c>
      <c r="C610" s="16" t="s">
        <v>126</v>
      </c>
      <c r="D610" s="16" t="s">
        <v>155</v>
      </c>
      <c r="E610" s="16" t="s">
        <v>58</v>
      </c>
      <c r="F610" s="16" t="s">
        <v>39</v>
      </c>
      <c r="G610" s="16">
        <v>1320</v>
      </c>
      <c r="H610" s="16">
        <v>3410</v>
      </c>
      <c r="I610" s="17" t="s">
        <v>418</v>
      </c>
      <c r="J610" s="18">
        <v>202281955</v>
      </c>
      <c r="K610" s="19">
        <v>202281955</v>
      </c>
      <c r="L610" s="19">
        <v>0</v>
      </c>
      <c r="M610" s="19">
        <v>0</v>
      </c>
      <c r="N610" s="19">
        <v>0</v>
      </c>
      <c r="O610" s="19">
        <v>0</v>
      </c>
      <c r="P610" s="19">
        <v>0</v>
      </c>
      <c r="Q610" s="19">
        <v>0</v>
      </c>
      <c r="R610" s="19">
        <v>202281955</v>
      </c>
      <c r="S610" s="19">
        <v>0</v>
      </c>
      <c r="T610" s="19">
        <v>16856830</v>
      </c>
      <c r="U610" s="19">
        <v>0</v>
      </c>
      <c r="V610" s="19">
        <v>134854640</v>
      </c>
      <c r="W610" s="19">
        <v>134854640</v>
      </c>
      <c r="X610" s="19">
        <v>0</v>
      </c>
      <c r="Y610" s="19">
        <v>50570485</v>
      </c>
      <c r="Z610" s="19">
        <v>0</v>
      </c>
      <c r="AA610" s="19">
        <f t="shared" si="128"/>
        <v>50570485</v>
      </c>
      <c r="AB610" s="20">
        <f t="shared" si="131"/>
        <v>0.66666668314531563</v>
      </c>
      <c r="AC610" s="20">
        <f t="shared" si="132"/>
        <v>8.3333335393164454E-2</v>
      </c>
      <c r="AD610" s="21">
        <f t="shared" si="133"/>
        <v>0.75000001853848008</v>
      </c>
    </row>
    <row r="611" spans="1:30" ht="75" outlineLevel="4" x14ac:dyDescent="0.25">
      <c r="A611" s="15" t="s">
        <v>406</v>
      </c>
      <c r="B611" s="16" t="s">
        <v>250</v>
      </c>
      <c r="C611" s="16" t="s">
        <v>126</v>
      </c>
      <c r="D611" s="16" t="s">
        <v>365</v>
      </c>
      <c r="E611" s="16"/>
      <c r="F611" s="16" t="s">
        <v>39</v>
      </c>
      <c r="G611" s="16">
        <v>1320</v>
      </c>
      <c r="H611" s="16">
        <v>3410</v>
      </c>
      <c r="I611" s="17" t="s">
        <v>366</v>
      </c>
      <c r="J611" s="18">
        <v>17148600</v>
      </c>
      <c r="K611" s="19">
        <v>17148600</v>
      </c>
      <c r="L611" s="19">
        <v>0</v>
      </c>
      <c r="M611" s="19">
        <v>0</v>
      </c>
      <c r="N611" s="19">
        <v>0</v>
      </c>
      <c r="O611" s="19">
        <v>0</v>
      </c>
      <c r="P611" s="19">
        <v>0</v>
      </c>
      <c r="Q611" s="19">
        <v>-887047.57</v>
      </c>
      <c r="R611" s="19">
        <v>16261552.43</v>
      </c>
      <c r="S611" s="19">
        <v>0</v>
      </c>
      <c r="T611" s="19">
        <v>8432115.6699999999</v>
      </c>
      <c r="U611" s="19">
        <v>0</v>
      </c>
      <c r="V611" s="19">
        <v>7829436.7599999998</v>
      </c>
      <c r="W611" s="19">
        <v>7829436.7599999998</v>
      </c>
      <c r="X611" s="19">
        <v>0</v>
      </c>
      <c r="Y611" s="19">
        <v>887047.57</v>
      </c>
      <c r="Z611" s="19">
        <v>0</v>
      </c>
      <c r="AA611" s="19">
        <f t="shared" si="128"/>
        <v>0</v>
      </c>
      <c r="AB611" s="20">
        <f t="shared" si="131"/>
        <v>0.48146920742671062</v>
      </c>
      <c r="AC611" s="20">
        <f t="shared" si="132"/>
        <v>0.51853079257328938</v>
      </c>
      <c r="AD611" s="21">
        <f t="shared" si="133"/>
        <v>1</v>
      </c>
    </row>
    <row r="612" spans="1:30" outlineLevel="3" x14ac:dyDescent="0.25">
      <c r="A612" s="22"/>
      <c r="B612" s="23"/>
      <c r="C612" s="23" t="s">
        <v>175</v>
      </c>
      <c r="D612" s="23"/>
      <c r="E612" s="23"/>
      <c r="F612" s="23"/>
      <c r="G612" s="23"/>
      <c r="H612" s="23"/>
      <c r="I612" s="24"/>
      <c r="J612" s="25">
        <f t="shared" ref="J612:AA612" si="134">SUBTOTAL(9,J600:J611)</f>
        <v>35723256791</v>
      </c>
      <c r="K612" s="26">
        <f t="shared" si="134"/>
        <v>47751102976</v>
      </c>
      <c r="L612" s="26">
        <f t="shared" si="134"/>
        <v>0</v>
      </c>
      <c r="M612" s="26">
        <f t="shared" si="134"/>
        <v>0</v>
      </c>
      <c r="N612" s="26">
        <f t="shared" si="134"/>
        <v>0</v>
      </c>
      <c r="O612" s="26">
        <f t="shared" si="134"/>
        <v>0</v>
      </c>
      <c r="P612" s="26">
        <f t="shared" si="134"/>
        <v>-34024848</v>
      </c>
      <c r="Q612" s="26">
        <f t="shared" si="134"/>
        <v>-362083153.13999999</v>
      </c>
      <c r="R612" s="26">
        <f t="shared" si="134"/>
        <v>47354994974.860001</v>
      </c>
      <c r="S612" s="26">
        <f t="shared" si="134"/>
        <v>0</v>
      </c>
      <c r="T612" s="26">
        <f t="shared" si="134"/>
        <v>4273639316.1999998</v>
      </c>
      <c r="U612" s="26">
        <f t="shared" si="134"/>
        <v>0</v>
      </c>
      <c r="V612" s="26">
        <f t="shared" si="134"/>
        <v>29491035744.679996</v>
      </c>
      <c r="W612" s="26">
        <f t="shared" si="134"/>
        <v>29306610509.949997</v>
      </c>
      <c r="X612" s="26">
        <f t="shared" si="134"/>
        <v>3114803918.5500002</v>
      </c>
      <c r="Y612" s="26">
        <f t="shared" si="134"/>
        <v>13986427915.119999</v>
      </c>
      <c r="Z612" s="26">
        <f t="shared" si="134"/>
        <v>0</v>
      </c>
      <c r="AA612" s="26">
        <f t="shared" si="134"/>
        <v>13590319913.98</v>
      </c>
      <c r="AB612" s="27">
        <f t="shared" si="131"/>
        <v>0.6227650485516113</v>
      </c>
      <c r="AC612" s="27">
        <f t="shared" si="132"/>
        <v>9.0246853969022822E-2</v>
      </c>
      <c r="AD612" s="28">
        <f t="shared" si="133"/>
        <v>0.71301190252063407</v>
      </c>
    </row>
    <row r="613" spans="1:30" outlineLevel="2" x14ac:dyDescent="0.25">
      <c r="A613" s="22"/>
      <c r="B613" s="23" t="s">
        <v>257</v>
      </c>
      <c r="C613" s="23"/>
      <c r="D613" s="23"/>
      <c r="E613" s="23"/>
      <c r="F613" s="23"/>
      <c r="G613" s="23"/>
      <c r="H613" s="23"/>
      <c r="I613" s="24"/>
      <c r="J613" s="25">
        <f t="shared" ref="J613:AA613" si="135">SUBTOTAL(9,J581:J611)</f>
        <v>752614110446</v>
      </c>
      <c r="K613" s="26">
        <f t="shared" si="135"/>
        <v>761311216822</v>
      </c>
      <c r="L613" s="26">
        <f t="shared" si="135"/>
        <v>5959200400</v>
      </c>
      <c r="M613" s="26">
        <f t="shared" si="135"/>
        <v>0</v>
      </c>
      <c r="N613" s="26">
        <f t="shared" si="135"/>
        <v>0</v>
      </c>
      <c r="O613" s="26">
        <f t="shared" si="135"/>
        <v>11431624586.360001</v>
      </c>
      <c r="P613" s="26">
        <f t="shared" si="135"/>
        <v>-2667480434</v>
      </c>
      <c r="Q613" s="26">
        <f t="shared" si="135"/>
        <v>-2387284933.1100001</v>
      </c>
      <c r="R613" s="26">
        <f t="shared" si="135"/>
        <v>773647276441.25012</v>
      </c>
      <c r="S613" s="26">
        <f t="shared" si="135"/>
        <v>0</v>
      </c>
      <c r="T613" s="26">
        <f t="shared" si="135"/>
        <v>46308084797.19001</v>
      </c>
      <c r="U613" s="26">
        <f t="shared" si="135"/>
        <v>0</v>
      </c>
      <c r="V613" s="26">
        <f t="shared" si="135"/>
        <v>463871220531.99994</v>
      </c>
      <c r="W613" s="26">
        <f t="shared" si="135"/>
        <v>463686795297.26996</v>
      </c>
      <c r="X613" s="26">
        <f t="shared" si="135"/>
        <v>237566324319.26996</v>
      </c>
      <c r="Y613" s="26">
        <f t="shared" si="135"/>
        <v>251131911492.80997</v>
      </c>
      <c r="Z613" s="26">
        <f t="shared" si="135"/>
        <v>0</v>
      </c>
      <c r="AA613" s="26">
        <f t="shared" si="135"/>
        <v>263467971112.05994</v>
      </c>
      <c r="AB613" s="27">
        <f t="shared" si="131"/>
        <v>0.59959006469432818</v>
      </c>
      <c r="AC613" s="27">
        <f t="shared" si="132"/>
        <v>5.9856844594872158E-2</v>
      </c>
      <c r="AD613" s="28">
        <f t="shared" si="133"/>
        <v>0.65944690928920036</v>
      </c>
    </row>
    <row r="614" spans="1:30" outlineLevel="4" x14ac:dyDescent="0.25">
      <c r="A614" s="15" t="s">
        <v>406</v>
      </c>
      <c r="B614" s="16" t="s">
        <v>258</v>
      </c>
      <c r="C614" s="16" t="s">
        <v>37</v>
      </c>
      <c r="D614" s="16" t="s">
        <v>38</v>
      </c>
      <c r="E614" s="16"/>
      <c r="F614" s="16">
        <v>280</v>
      </c>
      <c r="G614" s="16">
        <v>1111</v>
      </c>
      <c r="H614" s="16">
        <v>3420</v>
      </c>
      <c r="I614" s="17" t="s">
        <v>40</v>
      </c>
      <c r="J614" s="18">
        <v>141879062016</v>
      </c>
      <c r="K614" s="19">
        <v>141879062016</v>
      </c>
      <c r="L614" s="19"/>
      <c r="M614" s="19"/>
      <c r="N614" s="19"/>
      <c r="O614" s="19"/>
      <c r="P614" s="19">
        <v>-237503438</v>
      </c>
      <c r="Q614" s="19">
        <v>0</v>
      </c>
      <c r="R614" s="19">
        <v>141641558578</v>
      </c>
      <c r="S614" s="19">
        <v>0</v>
      </c>
      <c r="T614" s="19">
        <v>18502933.469999999</v>
      </c>
      <c r="U614" s="19">
        <v>0</v>
      </c>
      <c r="V614" s="19">
        <v>91870503677.419998</v>
      </c>
      <c r="W614" s="19">
        <v>91870503677.419998</v>
      </c>
      <c r="X614" s="19">
        <v>49752551967.110001</v>
      </c>
      <c r="Y614" s="19">
        <v>49990055405.110001</v>
      </c>
      <c r="Z614" s="19">
        <v>0</v>
      </c>
      <c r="AA614" s="19">
        <f t="shared" si="128"/>
        <v>49752551967.110001</v>
      </c>
      <c r="AB614" s="20">
        <f t="shared" si="131"/>
        <v>0.64861262894695004</v>
      </c>
      <c r="AC614" s="20">
        <f t="shared" si="132"/>
        <v>1.3063209453326296E-4</v>
      </c>
      <c r="AD614" s="21">
        <f t="shared" si="133"/>
        <v>0.64874326104148328</v>
      </c>
    </row>
    <row r="615" spans="1:30" outlineLevel="4" x14ac:dyDescent="0.25">
      <c r="A615" s="15" t="s">
        <v>406</v>
      </c>
      <c r="B615" s="16" t="s">
        <v>258</v>
      </c>
      <c r="C615" s="16" t="s">
        <v>37</v>
      </c>
      <c r="D615" s="16" t="s">
        <v>41</v>
      </c>
      <c r="E615" s="16"/>
      <c r="F615" s="16">
        <v>280</v>
      </c>
      <c r="G615" s="16">
        <v>1111</v>
      </c>
      <c r="H615" s="16">
        <v>3420</v>
      </c>
      <c r="I615" s="17" t="s">
        <v>42</v>
      </c>
      <c r="J615" s="18">
        <v>4762062178</v>
      </c>
      <c r="K615" s="19">
        <v>4954049753</v>
      </c>
      <c r="L615" s="19"/>
      <c r="M615" s="19"/>
      <c r="N615" s="19"/>
      <c r="O615" s="19"/>
      <c r="P615" s="19">
        <v>0</v>
      </c>
      <c r="Q615" s="19">
        <v>0</v>
      </c>
      <c r="R615" s="19">
        <v>4954049753</v>
      </c>
      <c r="S615" s="19">
        <v>0</v>
      </c>
      <c r="T615" s="19">
        <v>4972987.55</v>
      </c>
      <c r="U615" s="19">
        <v>0</v>
      </c>
      <c r="V615" s="19">
        <v>3691747440.02</v>
      </c>
      <c r="W615" s="19">
        <v>3691747440.02</v>
      </c>
      <c r="X615" s="19">
        <v>1257329325.4300001</v>
      </c>
      <c r="Y615" s="19">
        <v>1257329325.4300001</v>
      </c>
      <c r="Z615" s="19">
        <v>0</v>
      </c>
      <c r="AA615" s="19">
        <f t="shared" si="128"/>
        <v>1257329325.4299998</v>
      </c>
      <c r="AB615" s="20">
        <f t="shared" si="131"/>
        <v>0.74519789345765175</v>
      </c>
      <c r="AC615" s="20">
        <f t="shared" si="132"/>
        <v>1.0038226901109605E-3</v>
      </c>
      <c r="AD615" s="21">
        <f t="shared" si="133"/>
        <v>0.74620171614776276</v>
      </c>
    </row>
    <row r="616" spans="1:30" outlineLevel="4" x14ac:dyDescent="0.25">
      <c r="A616" s="15" t="s">
        <v>406</v>
      </c>
      <c r="B616" s="16" t="s">
        <v>258</v>
      </c>
      <c r="C616" s="16" t="s">
        <v>37</v>
      </c>
      <c r="D616" s="16" t="s">
        <v>407</v>
      </c>
      <c r="E616" s="16"/>
      <c r="F616" s="16">
        <v>280</v>
      </c>
      <c r="G616" s="16">
        <v>1111</v>
      </c>
      <c r="H616" s="16">
        <v>3420</v>
      </c>
      <c r="I616" s="17" t="s">
        <v>408</v>
      </c>
      <c r="J616" s="18">
        <v>142318091</v>
      </c>
      <c r="K616" s="19">
        <v>142318091</v>
      </c>
      <c r="L616" s="19">
        <v>0</v>
      </c>
      <c r="M616" s="19">
        <v>0</v>
      </c>
      <c r="N616" s="19">
        <v>0</v>
      </c>
      <c r="O616" s="19">
        <v>0</v>
      </c>
      <c r="P616" s="19">
        <v>0</v>
      </c>
      <c r="Q616" s="19">
        <v>-19263398.780000001</v>
      </c>
      <c r="R616" s="19">
        <v>123054692.22</v>
      </c>
      <c r="S616" s="19">
        <v>0</v>
      </c>
      <c r="T616" s="19">
        <v>3225.2</v>
      </c>
      <c r="U616" s="19">
        <v>0</v>
      </c>
      <c r="V616" s="19">
        <v>87968415.829999998</v>
      </c>
      <c r="W616" s="19">
        <v>87968415.829999998</v>
      </c>
      <c r="X616" s="19">
        <v>35083051.189999998</v>
      </c>
      <c r="Y616" s="19">
        <v>54346449.969999999</v>
      </c>
      <c r="Z616" s="19">
        <v>0</v>
      </c>
      <c r="AA616" s="19">
        <f t="shared" si="128"/>
        <v>35083051.189999998</v>
      </c>
      <c r="AB616" s="20">
        <f t="shared" si="131"/>
        <v>0.71487250297394633</v>
      </c>
      <c r="AC616" s="20">
        <f t="shared" si="132"/>
        <v>2.6209484106741035E-5</v>
      </c>
      <c r="AD616" s="21">
        <f t="shared" si="133"/>
        <v>0.71489871245805303</v>
      </c>
    </row>
    <row r="617" spans="1:30" outlineLevel="4" x14ac:dyDescent="0.25">
      <c r="A617" s="15" t="s">
        <v>406</v>
      </c>
      <c r="B617" s="16" t="s">
        <v>258</v>
      </c>
      <c r="C617" s="16" t="s">
        <v>37</v>
      </c>
      <c r="D617" s="16" t="s">
        <v>348</v>
      </c>
      <c r="E617" s="16"/>
      <c r="F617" s="16">
        <v>280</v>
      </c>
      <c r="G617" s="16">
        <v>1111</v>
      </c>
      <c r="H617" s="16">
        <v>3420</v>
      </c>
      <c r="I617" s="17" t="s">
        <v>349</v>
      </c>
      <c r="J617" s="18">
        <v>0</v>
      </c>
      <c r="K617" s="19">
        <v>66079775</v>
      </c>
      <c r="L617" s="19"/>
      <c r="M617" s="19"/>
      <c r="N617" s="19"/>
      <c r="O617" s="19"/>
      <c r="P617" s="19">
        <v>0</v>
      </c>
      <c r="Q617" s="19">
        <v>0</v>
      </c>
      <c r="R617" s="19">
        <v>66079775</v>
      </c>
      <c r="S617" s="19">
        <v>0</v>
      </c>
      <c r="T617" s="19">
        <v>26199156.289999999</v>
      </c>
      <c r="U617" s="19">
        <v>0</v>
      </c>
      <c r="V617" s="19">
        <v>7903115.71</v>
      </c>
      <c r="W617" s="19">
        <v>7903115.71</v>
      </c>
      <c r="X617" s="19">
        <v>31977503</v>
      </c>
      <c r="Y617" s="19">
        <v>31977503</v>
      </c>
      <c r="Z617" s="19">
        <v>0</v>
      </c>
      <c r="AA617" s="19">
        <f t="shared" si="128"/>
        <v>31977503</v>
      </c>
      <c r="AB617" s="20">
        <f t="shared" si="131"/>
        <v>0.11959961591878907</v>
      </c>
      <c r="AC617" s="20">
        <f t="shared" si="132"/>
        <v>0.39647768609986944</v>
      </c>
      <c r="AD617" s="21">
        <f t="shared" si="133"/>
        <v>0.51607730201865853</v>
      </c>
    </row>
    <row r="618" spans="1:30" outlineLevel="4" x14ac:dyDescent="0.25">
      <c r="A618" s="15" t="s">
        <v>406</v>
      </c>
      <c r="B618" s="16" t="s">
        <v>258</v>
      </c>
      <c r="C618" s="16" t="s">
        <v>37</v>
      </c>
      <c r="D618" s="16" t="s">
        <v>47</v>
      </c>
      <c r="E618" s="16"/>
      <c r="F618" s="16">
        <v>280</v>
      </c>
      <c r="G618" s="16">
        <v>1111</v>
      </c>
      <c r="H618" s="16">
        <v>3420</v>
      </c>
      <c r="I618" s="17" t="s">
        <v>48</v>
      </c>
      <c r="J618" s="18">
        <v>39675051527</v>
      </c>
      <c r="K618" s="19">
        <v>40875051527</v>
      </c>
      <c r="L618" s="19"/>
      <c r="M618" s="19"/>
      <c r="N618" s="19"/>
      <c r="O618" s="19"/>
      <c r="P618" s="19">
        <v>0</v>
      </c>
      <c r="Q618" s="19">
        <v>-257569923</v>
      </c>
      <c r="R618" s="19">
        <v>40617481604</v>
      </c>
      <c r="S618" s="19">
        <v>0</v>
      </c>
      <c r="T618" s="19">
        <v>3573183.57</v>
      </c>
      <c r="U618" s="19">
        <v>0</v>
      </c>
      <c r="V618" s="19">
        <v>25943571647.580002</v>
      </c>
      <c r="W618" s="19">
        <v>25943571647.580002</v>
      </c>
      <c r="X618" s="19">
        <v>14927906695.85</v>
      </c>
      <c r="Y618" s="19">
        <v>14927906695.85</v>
      </c>
      <c r="Z618" s="19">
        <v>0</v>
      </c>
      <c r="AA618" s="19">
        <f t="shared" si="128"/>
        <v>14670336772.849998</v>
      </c>
      <c r="AB618" s="20">
        <f t="shared" si="131"/>
        <v>0.63872920287172819</v>
      </c>
      <c r="AC618" s="20">
        <f t="shared" si="132"/>
        <v>8.7971568617590352E-5</v>
      </c>
      <c r="AD618" s="21">
        <f t="shared" si="133"/>
        <v>0.6388171744403458</v>
      </c>
    </row>
    <row r="619" spans="1:30" ht="30" outlineLevel="4" x14ac:dyDescent="0.25">
      <c r="A619" s="15" t="s">
        <v>406</v>
      </c>
      <c r="B619" s="16" t="s">
        <v>258</v>
      </c>
      <c r="C619" s="16" t="s">
        <v>37</v>
      </c>
      <c r="D619" s="16" t="s">
        <v>49</v>
      </c>
      <c r="E619" s="16"/>
      <c r="F619" s="16">
        <v>280</v>
      </c>
      <c r="G619" s="16">
        <v>1111</v>
      </c>
      <c r="H619" s="16">
        <v>3420</v>
      </c>
      <c r="I619" s="17" t="s">
        <v>50</v>
      </c>
      <c r="J619" s="18">
        <v>8953956836</v>
      </c>
      <c r="K619" s="19">
        <v>8653956836</v>
      </c>
      <c r="L619" s="19"/>
      <c r="M619" s="19"/>
      <c r="N619" s="19"/>
      <c r="O619" s="19"/>
      <c r="P619" s="19">
        <v>0</v>
      </c>
      <c r="Q619" s="19">
        <v>0</v>
      </c>
      <c r="R619" s="19">
        <v>8653956836</v>
      </c>
      <c r="S619" s="19">
        <v>0</v>
      </c>
      <c r="T619" s="19">
        <v>78545.08</v>
      </c>
      <c r="U619" s="19">
        <v>0</v>
      </c>
      <c r="V619" s="19">
        <v>5207944819.8500004</v>
      </c>
      <c r="W619" s="19">
        <v>5207944819.8500004</v>
      </c>
      <c r="X619" s="19">
        <v>3445933471.0700002</v>
      </c>
      <c r="Y619" s="19">
        <v>3445933471.0700002</v>
      </c>
      <c r="Z619" s="19">
        <v>0</v>
      </c>
      <c r="AA619" s="19">
        <f t="shared" si="128"/>
        <v>3445933471.0699997</v>
      </c>
      <c r="AB619" s="20">
        <f t="shared" si="131"/>
        <v>0.60179925998535455</v>
      </c>
      <c r="AC619" s="20">
        <f t="shared" si="132"/>
        <v>9.0762042714676651E-6</v>
      </c>
      <c r="AD619" s="21">
        <f t="shared" si="133"/>
        <v>0.60180833618962604</v>
      </c>
    </row>
    <row r="620" spans="1:30" outlineLevel="4" x14ac:dyDescent="0.25">
      <c r="A620" s="15" t="s">
        <v>406</v>
      </c>
      <c r="B620" s="16" t="s">
        <v>258</v>
      </c>
      <c r="C620" s="16" t="s">
        <v>37</v>
      </c>
      <c r="D620" s="16" t="s">
        <v>51</v>
      </c>
      <c r="E620" s="16"/>
      <c r="F620" s="16">
        <v>280</v>
      </c>
      <c r="G620" s="16">
        <v>1111</v>
      </c>
      <c r="H620" s="16">
        <v>3420</v>
      </c>
      <c r="I620" s="17" t="s">
        <v>52</v>
      </c>
      <c r="J620" s="18">
        <v>22194456286</v>
      </c>
      <c r="K620" s="19">
        <v>22252456286</v>
      </c>
      <c r="L620" s="19"/>
      <c r="M620" s="19"/>
      <c r="N620" s="19"/>
      <c r="O620" s="19"/>
      <c r="P620" s="19">
        <v>-19784036</v>
      </c>
      <c r="Q620" s="19">
        <v>0</v>
      </c>
      <c r="R620" s="19">
        <v>22232672250</v>
      </c>
      <c r="S620" s="19">
        <v>0</v>
      </c>
      <c r="T620" s="19">
        <v>0</v>
      </c>
      <c r="U620" s="19">
        <v>0</v>
      </c>
      <c r="V620" s="19">
        <v>185310480.88</v>
      </c>
      <c r="W620" s="19">
        <v>185310480.88</v>
      </c>
      <c r="X620" s="19">
        <v>22047361769.119999</v>
      </c>
      <c r="Y620" s="19">
        <v>22067145805.119999</v>
      </c>
      <c r="Z620" s="19">
        <v>0</v>
      </c>
      <c r="AA620" s="19">
        <f t="shared" si="128"/>
        <v>22047361769.119999</v>
      </c>
      <c r="AB620" s="20">
        <f t="shared" si="131"/>
        <v>8.3350520709448237E-3</v>
      </c>
      <c r="AC620" s="20">
        <f t="shared" si="132"/>
        <v>0</v>
      </c>
      <c r="AD620" s="21">
        <f t="shared" si="133"/>
        <v>8.3350520709448237E-3</v>
      </c>
    </row>
    <row r="621" spans="1:30" outlineLevel="4" x14ac:dyDescent="0.25">
      <c r="A621" s="15" t="s">
        <v>406</v>
      </c>
      <c r="B621" s="16" t="s">
        <v>258</v>
      </c>
      <c r="C621" s="16" t="s">
        <v>37</v>
      </c>
      <c r="D621" s="16" t="s">
        <v>53</v>
      </c>
      <c r="E621" s="16"/>
      <c r="F621" s="16">
        <v>280</v>
      </c>
      <c r="G621" s="16">
        <v>1111</v>
      </c>
      <c r="H621" s="16">
        <v>3420</v>
      </c>
      <c r="I621" s="17" t="s">
        <v>54</v>
      </c>
      <c r="J621" s="18">
        <v>20334244877</v>
      </c>
      <c r="K621" s="19">
        <v>20334244877</v>
      </c>
      <c r="L621" s="19">
        <v>0</v>
      </c>
      <c r="M621" s="19">
        <v>0</v>
      </c>
      <c r="N621" s="19">
        <v>0</v>
      </c>
      <c r="O621" s="19">
        <v>0</v>
      </c>
      <c r="P621" s="19">
        <v>0</v>
      </c>
      <c r="Q621" s="19">
        <v>-4673781</v>
      </c>
      <c r="R621" s="19">
        <v>20329571096</v>
      </c>
      <c r="S621" s="19">
        <v>0</v>
      </c>
      <c r="T621" s="19">
        <v>177434553.69</v>
      </c>
      <c r="U621" s="19">
        <v>0</v>
      </c>
      <c r="V621" s="19">
        <v>19136855629.290001</v>
      </c>
      <c r="W621" s="19">
        <v>19136855629.290001</v>
      </c>
      <c r="X621" s="19">
        <v>1019954694.02</v>
      </c>
      <c r="Y621" s="19">
        <v>1019954694.02</v>
      </c>
      <c r="Z621" s="19">
        <v>0</v>
      </c>
      <c r="AA621" s="19">
        <f t="shared" si="128"/>
        <v>1015280913.0200005</v>
      </c>
      <c r="AB621" s="20">
        <f t="shared" si="131"/>
        <v>0.94133100688264515</v>
      </c>
      <c r="AC621" s="20">
        <f t="shared" si="132"/>
        <v>8.7279044330114582E-3</v>
      </c>
      <c r="AD621" s="21">
        <f t="shared" si="133"/>
        <v>0.95005891131565656</v>
      </c>
    </row>
    <row r="622" spans="1:30" outlineLevel="4" x14ac:dyDescent="0.25">
      <c r="A622" s="15" t="s">
        <v>406</v>
      </c>
      <c r="B622" s="16" t="s">
        <v>258</v>
      </c>
      <c r="C622" s="16" t="s">
        <v>37</v>
      </c>
      <c r="D622" s="16" t="s">
        <v>55</v>
      </c>
      <c r="E622" s="16"/>
      <c r="F622" s="16">
        <v>280</v>
      </c>
      <c r="G622" s="16">
        <v>1111</v>
      </c>
      <c r="H622" s="16">
        <v>3420</v>
      </c>
      <c r="I622" s="17" t="s">
        <v>56</v>
      </c>
      <c r="J622" s="18">
        <v>39215802385</v>
      </c>
      <c r="K622" s="19">
        <v>39215802385</v>
      </c>
      <c r="L622" s="19">
        <v>0</v>
      </c>
      <c r="M622" s="19">
        <v>0</v>
      </c>
      <c r="N622" s="19">
        <v>0</v>
      </c>
      <c r="O622" s="19">
        <v>0</v>
      </c>
      <c r="P622" s="19">
        <v>0</v>
      </c>
      <c r="Q622" s="19">
        <v>0</v>
      </c>
      <c r="R622" s="19">
        <v>39215802385</v>
      </c>
      <c r="S622" s="19">
        <v>0</v>
      </c>
      <c r="T622" s="19">
        <v>3812173.47</v>
      </c>
      <c r="U622" s="19">
        <v>0</v>
      </c>
      <c r="V622" s="19">
        <v>27290389360.43</v>
      </c>
      <c r="W622" s="19">
        <v>27290389360.43</v>
      </c>
      <c r="X622" s="19">
        <v>11921600851.1</v>
      </c>
      <c r="Y622" s="19">
        <v>11921600851.1</v>
      </c>
      <c r="Z622" s="19">
        <v>0</v>
      </c>
      <c r="AA622" s="19">
        <f t="shared" si="128"/>
        <v>11921600851.099998</v>
      </c>
      <c r="AB622" s="20">
        <f t="shared" si="131"/>
        <v>0.69590286824957437</v>
      </c>
      <c r="AC622" s="20">
        <f t="shared" si="132"/>
        <v>9.7210135663529157E-5</v>
      </c>
      <c r="AD622" s="21">
        <f t="shared" si="133"/>
        <v>0.69600007838523792</v>
      </c>
    </row>
    <row r="623" spans="1:30" ht="120" outlineLevel="4" x14ac:dyDescent="0.25">
      <c r="A623" s="15" t="s">
        <v>406</v>
      </c>
      <c r="B623" s="16" t="s">
        <v>258</v>
      </c>
      <c r="C623" s="16" t="s">
        <v>37</v>
      </c>
      <c r="D623" s="16" t="s">
        <v>57</v>
      </c>
      <c r="E623" s="16" t="s">
        <v>58</v>
      </c>
      <c r="F623" s="16">
        <v>280</v>
      </c>
      <c r="G623" s="16">
        <v>1112</v>
      </c>
      <c r="H623" s="16">
        <v>3420</v>
      </c>
      <c r="I623" s="17" t="s">
        <v>59</v>
      </c>
      <c r="J623" s="18">
        <v>24460766850</v>
      </c>
      <c r="K623" s="19">
        <v>24460766850</v>
      </c>
      <c r="L623" s="19"/>
      <c r="M623" s="19"/>
      <c r="N623" s="19"/>
      <c r="O623" s="19"/>
      <c r="P623" s="19">
        <v>-21969068</v>
      </c>
      <c r="Q623" s="19">
        <v>-118842363</v>
      </c>
      <c r="R623" s="19">
        <v>24319955419</v>
      </c>
      <c r="S623" s="19">
        <v>0</v>
      </c>
      <c r="T623" s="19">
        <v>8463929256</v>
      </c>
      <c r="U623" s="19">
        <v>0</v>
      </c>
      <c r="V623" s="19">
        <v>15974868526</v>
      </c>
      <c r="W623" s="19">
        <v>15974868526</v>
      </c>
      <c r="X623" s="19">
        <v>0</v>
      </c>
      <c r="Y623" s="19">
        <v>21969068</v>
      </c>
      <c r="Z623" s="19">
        <v>0</v>
      </c>
      <c r="AA623" s="19">
        <f t="shared" si="128"/>
        <v>-118842363</v>
      </c>
      <c r="AB623" s="20">
        <f t="shared" si="131"/>
        <v>0.65686257440750118</v>
      </c>
      <c r="AC623" s="20">
        <f t="shared" si="132"/>
        <v>0.3480240448708859</v>
      </c>
      <c r="AD623" s="21">
        <f t="shared" si="133"/>
        <v>1.0048866192783872</v>
      </c>
    </row>
    <row r="624" spans="1:30" ht="210" outlineLevel="4" x14ac:dyDescent="0.25">
      <c r="A624" s="15" t="s">
        <v>406</v>
      </c>
      <c r="B624" s="16" t="s">
        <v>258</v>
      </c>
      <c r="C624" s="16" t="s">
        <v>37</v>
      </c>
      <c r="D624" s="16" t="s">
        <v>57</v>
      </c>
      <c r="E624" s="16" t="s">
        <v>58</v>
      </c>
      <c r="F624" s="16">
        <v>540</v>
      </c>
      <c r="G624" s="16">
        <v>1112</v>
      </c>
      <c r="H624" s="16">
        <v>3420</v>
      </c>
      <c r="I624" s="17" t="s">
        <v>419</v>
      </c>
      <c r="J624" s="18"/>
      <c r="K624" s="19"/>
      <c r="L624" s="19"/>
      <c r="M624" s="19"/>
      <c r="N624" s="19"/>
      <c r="O624" s="19">
        <v>10632833968.6</v>
      </c>
      <c r="P624" s="19"/>
      <c r="Q624" s="19">
        <v>0</v>
      </c>
      <c r="R624" s="19">
        <v>10632833968.6</v>
      </c>
      <c r="S624" s="19"/>
      <c r="T624" s="19"/>
      <c r="U624" s="19"/>
      <c r="V624" s="19"/>
      <c r="W624" s="19"/>
      <c r="X624" s="19"/>
      <c r="Y624" s="19"/>
      <c r="Z624" s="19"/>
      <c r="AA624" s="19">
        <f t="shared" si="128"/>
        <v>10632833968.6</v>
      </c>
      <c r="AB624" s="20">
        <f t="shared" si="131"/>
        <v>0</v>
      </c>
      <c r="AC624" s="20">
        <f t="shared" si="132"/>
        <v>0</v>
      </c>
      <c r="AD624" s="21">
        <f t="shared" si="133"/>
        <v>0</v>
      </c>
    </row>
    <row r="625" spans="1:30" ht="210" outlineLevel="4" x14ac:dyDescent="0.25">
      <c r="A625" s="15" t="s">
        <v>406</v>
      </c>
      <c r="B625" s="16" t="s">
        <v>258</v>
      </c>
      <c r="C625" s="16" t="s">
        <v>37</v>
      </c>
      <c r="D625" s="16" t="s">
        <v>57</v>
      </c>
      <c r="E625" s="16" t="s">
        <v>58</v>
      </c>
      <c r="F625" s="16">
        <v>664</v>
      </c>
      <c r="G625" s="16">
        <v>1112</v>
      </c>
      <c r="H625" s="16">
        <v>3420</v>
      </c>
      <c r="I625" s="17" t="s">
        <v>409</v>
      </c>
      <c r="J625" s="18"/>
      <c r="K625" s="19"/>
      <c r="L625" s="19"/>
      <c r="M625" s="19"/>
      <c r="N625" s="19"/>
      <c r="O625" s="19">
        <v>3667837400.4000001</v>
      </c>
      <c r="P625" s="19"/>
      <c r="Q625" s="19">
        <v>0</v>
      </c>
      <c r="R625" s="19">
        <v>3667837400.4000001</v>
      </c>
      <c r="S625" s="19"/>
      <c r="T625" s="19"/>
      <c r="U625" s="19"/>
      <c r="V625" s="19"/>
      <c r="W625" s="19"/>
      <c r="X625" s="19"/>
      <c r="Y625" s="19"/>
      <c r="Z625" s="19"/>
      <c r="AA625" s="19">
        <f t="shared" si="128"/>
        <v>3667837400.4000001</v>
      </c>
      <c r="AB625" s="20">
        <f t="shared" si="131"/>
        <v>0</v>
      </c>
      <c r="AC625" s="20">
        <f t="shared" si="132"/>
        <v>0</v>
      </c>
      <c r="AD625" s="21">
        <f t="shared" si="133"/>
        <v>0</v>
      </c>
    </row>
    <row r="626" spans="1:30" ht="60" outlineLevel="4" x14ac:dyDescent="0.25">
      <c r="A626" s="15" t="s">
        <v>406</v>
      </c>
      <c r="B626" s="16" t="s">
        <v>258</v>
      </c>
      <c r="C626" s="16" t="s">
        <v>37</v>
      </c>
      <c r="D626" s="16" t="s">
        <v>60</v>
      </c>
      <c r="E626" s="16" t="s">
        <v>58</v>
      </c>
      <c r="F626" s="16">
        <v>280</v>
      </c>
      <c r="G626" s="16">
        <v>1112</v>
      </c>
      <c r="H626" s="16">
        <v>3420</v>
      </c>
      <c r="I626" s="17" t="s">
        <v>61</v>
      </c>
      <c r="J626" s="18">
        <v>1322203613</v>
      </c>
      <c r="K626" s="19">
        <v>1322203613</v>
      </c>
      <c r="L626" s="19"/>
      <c r="M626" s="19"/>
      <c r="N626" s="19"/>
      <c r="O626" s="19"/>
      <c r="P626" s="19">
        <v>-1187517</v>
      </c>
      <c r="Q626" s="19">
        <v>0</v>
      </c>
      <c r="R626" s="19">
        <v>1321016096</v>
      </c>
      <c r="S626" s="19">
        <v>0</v>
      </c>
      <c r="T626" s="19">
        <v>457681842</v>
      </c>
      <c r="U626" s="19">
        <v>0</v>
      </c>
      <c r="V626" s="19">
        <v>863334254</v>
      </c>
      <c r="W626" s="19">
        <v>863334254</v>
      </c>
      <c r="X626" s="19">
        <v>0</v>
      </c>
      <c r="Y626" s="19">
        <v>1187517</v>
      </c>
      <c r="Z626" s="19">
        <v>0</v>
      </c>
      <c r="AA626" s="19">
        <f t="shared" si="128"/>
        <v>0</v>
      </c>
      <c r="AB626" s="20">
        <f t="shared" si="131"/>
        <v>0.65353802774557568</v>
      </c>
      <c r="AC626" s="20">
        <f t="shared" si="132"/>
        <v>0.34646197225442438</v>
      </c>
      <c r="AD626" s="21">
        <f t="shared" si="133"/>
        <v>1</v>
      </c>
    </row>
    <row r="627" spans="1:30" ht="120" outlineLevel="4" x14ac:dyDescent="0.25">
      <c r="A627" s="15" t="s">
        <v>406</v>
      </c>
      <c r="B627" s="16" t="s">
        <v>258</v>
      </c>
      <c r="C627" s="16" t="s">
        <v>37</v>
      </c>
      <c r="D627" s="16" t="s">
        <v>62</v>
      </c>
      <c r="E627" s="16" t="s">
        <v>58</v>
      </c>
      <c r="F627" s="16">
        <v>280</v>
      </c>
      <c r="G627" s="16">
        <v>1112</v>
      </c>
      <c r="H627" s="16">
        <v>3420</v>
      </c>
      <c r="I627" s="17" t="s">
        <v>63</v>
      </c>
      <c r="J627" s="18">
        <v>1301235340</v>
      </c>
      <c r="K627" s="19">
        <v>1301235340</v>
      </c>
      <c r="L627" s="19">
        <v>482266589</v>
      </c>
      <c r="M627" s="19"/>
      <c r="N627" s="19"/>
      <c r="O627" s="19"/>
      <c r="P627" s="19">
        <v>-1247131</v>
      </c>
      <c r="Q627" s="19">
        <v>0</v>
      </c>
      <c r="R627" s="19">
        <v>1782254798</v>
      </c>
      <c r="S627" s="19">
        <v>0</v>
      </c>
      <c r="T627" s="19">
        <v>521980274</v>
      </c>
      <c r="U627" s="19">
        <v>0</v>
      </c>
      <c r="V627" s="19">
        <v>778007935</v>
      </c>
      <c r="W627" s="19">
        <v>778007935</v>
      </c>
      <c r="X627" s="19">
        <v>0</v>
      </c>
      <c r="Y627" s="19">
        <v>1247131</v>
      </c>
      <c r="Z627" s="19">
        <v>0</v>
      </c>
      <c r="AA627" s="19">
        <f t="shared" si="128"/>
        <v>482266589</v>
      </c>
      <c r="AB627" s="20">
        <f t="shared" si="131"/>
        <v>0.43653013916588151</v>
      </c>
      <c r="AC627" s="20">
        <f t="shared" si="132"/>
        <v>0.29287634662886175</v>
      </c>
      <c r="AD627" s="21">
        <f t="shared" si="133"/>
        <v>0.72940648579474332</v>
      </c>
    </row>
    <row r="628" spans="1:30" ht="90" outlineLevel="4" x14ac:dyDescent="0.25">
      <c r="A628" s="15" t="s">
        <v>406</v>
      </c>
      <c r="B628" s="16" t="s">
        <v>258</v>
      </c>
      <c r="C628" s="16" t="s">
        <v>37</v>
      </c>
      <c r="D628" s="16" t="s">
        <v>64</v>
      </c>
      <c r="E628" s="16" t="s">
        <v>58</v>
      </c>
      <c r="F628" s="16">
        <v>280</v>
      </c>
      <c r="G628" s="16">
        <v>1112</v>
      </c>
      <c r="H628" s="16">
        <v>3420</v>
      </c>
      <c r="I628" s="17" t="s">
        <v>65</v>
      </c>
      <c r="J628" s="18">
        <v>3966610840</v>
      </c>
      <c r="K628" s="19">
        <v>8016610840</v>
      </c>
      <c r="L628" s="19"/>
      <c r="M628" s="19"/>
      <c r="N628" s="19"/>
      <c r="O628" s="19"/>
      <c r="P628" s="19">
        <v>-7125103</v>
      </c>
      <c r="Q628" s="19">
        <v>-40129717</v>
      </c>
      <c r="R628" s="19">
        <v>7969356020</v>
      </c>
      <c r="S628" s="19">
        <v>0</v>
      </c>
      <c r="T628" s="19">
        <v>2831449558</v>
      </c>
      <c r="U628" s="19">
        <v>0</v>
      </c>
      <c r="V628" s="19">
        <v>5178036179</v>
      </c>
      <c r="W628" s="19">
        <v>5178036179</v>
      </c>
      <c r="X628" s="19">
        <v>0</v>
      </c>
      <c r="Y628" s="19">
        <v>7125103</v>
      </c>
      <c r="Z628" s="19">
        <v>0</v>
      </c>
      <c r="AA628" s="19">
        <f t="shared" si="128"/>
        <v>-40129717</v>
      </c>
      <c r="AB628" s="20">
        <f t="shared" si="131"/>
        <v>0.6497433627014696</v>
      </c>
      <c r="AC628" s="20">
        <f t="shared" si="132"/>
        <v>0.35529214040559326</v>
      </c>
      <c r="AD628" s="21">
        <f t="shared" si="133"/>
        <v>1.0050355031070628</v>
      </c>
    </row>
    <row r="629" spans="1:30" ht="90" outlineLevel="4" x14ac:dyDescent="0.25">
      <c r="A629" s="15" t="s">
        <v>406</v>
      </c>
      <c r="B629" s="16" t="s">
        <v>258</v>
      </c>
      <c r="C629" s="16" t="s">
        <v>37</v>
      </c>
      <c r="D629" s="16" t="s">
        <v>66</v>
      </c>
      <c r="E629" s="16" t="s">
        <v>58</v>
      </c>
      <c r="F629" s="16">
        <v>280</v>
      </c>
      <c r="G629" s="16">
        <v>1112</v>
      </c>
      <c r="H629" s="16">
        <v>3420</v>
      </c>
      <c r="I629" s="17" t="s">
        <v>67</v>
      </c>
      <c r="J629" s="18">
        <v>7933221681</v>
      </c>
      <c r="K629" s="19">
        <v>4383221681</v>
      </c>
      <c r="L629" s="19"/>
      <c r="M629" s="19"/>
      <c r="N629" s="19"/>
      <c r="O629" s="19"/>
      <c r="P629" s="19">
        <v>-3562552</v>
      </c>
      <c r="Q629" s="19">
        <v>-97029261</v>
      </c>
      <c r="R629" s="19">
        <v>4282629868</v>
      </c>
      <c r="S629" s="19">
        <v>0</v>
      </c>
      <c r="T629" s="19">
        <v>1788102182</v>
      </c>
      <c r="U629" s="19">
        <v>0</v>
      </c>
      <c r="V629" s="19">
        <v>2591556947</v>
      </c>
      <c r="W629" s="19">
        <v>2591556947</v>
      </c>
      <c r="X629" s="19">
        <v>0</v>
      </c>
      <c r="Y629" s="19">
        <v>3562552</v>
      </c>
      <c r="Z629" s="19">
        <v>0</v>
      </c>
      <c r="AA629" s="19">
        <f t="shared" si="128"/>
        <v>-97029261</v>
      </c>
      <c r="AB629" s="20">
        <f t="shared" si="131"/>
        <v>0.60513213302980684</v>
      </c>
      <c r="AC629" s="20">
        <f t="shared" si="132"/>
        <v>0.41752433367188202</v>
      </c>
      <c r="AD629" s="21">
        <f t="shared" si="133"/>
        <v>1.0226564667016889</v>
      </c>
    </row>
    <row r="630" spans="1:30" ht="60" outlineLevel="4" x14ac:dyDescent="0.25">
      <c r="A630" s="15" t="s">
        <v>406</v>
      </c>
      <c r="B630" s="16" t="s">
        <v>258</v>
      </c>
      <c r="C630" s="16" t="s">
        <v>37</v>
      </c>
      <c r="D630" s="16" t="s">
        <v>68</v>
      </c>
      <c r="E630" s="16" t="s">
        <v>58</v>
      </c>
      <c r="F630" s="16">
        <v>280</v>
      </c>
      <c r="G630" s="16">
        <v>1112</v>
      </c>
      <c r="H630" s="16">
        <v>3420</v>
      </c>
      <c r="I630" s="17" t="s">
        <v>69</v>
      </c>
      <c r="J630" s="18">
        <v>16176731917</v>
      </c>
      <c r="K630" s="19">
        <v>15963275258</v>
      </c>
      <c r="L630" s="19"/>
      <c r="M630" s="19"/>
      <c r="N630" s="19"/>
      <c r="O630" s="19"/>
      <c r="P630" s="19">
        <v>-13953089</v>
      </c>
      <c r="Q630" s="19">
        <v>-76301914</v>
      </c>
      <c r="R630" s="19">
        <v>15873020255</v>
      </c>
      <c r="S630" s="19">
        <v>0</v>
      </c>
      <c r="T630" s="19">
        <v>5830638370.75</v>
      </c>
      <c r="U630" s="19">
        <v>0</v>
      </c>
      <c r="V630" s="19">
        <v>10042381884.25</v>
      </c>
      <c r="W630" s="19">
        <v>10042381884.25</v>
      </c>
      <c r="X630" s="19">
        <v>76301914</v>
      </c>
      <c r="Y630" s="19">
        <v>90255003</v>
      </c>
      <c r="Z630" s="19">
        <v>0</v>
      </c>
      <c r="AA630" s="19">
        <f t="shared" si="128"/>
        <v>0</v>
      </c>
      <c r="AB630" s="20">
        <f t="shared" si="131"/>
        <v>0.63266988404973845</v>
      </c>
      <c r="AC630" s="20">
        <f t="shared" si="132"/>
        <v>0.36733011595026155</v>
      </c>
      <c r="AD630" s="21">
        <f t="shared" si="133"/>
        <v>1</v>
      </c>
    </row>
    <row r="631" spans="1:30" outlineLevel="3" x14ac:dyDescent="0.25">
      <c r="A631" s="22"/>
      <c r="B631" s="23"/>
      <c r="C631" s="23" t="s">
        <v>70</v>
      </c>
      <c r="D631" s="23"/>
      <c r="E631" s="23"/>
      <c r="F631" s="23"/>
      <c r="G631" s="23"/>
      <c r="H631" s="23"/>
      <c r="I631" s="24"/>
      <c r="J631" s="25">
        <f t="shared" ref="J631:AA631" si="136">SUBTOTAL(9,J614:J630)</f>
        <v>332317724437</v>
      </c>
      <c r="K631" s="26">
        <f t="shared" si="136"/>
        <v>333820335128</v>
      </c>
      <c r="L631" s="26">
        <f t="shared" si="136"/>
        <v>482266589</v>
      </c>
      <c r="M631" s="26">
        <f t="shared" si="136"/>
        <v>0</v>
      </c>
      <c r="N631" s="26">
        <f t="shared" si="136"/>
        <v>0</v>
      </c>
      <c r="O631" s="26">
        <f t="shared" si="136"/>
        <v>14300671369</v>
      </c>
      <c r="P631" s="26">
        <f t="shared" si="136"/>
        <v>-306331934</v>
      </c>
      <c r="Q631" s="26">
        <f t="shared" si="136"/>
        <v>-613810357.77999997</v>
      </c>
      <c r="R631" s="26">
        <f t="shared" si="136"/>
        <v>347683130794.21997</v>
      </c>
      <c r="S631" s="26">
        <f t="shared" si="136"/>
        <v>0</v>
      </c>
      <c r="T631" s="26">
        <f t="shared" si="136"/>
        <v>20128358241.07</v>
      </c>
      <c r="U631" s="26">
        <f t="shared" si="136"/>
        <v>0</v>
      </c>
      <c r="V631" s="26">
        <f t="shared" si="136"/>
        <v>208850380312.26001</v>
      </c>
      <c r="W631" s="26">
        <f t="shared" si="136"/>
        <v>208850380312.26001</v>
      </c>
      <c r="X631" s="26">
        <f t="shared" si="136"/>
        <v>104516001241.89001</v>
      </c>
      <c r="Y631" s="26">
        <f t="shared" si="136"/>
        <v>104841596574.67001</v>
      </c>
      <c r="Z631" s="26">
        <f t="shared" si="136"/>
        <v>0</v>
      </c>
      <c r="AA631" s="26">
        <f t="shared" si="136"/>
        <v>118704392240.88998</v>
      </c>
      <c r="AB631" s="27">
        <f t="shared" si="131"/>
        <v>0.60069172707683183</v>
      </c>
      <c r="AC631" s="27">
        <f t="shared" si="132"/>
        <v>5.7892823833846536E-2</v>
      </c>
      <c r="AD631" s="28">
        <f t="shared" si="133"/>
        <v>0.65858455091067836</v>
      </c>
    </row>
    <row r="632" spans="1:30" ht="210" outlineLevel="4" x14ac:dyDescent="0.25">
      <c r="A632" s="15" t="s">
        <v>406</v>
      </c>
      <c r="B632" s="16" t="s">
        <v>258</v>
      </c>
      <c r="C632" s="16" t="s">
        <v>71</v>
      </c>
      <c r="D632" s="16" t="s">
        <v>293</v>
      </c>
      <c r="E632" s="16"/>
      <c r="F632" s="16">
        <v>664</v>
      </c>
      <c r="G632" s="16">
        <v>1120</v>
      </c>
      <c r="H632" s="16">
        <v>3420</v>
      </c>
      <c r="I632" s="17" t="s">
        <v>420</v>
      </c>
      <c r="J632" s="18"/>
      <c r="K632" s="19"/>
      <c r="L632" s="19"/>
      <c r="M632" s="19"/>
      <c r="N632" s="19"/>
      <c r="O632" s="19">
        <v>2729589333.4099998</v>
      </c>
      <c r="P632" s="19"/>
      <c r="Q632" s="19">
        <v>0</v>
      </c>
      <c r="R632" s="19">
        <v>2729589333.4099998</v>
      </c>
      <c r="S632" s="19"/>
      <c r="T632" s="19"/>
      <c r="U632" s="19"/>
      <c r="V632" s="19"/>
      <c r="W632" s="19"/>
      <c r="X632" s="19"/>
      <c r="Y632" s="19"/>
      <c r="Z632" s="19"/>
      <c r="AA632" s="19">
        <f t="shared" si="128"/>
        <v>2729589333.4099998</v>
      </c>
      <c r="AB632" s="20">
        <f t="shared" si="131"/>
        <v>0</v>
      </c>
      <c r="AC632" s="20">
        <f t="shared" si="132"/>
        <v>0</v>
      </c>
      <c r="AD632" s="21">
        <f t="shared" si="133"/>
        <v>0</v>
      </c>
    </row>
    <row r="633" spans="1:30" outlineLevel="3" x14ac:dyDescent="0.25">
      <c r="A633" s="22"/>
      <c r="B633" s="23"/>
      <c r="C633" s="23" t="s">
        <v>96</v>
      </c>
      <c r="D633" s="23"/>
      <c r="E633" s="23"/>
      <c r="F633" s="23"/>
      <c r="G633" s="23"/>
      <c r="H633" s="23"/>
      <c r="I633" s="24"/>
      <c r="J633" s="25">
        <f t="shared" ref="J633:AA633" si="137">SUBTOTAL(9,J632:J632)</f>
        <v>0</v>
      </c>
      <c r="K633" s="26">
        <f t="shared" si="137"/>
        <v>0</v>
      </c>
      <c r="L633" s="26">
        <f t="shared" si="137"/>
        <v>0</v>
      </c>
      <c r="M633" s="26">
        <f t="shared" si="137"/>
        <v>0</v>
      </c>
      <c r="N633" s="26">
        <f t="shared" si="137"/>
        <v>0</v>
      </c>
      <c r="O633" s="26">
        <f t="shared" si="137"/>
        <v>2729589333.4099998</v>
      </c>
      <c r="P633" s="26">
        <f t="shared" si="137"/>
        <v>0</v>
      </c>
      <c r="Q633" s="26">
        <f t="shared" si="137"/>
        <v>0</v>
      </c>
      <c r="R633" s="26">
        <f t="shared" si="137"/>
        <v>2729589333.4099998</v>
      </c>
      <c r="S633" s="26">
        <f t="shared" si="137"/>
        <v>0</v>
      </c>
      <c r="T633" s="26">
        <f t="shared" si="137"/>
        <v>0</v>
      </c>
      <c r="U633" s="26">
        <f t="shared" si="137"/>
        <v>0</v>
      </c>
      <c r="V633" s="26">
        <f t="shared" si="137"/>
        <v>0</v>
      </c>
      <c r="W633" s="26">
        <f t="shared" si="137"/>
        <v>0</v>
      </c>
      <c r="X633" s="26">
        <f t="shared" si="137"/>
        <v>0</v>
      </c>
      <c r="Y633" s="26">
        <f t="shared" si="137"/>
        <v>0</v>
      </c>
      <c r="Z633" s="26">
        <f t="shared" si="137"/>
        <v>0</v>
      </c>
      <c r="AA633" s="26">
        <f t="shared" si="137"/>
        <v>2729589333.4099998</v>
      </c>
      <c r="AB633" s="27">
        <f t="shared" si="131"/>
        <v>0</v>
      </c>
      <c r="AC633" s="27">
        <f t="shared" si="132"/>
        <v>0</v>
      </c>
      <c r="AD633" s="28">
        <f t="shared" si="133"/>
        <v>0</v>
      </c>
    </row>
    <row r="634" spans="1:30" ht="120" outlineLevel="4" x14ac:dyDescent="0.25">
      <c r="A634" s="15" t="s">
        <v>406</v>
      </c>
      <c r="B634" s="16" t="s">
        <v>258</v>
      </c>
      <c r="C634" s="16" t="s">
        <v>126</v>
      </c>
      <c r="D634" s="16" t="s">
        <v>127</v>
      </c>
      <c r="E634" s="16" t="s">
        <v>58</v>
      </c>
      <c r="F634" s="16" t="s">
        <v>39</v>
      </c>
      <c r="G634" s="16">
        <v>1310</v>
      </c>
      <c r="H634" s="16">
        <v>3420</v>
      </c>
      <c r="I634" s="17" t="s">
        <v>128</v>
      </c>
      <c r="J634" s="18">
        <v>355443465</v>
      </c>
      <c r="K634" s="19">
        <v>355443465</v>
      </c>
      <c r="L634" s="19"/>
      <c r="M634" s="19"/>
      <c r="N634" s="19"/>
      <c r="O634" s="19"/>
      <c r="P634" s="19">
        <v>-396836</v>
      </c>
      <c r="Q634" s="19">
        <v>0</v>
      </c>
      <c r="R634" s="19">
        <v>355046629</v>
      </c>
      <c r="S634" s="19">
        <v>0</v>
      </c>
      <c r="T634" s="19">
        <v>146527250.53</v>
      </c>
      <c r="U634" s="19">
        <v>0</v>
      </c>
      <c r="V634" s="19">
        <v>208519378.47</v>
      </c>
      <c r="W634" s="19">
        <v>208519378.47</v>
      </c>
      <c r="X634" s="19">
        <v>0</v>
      </c>
      <c r="Y634" s="19">
        <v>396836</v>
      </c>
      <c r="Z634" s="19">
        <v>0</v>
      </c>
      <c r="AA634" s="19">
        <f t="shared" si="128"/>
        <v>0</v>
      </c>
      <c r="AB634" s="20">
        <f t="shared" si="131"/>
        <v>0.5873013892775194</v>
      </c>
      <c r="AC634" s="20">
        <f t="shared" si="132"/>
        <v>0.41269861072248065</v>
      </c>
      <c r="AD634" s="21">
        <f t="shared" si="133"/>
        <v>1</v>
      </c>
    </row>
    <row r="635" spans="1:30" ht="120" outlineLevel="4" x14ac:dyDescent="0.25">
      <c r="A635" s="15" t="s">
        <v>406</v>
      </c>
      <c r="B635" s="16" t="s">
        <v>258</v>
      </c>
      <c r="C635" s="16" t="s">
        <v>126</v>
      </c>
      <c r="D635" s="16" t="s">
        <v>127</v>
      </c>
      <c r="E635" s="16" t="s">
        <v>129</v>
      </c>
      <c r="F635" s="16" t="s">
        <v>39</v>
      </c>
      <c r="G635" s="16">
        <v>1310</v>
      </c>
      <c r="H635" s="16">
        <v>3420</v>
      </c>
      <c r="I635" s="17" t="s">
        <v>130</v>
      </c>
      <c r="J635" s="18">
        <v>671683593</v>
      </c>
      <c r="K635" s="19">
        <v>675683593</v>
      </c>
      <c r="L635" s="19"/>
      <c r="M635" s="19"/>
      <c r="N635" s="19"/>
      <c r="O635" s="19"/>
      <c r="P635" s="19">
        <v>-593759</v>
      </c>
      <c r="Q635" s="19">
        <v>0</v>
      </c>
      <c r="R635" s="19">
        <v>675089834</v>
      </c>
      <c r="S635" s="19">
        <v>0</v>
      </c>
      <c r="T635" s="19">
        <v>243344859.41999999</v>
      </c>
      <c r="U635" s="19">
        <v>0</v>
      </c>
      <c r="V635" s="19">
        <v>431744974.57999998</v>
      </c>
      <c r="W635" s="19">
        <v>431744974.57999998</v>
      </c>
      <c r="X635" s="19">
        <v>0</v>
      </c>
      <c r="Y635" s="19">
        <v>593759</v>
      </c>
      <c r="Z635" s="19">
        <v>0</v>
      </c>
      <c r="AA635" s="19">
        <f t="shared" si="128"/>
        <v>0</v>
      </c>
      <c r="AB635" s="20">
        <f t="shared" si="131"/>
        <v>0.63953707023234474</v>
      </c>
      <c r="AC635" s="20">
        <f t="shared" si="132"/>
        <v>0.36046292976765515</v>
      </c>
      <c r="AD635" s="21">
        <f t="shared" si="133"/>
        <v>0.99999999999999989</v>
      </c>
    </row>
    <row r="636" spans="1:30" ht="195" outlineLevel="4" x14ac:dyDescent="0.25">
      <c r="A636" s="15" t="s">
        <v>406</v>
      </c>
      <c r="B636" s="16" t="s">
        <v>258</v>
      </c>
      <c r="C636" s="16" t="s">
        <v>126</v>
      </c>
      <c r="D636" s="16" t="s">
        <v>127</v>
      </c>
      <c r="E636" s="16" t="s">
        <v>266</v>
      </c>
      <c r="F636" s="16" t="s">
        <v>39</v>
      </c>
      <c r="G636" s="16">
        <v>1310</v>
      </c>
      <c r="H636" s="16">
        <v>3420</v>
      </c>
      <c r="I636" s="17" t="s">
        <v>421</v>
      </c>
      <c r="J636" s="18">
        <v>0</v>
      </c>
      <c r="K636" s="19">
        <v>7736714951</v>
      </c>
      <c r="L636" s="19"/>
      <c r="M636" s="19"/>
      <c r="N636" s="19"/>
      <c r="O636" s="19"/>
      <c r="P636" s="19">
        <v>0</v>
      </c>
      <c r="Q636" s="19">
        <v>-38150489</v>
      </c>
      <c r="R636" s="19">
        <v>7698564462</v>
      </c>
      <c r="S636" s="19">
        <v>0</v>
      </c>
      <c r="T636" s="19">
        <v>819655954.90999997</v>
      </c>
      <c r="U636" s="19">
        <v>0</v>
      </c>
      <c r="V636" s="19">
        <v>4934772537.0900002</v>
      </c>
      <c r="W636" s="19">
        <v>4911711953.9899998</v>
      </c>
      <c r="X636" s="19">
        <v>0</v>
      </c>
      <c r="Y636" s="19">
        <v>1982286459</v>
      </c>
      <c r="Z636" s="19">
        <v>0</v>
      </c>
      <c r="AA636" s="19">
        <f t="shared" si="128"/>
        <v>1944135970</v>
      </c>
      <c r="AB636" s="20">
        <f t="shared" si="131"/>
        <v>0.64099905397271972</v>
      </c>
      <c r="AC636" s="20">
        <f t="shared" si="132"/>
        <v>0.10646867464133211</v>
      </c>
      <c r="AD636" s="21">
        <f t="shared" si="133"/>
        <v>0.74746772861405186</v>
      </c>
    </row>
    <row r="637" spans="1:30" ht="75" outlineLevel="4" x14ac:dyDescent="0.25">
      <c r="A637" s="15" t="s">
        <v>406</v>
      </c>
      <c r="B637" s="16" t="s">
        <v>258</v>
      </c>
      <c r="C637" s="16" t="s">
        <v>126</v>
      </c>
      <c r="D637" s="16" t="s">
        <v>127</v>
      </c>
      <c r="E637" s="16" t="s">
        <v>131</v>
      </c>
      <c r="F637" s="16" t="s">
        <v>39</v>
      </c>
      <c r="G637" s="16">
        <v>1310</v>
      </c>
      <c r="H637" s="16">
        <v>3420</v>
      </c>
      <c r="I637" s="17" t="s">
        <v>132</v>
      </c>
      <c r="J637" s="18">
        <v>3379139556</v>
      </c>
      <c r="K637" s="19">
        <v>3375139556</v>
      </c>
      <c r="L637" s="19"/>
      <c r="M637" s="19"/>
      <c r="N637" s="19"/>
      <c r="O637" s="19"/>
      <c r="P637" s="19">
        <v>-2951962</v>
      </c>
      <c r="Q637" s="19">
        <v>0</v>
      </c>
      <c r="R637" s="19">
        <v>3372187594</v>
      </c>
      <c r="S637" s="19">
        <v>0</v>
      </c>
      <c r="T637" s="19">
        <v>1274445600.4100001</v>
      </c>
      <c r="U637" s="19">
        <v>0</v>
      </c>
      <c r="V637" s="19">
        <v>2097741993.5899999</v>
      </c>
      <c r="W637" s="19">
        <v>2097741993.5899999</v>
      </c>
      <c r="X637" s="19">
        <v>0</v>
      </c>
      <c r="Y637" s="19">
        <v>2951962</v>
      </c>
      <c r="Z637" s="19">
        <v>0</v>
      </c>
      <c r="AA637" s="19">
        <f t="shared" si="128"/>
        <v>0</v>
      </c>
      <c r="AB637" s="20">
        <f t="shared" si="131"/>
        <v>0.62207155892585253</v>
      </c>
      <c r="AC637" s="20">
        <f t="shared" si="132"/>
        <v>0.37792844107414747</v>
      </c>
      <c r="AD637" s="21">
        <f t="shared" si="133"/>
        <v>1</v>
      </c>
    </row>
    <row r="638" spans="1:30" ht="165" outlineLevel="4" x14ac:dyDescent="0.25">
      <c r="A638" s="15" t="s">
        <v>406</v>
      </c>
      <c r="B638" s="16" t="s">
        <v>258</v>
      </c>
      <c r="C638" s="16" t="s">
        <v>126</v>
      </c>
      <c r="D638" s="16" t="s">
        <v>127</v>
      </c>
      <c r="E638" s="16" t="s">
        <v>270</v>
      </c>
      <c r="F638" s="16" t="s">
        <v>39</v>
      </c>
      <c r="G638" s="16">
        <v>1310</v>
      </c>
      <c r="H638" s="16">
        <v>3420</v>
      </c>
      <c r="I638" s="17" t="s">
        <v>422</v>
      </c>
      <c r="J638" s="18">
        <v>15260195600</v>
      </c>
      <c r="K638" s="19">
        <v>0</v>
      </c>
      <c r="L638" s="19">
        <v>0</v>
      </c>
      <c r="M638" s="19">
        <v>0</v>
      </c>
      <c r="N638" s="19">
        <v>0</v>
      </c>
      <c r="O638" s="19">
        <v>0</v>
      </c>
      <c r="P638" s="19">
        <v>0</v>
      </c>
      <c r="Q638" s="19">
        <v>0</v>
      </c>
      <c r="R638" s="19">
        <v>0</v>
      </c>
      <c r="S638" s="19">
        <v>0</v>
      </c>
      <c r="T638" s="19">
        <v>0</v>
      </c>
      <c r="U638" s="19">
        <v>0</v>
      </c>
      <c r="V638" s="19">
        <v>0</v>
      </c>
      <c r="W638" s="19">
        <v>0</v>
      </c>
      <c r="X638" s="19">
        <v>0</v>
      </c>
      <c r="Y638" s="19">
        <v>0</v>
      </c>
      <c r="Z638" s="19">
        <v>0</v>
      </c>
      <c r="AA638" s="19">
        <f t="shared" si="128"/>
        <v>0</v>
      </c>
      <c r="AB638" s="20">
        <v>0</v>
      </c>
      <c r="AC638" s="20">
        <v>0</v>
      </c>
      <c r="AD638" s="21">
        <v>0</v>
      </c>
    </row>
    <row r="639" spans="1:30" ht="225" outlineLevel="4" x14ac:dyDescent="0.25">
      <c r="A639" s="15" t="s">
        <v>406</v>
      </c>
      <c r="B639" s="16" t="s">
        <v>258</v>
      </c>
      <c r="C639" s="16" t="s">
        <v>126</v>
      </c>
      <c r="D639" s="16" t="s">
        <v>127</v>
      </c>
      <c r="E639" s="16" t="s">
        <v>272</v>
      </c>
      <c r="F639" s="16" t="s">
        <v>39</v>
      </c>
      <c r="G639" s="16">
        <v>1310</v>
      </c>
      <c r="H639" s="16">
        <v>3420</v>
      </c>
      <c r="I639" s="17" t="s">
        <v>423</v>
      </c>
      <c r="J639" s="18">
        <v>41920477</v>
      </c>
      <c r="K639" s="19">
        <v>0</v>
      </c>
      <c r="L639" s="19"/>
      <c r="M639" s="19"/>
      <c r="N639" s="19"/>
      <c r="O639" s="19"/>
      <c r="P639" s="19">
        <v>0</v>
      </c>
      <c r="Q639" s="19">
        <v>0</v>
      </c>
      <c r="R639" s="19">
        <v>0</v>
      </c>
      <c r="S639" s="19">
        <v>0</v>
      </c>
      <c r="T639" s="19">
        <v>0</v>
      </c>
      <c r="U639" s="19">
        <v>0</v>
      </c>
      <c r="V639" s="19">
        <v>0</v>
      </c>
      <c r="W639" s="19">
        <v>0</v>
      </c>
      <c r="X639" s="19">
        <v>0</v>
      </c>
      <c r="Y639" s="19">
        <v>0</v>
      </c>
      <c r="Z639" s="19">
        <v>0</v>
      </c>
      <c r="AA639" s="19">
        <f t="shared" si="128"/>
        <v>0</v>
      </c>
      <c r="AB639" s="20">
        <v>0</v>
      </c>
      <c r="AC639" s="20">
        <v>0</v>
      </c>
      <c r="AD639" s="21">
        <v>0</v>
      </c>
    </row>
    <row r="640" spans="1:30" ht="225" outlineLevel="4" x14ac:dyDescent="0.25">
      <c r="A640" s="15" t="s">
        <v>406</v>
      </c>
      <c r="B640" s="16" t="s">
        <v>258</v>
      </c>
      <c r="C640" s="16" t="s">
        <v>126</v>
      </c>
      <c r="D640" s="16" t="s">
        <v>127</v>
      </c>
      <c r="E640" s="16" t="s">
        <v>333</v>
      </c>
      <c r="F640" s="16" t="s">
        <v>39</v>
      </c>
      <c r="G640" s="16">
        <v>1310</v>
      </c>
      <c r="H640" s="16">
        <v>3420</v>
      </c>
      <c r="I640" s="17" t="s">
        <v>424</v>
      </c>
      <c r="J640" s="18">
        <v>0</v>
      </c>
      <c r="K640" s="19">
        <v>41920477</v>
      </c>
      <c r="L640" s="19"/>
      <c r="M640" s="19"/>
      <c r="N640" s="19"/>
      <c r="O640" s="19"/>
      <c r="P640" s="19">
        <v>0</v>
      </c>
      <c r="Q640" s="19">
        <v>0</v>
      </c>
      <c r="R640" s="19">
        <v>41920477</v>
      </c>
      <c r="S640" s="19">
        <v>0</v>
      </c>
      <c r="T640" s="19">
        <v>15481282.380000001</v>
      </c>
      <c r="U640" s="19">
        <v>0</v>
      </c>
      <c r="V640" s="19">
        <v>15959074.619999999</v>
      </c>
      <c r="W640" s="19">
        <v>15959074.619999999</v>
      </c>
      <c r="X640" s="19">
        <v>0</v>
      </c>
      <c r="Y640" s="19">
        <v>10480120</v>
      </c>
      <c r="Z640" s="19">
        <v>0</v>
      </c>
      <c r="AA640" s="19">
        <f t="shared" si="128"/>
        <v>10480119.999999998</v>
      </c>
      <c r="AB640" s="20">
        <f t="shared" ref="AB640:AB685" si="138">V640/R640</f>
        <v>0.3806987840333973</v>
      </c>
      <c r="AC640" s="20">
        <f t="shared" ref="AC640:AC685" si="139">(S640+T640+U640)/R640</f>
        <v>0.36930119807558487</v>
      </c>
      <c r="AD640" s="21">
        <f t="shared" ref="AD640:AD685" si="140">AB640+AC640</f>
        <v>0.74999998210898222</v>
      </c>
    </row>
    <row r="641" spans="1:30" ht="75" outlineLevel="4" x14ac:dyDescent="0.25">
      <c r="A641" s="15" t="s">
        <v>406</v>
      </c>
      <c r="B641" s="16" t="s">
        <v>258</v>
      </c>
      <c r="C641" s="16" t="s">
        <v>126</v>
      </c>
      <c r="D641" s="16" t="s">
        <v>127</v>
      </c>
      <c r="E641" s="16" t="s">
        <v>416</v>
      </c>
      <c r="F641" s="16" t="s">
        <v>39</v>
      </c>
      <c r="G641" s="16">
        <v>1310</v>
      </c>
      <c r="H641" s="16">
        <v>3420</v>
      </c>
      <c r="I641" s="17" t="s">
        <v>425</v>
      </c>
      <c r="J641" s="18">
        <v>152383784</v>
      </c>
      <c r="K641" s="19">
        <v>152383784</v>
      </c>
      <c r="L641" s="19">
        <v>0</v>
      </c>
      <c r="M641" s="19">
        <v>0</v>
      </c>
      <c r="N641" s="19">
        <v>0</v>
      </c>
      <c r="O641" s="19">
        <v>0</v>
      </c>
      <c r="P641" s="19">
        <v>0</v>
      </c>
      <c r="Q641" s="19">
        <v>0</v>
      </c>
      <c r="R641" s="19">
        <v>152383784</v>
      </c>
      <c r="S641" s="19">
        <v>0</v>
      </c>
      <c r="T641" s="19">
        <v>10884556</v>
      </c>
      <c r="U641" s="19">
        <v>0</v>
      </c>
      <c r="V641" s="19">
        <v>97961004</v>
      </c>
      <c r="W641" s="19">
        <v>97961004</v>
      </c>
      <c r="X641" s="19">
        <v>0</v>
      </c>
      <c r="Y641" s="19">
        <v>43538224</v>
      </c>
      <c r="Z641" s="19">
        <v>0</v>
      </c>
      <c r="AA641" s="19">
        <f t="shared" si="128"/>
        <v>43538224</v>
      </c>
      <c r="AB641" s="20">
        <f t="shared" si="138"/>
        <v>0.6428571428571429</v>
      </c>
      <c r="AC641" s="20">
        <f t="shared" si="139"/>
        <v>7.1428571428571425E-2</v>
      </c>
      <c r="AD641" s="21">
        <f t="shared" si="140"/>
        <v>0.7142857142857143</v>
      </c>
    </row>
    <row r="642" spans="1:30" ht="105" outlineLevel="4" x14ac:dyDescent="0.25">
      <c r="A642" s="15" t="s">
        <v>406</v>
      </c>
      <c r="B642" s="16" t="s">
        <v>258</v>
      </c>
      <c r="C642" s="16" t="s">
        <v>126</v>
      </c>
      <c r="D642" s="16" t="s">
        <v>127</v>
      </c>
      <c r="E642" s="16" t="s">
        <v>426</v>
      </c>
      <c r="F642" s="16" t="s">
        <v>39</v>
      </c>
      <c r="G642" s="16">
        <v>1310</v>
      </c>
      <c r="H642" s="16">
        <v>3420</v>
      </c>
      <c r="I642" s="17" t="s">
        <v>427</v>
      </c>
      <c r="J642" s="18">
        <v>158572149</v>
      </c>
      <c r="K642" s="19">
        <v>158572149</v>
      </c>
      <c r="L642" s="19">
        <v>0</v>
      </c>
      <c r="M642" s="19">
        <v>0</v>
      </c>
      <c r="N642" s="19">
        <v>0</v>
      </c>
      <c r="O642" s="19">
        <v>0</v>
      </c>
      <c r="P642" s="19">
        <v>0</v>
      </c>
      <c r="Q642" s="19">
        <v>0</v>
      </c>
      <c r="R642" s="19">
        <v>158572149</v>
      </c>
      <c r="S642" s="19">
        <v>0</v>
      </c>
      <c r="T642" s="19">
        <v>11326582</v>
      </c>
      <c r="U642" s="19">
        <v>0</v>
      </c>
      <c r="V642" s="19">
        <v>101939238</v>
      </c>
      <c r="W642" s="19">
        <v>101939238</v>
      </c>
      <c r="X642" s="19">
        <v>0</v>
      </c>
      <c r="Y642" s="19">
        <v>45306329</v>
      </c>
      <c r="Z642" s="19">
        <v>0</v>
      </c>
      <c r="AA642" s="19">
        <f t="shared" si="128"/>
        <v>45306329</v>
      </c>
      <c r="AB642" s="20">
        <f t="shared" si="138"/>
        <v>0.64285713880310724</v>
      </c>
      <c r="AC642" s="20">
        <f t="shared" si="139"/>
        <v>7.1428570978123024E-2</v>
      </c>
      <c r="AD642" s="21">
        <f t="shared" si="140"/>
        <v>0.71428570978123029</v>
      </c>
    </row>
    <row r="643" spans="1:30" ht="60" outlineLevel="4" x14ac:dyDescent="0.25">
      <c r="A643" s="15" t="s">
        <v>406</v>
      </c>
      <c r="B643" s="16" t="s">
        <v>258</v>
      </c>
      <c r="C643" s="16" t="s">
        <v>126</v>
      </c>
      <c r="D643" s="16" t="s">
        <v>127</v>
      </c>
      <c r="E643" s="16" t="s">
        <v>137</v>
      </c>
      <c r="F643" s="16" t="s">
        <v>39</v>
      </c>
      <c r="G643" s="16">
        <v>1310</v>
      </c>
      <c r="H643" s="16">
        <v>3420</v>
      </c>
      <c r="I643" s="17" t="s">
        <v>428</v>
      </c>
      <c r="J643" s="18">
        <v>179200219</v>
      </c>
      <c r="K643" s="19">
        <v>179200219</v>
      </c>
      <c r="L643" s="19">
        <v>0</v>
      </c>
      <c r="M643" s="19">
        <v>0</v>
      </c>
      <c r="N643" s="19">
        <v>0</v>
      </c>
      <c r="O643" s="19">
        <v>0</v>
      </c>
      <c r="P643" s="19">
        <v>0</v>
      </c>
      <c r="Q643" s="19">
        <v>0</v>
      </c>
      <c r="R643" s="19">
        <v>179200219</v>
      </c>
      <c r="S643" s="19">
        <v>0</v>
      </c>
      <c r="T643" s="19">
        <v>52784066.729999997</v>
      </c>
      <c r="U643" s="19">
        <v>0</v>
      </c>
      <c r="V643" s="19">
        <v>75216093.269999996</v>
      </c>
      <c r="W643" s="19">
        <v>75216093.269999996</v>
      </c>
      <c r="X643" s="19">
        <v>0</v>
      </c>
      <c r="Y643" s="19">
        <v>51200059</v>
      </c>
      <c r="Z643" s="19">
        <v>0</v>
      </c>
      <c r="AA643" s="19">
        <f t="shared" si="128"/>
        <v>51200059.000000015</v>
      </c>
      <c r="AB643" s="20">
        <f t="shared" si="138"/>
        <v>0.4197321503831421</v>
      </c>
      <c r="AC643" s="20">
        <f t="shared" si="139"/>
        <v>0.29455358383239472</v>
      </c>
      <c r="AD643" s="21">
        <f t="shared" si="140"/>
        <v>0.71428573421553687</v>
      </c>
    </row>
    <row r="644" spans="1:30" ht="75" outlineLevel="4" x14ac:dyDescent="0.25">
      <c r="A644" s="15" t="s">
        <v>406</v>
      </c>
      <c r="B644" s="16" t="s">
        <v>258</v>
      </c>
      <c r="C644" s="16" t="s">
        <v>126</v>
      </c>
      <c r="D644" s="16" t="s">
        <v>127</v>
      </c>
      <c r="E644" s="16" t="s">
        <v>429</v>
      </c>
      <c r="F644" s="16" t="s">
        <v>39</v>
      </c>
      <c r="G644" s="16">
        <v>1310</v>
      </c>
      <c r="H644" s="16">
        <v>3420</v>
      </c>
      <c r="I644" s="17" t="s">
        <v>430</v>
      </c>
      <c r="J644" s="18">
        <v>147674100</v>
      </c>
      <c r="K644" s="19">
        <v>147674100</v>
      </c>
      <c r="L644" s="19">
        <v>0</v>
      </c>
      <c r="M644" s="19">
        <v>0</v>
      </c>
      <c r="N644" s="19">
        <v>0</v>
      </c>
      <c r="O644" s="19">
        <v>0</v>
      </c>
      <c r="P644" s="19">
        <v>0</v>
      </c>
      <c r="Q644" s="19">
        <v>0</v>
      </c>
      <c r="R644" s="19">
        <v>147674100</v>
      </c>
      <c r="S644" s="19">
        <v>0</v>
      </c>
      <c r="T644" s="19">
        <v>10548150</v>
      </c>
      <c r="U644" s="19">
        <v>0</v>
      </c>
      <c r="V644" s="19">
        <v>94933350</v>
      </c>
      <c r="W644" s="19">
        <v>94933350</v>
      </c>
      <c r="X644" s="19">
        <v>0</v>
      </c>
      <c r="Y644" s="19">
        <v>42192600</v>
      </c>
      <c r="Z644" s="19">
        <v>0</v>
      </c>
      <c r="AA644" s="19">
        <f t="shared" si="128"/>
        <v>42192600</v>
      </c>
      <c r="AB644" s="20">
        <f t="shared" si="138"/>
        <v>0.6428571428571429</v>
      </c>
      <c r="AC644" s="20">
        <f t="shared" si="139"/>
        <v>7.1428571428571425E-2</v>
      </c>
      <c r="AD644" s="21">
        <f t="shared" si="140"/>
        <v>0.7142857142857143</v>
      </c>
    </row>
    <row r="645" spans="1:30" ht="75" outlineLevel="4" x14ac:dyDescent="0.25">
      <c r="A645" s="15" t="s">
        <v>406</v>
      </c>
      <c r="B645" s="16" t="s">
        <v>258</v>
      </c>
      <c r="C645" s="16" t="s">
        <v>126</v>
      </c>
      <c r="D645" s="16" t="s">
        <v>127</v>
      </c>
      <c r="E645" s="16" t="s">
        <v>140</v>
      </c>
      <c r="F645" s="16" t="s">
        <v>39</v>
      </c>
      <c r="G645" s="16">
        <v>1310</v>
      </c>
      <c r="H645" s="16">
        <v>3420</v>
      </c>
      <c r="I645" s="17" t="s">
        <v>431</v>
      </c>
      <c r="J645" s="18">
        <v>161419748</v>
      </c>
      <c r="K645" s="19">
        <v>161419748</v>
      </c>
      <c r="L645" s="19">
        <v>0</v>
      </c>
      <c r="M645" s="19">
        <v>0</v>
      </c>
      <c r="N645" s="19">
        <v>0</v>
      </c>
      <c r="O645" s="19">
        <v>0</v>
      </c>
      <c r="P645" s="19">
        <v>0</v>
      </c>
      <c r="Q645" s="19">
        <v>0</v>
      </c>
      <c r="R645" s="19">
        <v>161419748</v>
      </c>
      <c r="S645" s="19">
        <v>0</v>
      </c>
      <c r="T645" s="19">
        <v>26741109.870000001</v>
      </c>
      <c r="U645" s="19">
        <v>0</v>
      </c>
      <c r="V645" s="19">
        <v>88558710.129999995</v>
      </c>
      <c r="W645" s="19">
        <v>88558710.129999995</v>
      </c>
      <c r="X645" s="19">
        <v>0</v>
      </c>
      <c r="Y645" s="19">
        <v>46119928</v>
      </c>
      <c r="Z645" s="19">
        <v>0</v>
      </c>
      <c r="AA645" s="19">
        <f t="shared" si="128"/>
        <v>46119928</v>
      </c>
      <c r="AB645" s="20">
        <f t="shared" si="138"/>
        <v>0.54862376646753286</v>
      </c>
      <c r="AC645" s="20">
        <f t="shared" si="139"/>
        <v>0.16566194781818147</v>
      </c>
      <c r="AD645" s="21">
        <f t="shared" si="140"/>
        <v>0.7142857142857143</v>
      </c>
    </row>
    <row r="646" spans="1:30" ht="90" outlineLevel="4" x14ac:dyDescent="0.25">
      <c r="A646" s="15" t="s">
        <v>406</v>
      </c>
      <c r="B646" s="16" t="s">
        <v>258</v>
      </c>
      <c r="C646" s="16" t="s">
        <v>126</v>
      </c>
      <c r="D646" s="16" t="s">
        <v>127</v>
      </c>
      <c r="E646" s="16" t="s">
        <v>432</v>
      </c>
      <c r="F646" s="16" t="s">
        <v>39</v>
      </c>
      <c r="G646" s="16">
        <v>1310</v>
      </c>
      <c r="H646" s="16">
        <v>3420</v>
      </c>
      <c r="I646" s="17" t="s">
        <v>433</v>
      </c>
      <c r="J646" s="18">
        <v>162110096</v>
      </c>
      <c r="K646" s="19">
        <v>162110096</v>
      </c>
      <c r="L646" s="19">
        <v>0</v>
      </c>
      <c r="M646" s="19">
        <v>0</v>
      </c>
      <c r="N646" s="19">
        <v>0</v>
      </c>
      <c r="O646" s="19">
        <v>0</v>
      </c>
      <c r="P646" s="19">
        <v>0</v>
      </c>
      <c r="Q646" s="19">
        <v>0</v>
      </c>
      <c r="R646" s="19">
        <v>162110096</v>
      </c>
      <c r="S646" s="19">
        <v>0</v>
      </c>
      <c r="T646" s="19">
        <v>11579323</v>
      </c>
      <c r="U646" s="19">
        <v>0</v>
      </c>
      <c r="V646" s="19">
        <v>104213607</v>
      </c>
      <c r="W646" s="19">
        <v>104213607</v>
      </c>
      <c r="X646" s="19">
        <v>0</v>
      </c>
      <c r="Y646" s="19">
        <v>46317166</v>
      </c>
      <c r="Z646" s="19">
        <v>0</v>
      </c>
      <c r="AA646" s="19">
        <f t="shared" si="128"/>
        <v>46317166</v>
      </c>
      <c r="AB646" s="20">
        <f t="shared" si="138"/>
        <v>0.64285698159107874</v>
      </c>
      <c r="AC646" s="20">
        <f t="shared" si="139"/>
        <v>7.1428759131695288E-2</v>
      </c>
      <c r="AD646" s="21">
        <f t="shared" si="140"/>
        <v>0.71428574072277407</v>
      </c>
    </row>
    <row r="647" spans="1:30" ht="75" outlineLevel="4" x14ac:dyDescent="0.25">
      <c r="A647" s="15" t="s">
        <v>406</v>
      </c>
      <c r="B647" s="16" t="s">
        <v>258</v>
      </c>
      <c r="C647" s="16" t="s">
        <v>126</v>
      </c>
      <c r="D647" s="16" t="s">
        <v>127</v>
      </c>
      <c r="E647" s="16" t="s">
        <v>142</v>
      </c>
      <c r="F647" s="16" t="s">
        <v>39</v>
      </c>
      <c r="G647" s="16">
        <v>1310</v>
      </c>
      <c r="H647" s="16">
        <v>3420</v>
      </c>
      <c r="I647" s="17" t="s">
        <v>434</v>
      </c>
      <c r="J647" s="18">
        <v>145626849</v>
      </c>
      <c r="K647" s="19">
        <v>145626849</v>
      </c>
      <c r="L647" s="19">
        <v>0</v>
      </c>
      <c r="M647" s="19">
        <v>0</v>
      </c>
      <c r="N647" s="19">
        <v>0</v>
      </c>
      <c r="O647" s="19">
        <v>0</v>
      </c>
      <c r="P647" s="19">
        <v>0</v>
      </c>
      <c r="Q647" s="19">
        <v>0</v>
      </c>
      <c r="R647" s="19">
        <v>145626849</v>
      </c>
      <c r="S647" s="19">
        <v>0</v>
      </c>
      <c r="T647" s="19">
        <v>12999180.1</v>
      </c>
      <c r="U647" s="19">
        <v>0</v>
      </c>
      <c r="V647" s="19">
        <v>91019999.900000006</v>
      </c>
      <c r="W647" s="19">
        <v>91019999.900000006</v>
      </c>
      <c r="X647" s="19">
        <v>0</v>
      </c>
      <c r="Y647" s="19">
        <v>41607669</v>
      </c>
      <c r="Z647" s="19">
        <v>0</v>
      </c>
      <c r="AA647" s="19">
        <f t="shared" si="128"/>
        <v>41607669</v>
      </c>
      <c r="AB647" s="20">
        <f t="shared" si="138"/>
        <v>0.6250221063287581</v>
      </c>
      <c r="AC647" s="20">
        <f t="shared" si="139"/>
        <v>8.926362267166818E-2</v>
      </c>
      <c r="AD647" s="21">
        <f t="shared" si="140"/>
        <v>0.71428572900042631</v>
      </c>
    </row>
    <row r="648" spans="1:30" ht="105" outlineLevel="4" x14ac:dyDescent="0.25">
      <c r="A648" s="15" t="s">
        <v>406</v>
      </c>
      <c r="B648" s="16" t="s">
        <v>258</v>
      </c>
      <c r="C648" s="16" t="s">
        <v>126</v>
      </c>
      <c r="D648" s="16" t="s">
        <v>127</v>
      </c>
      <c r="E648" s="16" t="s">
        <v>435</v>
      </c>
      <c r="F648" s="16" t="s">
        <v>39</v>
      </c>
      <c r="G648" s="16">
        <v>1310</v>
      </c>
      <c r="H648" s="16">
        <v>3420</v>
      </c>
      <c r="I648" s="17" t="s">
        <v>436</v>
      </c>
      <c r="J648" s="18">
        <v>272710219</v>
      </c>
      <c r="K648" s="19">
        <v>272710219</v>
      </c>
      <c r="L648" s="19">
        <v>0</v>
      </c>
      <c r="M648" s="19">
        <v>0</v>
      </c>
      <c r="N648" s="19">
        <v>0</v>
      </c>
      <c r="O648" s="19">
        <v>0</v>
      </c>
      <c r="P648" s="19">
        <v>0</v>
      </c>
      <c r="Q648" s="19">
        <v>0</v>
      </c>
      <c r="R648" s="19">
        <v>272710219</v>
      </c>
      <c r="S648" s="19">
        <v>0</v>
      </c>
      <c r="T648" s="19">
        <v>19479301</v>
      </c>
      <c r="U648" s="19">
        <v>0</v>
      </c>
      <c r="V648" s="19">
        <v>175313709</v>
      </c>
      <c r="W648" s="19">
        <v>175313709</v>
      </c>
      <c r="X648" s="19">
        <v>0</v>
      </c>
      <c r="Y648" s="19">
        <v>77917209</v>
      </c>
      <c r="Z648" s="19">
        <v>0</v>
      </c>
      <c r="AA648" s="19">
        <f t="shared" si="128"/>
        <v>77917209</v>
      </c>
      <c r="AB648" s="20">
        <f t="shared" si="138"/>
        <v>0.64285713107069153</v>
      </c>
      <c r="AC648" s="20">
        <f t="shared" si="139"/>
        <v>7.1428570118965723E-2</v>
      </c>
      <c r="AD648" s="21">
        <f t="shared" si="140"/>
        <v>0.71428570118965728</v>
      </c>
    </row>
    <row r="649" spans="1:30" ht="120" outlineLevel="4" x14ac:dyDescent="0.25">
      <c r="A649" s="15" t="s">
        <v>406</v>
      </c>
      <c r="B649" s="16" t="s">
        <v>258</v>
      </c>
      <c r="C649" s="16" t="s">
        <v>126</v>
      </c>
      <c r="D649" s="16" t="s">
        <v>127</v>
      </c>
      <c r="E649" s="16" t="s">
        <v>144</v>
      </c>
      <c r="F649" s="16" t="s">
        <v>39</v>
      </c>
      <c r="G649" s="16">
        <v>1310</v>
      </c>
      <c r="H649" s="16">
        <v>3420</v>
      </c>
      <c r="I649" s="17" t="s">
        <v>437</v>
      </c>
      <c r="J649" s="18">
        <v>143226919</v>
      </c>
      <c r="K649" s="19">
        <v>143226919</v>
      </c>
      <c r="L649" s="19">
        <v>0</v>
      </c>
      <c r="M649" s="19">
        <v>0</v>
      </c>
      <c r="N649" s="19">
        <v>0</v>
      </c>
      <c r="O649" s="19">
        <v>0</v>
      </c>
      <c r="P649" s="19">
        <v>0</v>
      </c>
      <c r="Q649" s="19">
        <v>0</v>
      </c>
      <c r="R649" s="19">
        <v>143226919</v>
      </c>
      <c r="S649" s="19">
        <v>0</v>
      </c>
      <c r="T649" s="19">
        <v>10230494</v>
      </c>
      <c r="U649" s="19">
        <v>0</v>
      </c>
      <c r="V649" s="19">
        <v>92074446</v>
      </c>
      <c r="W649" s="19">
        <v>92074446</v>
      </c>
      <c r="X649" s="19">
        <v>0</v>
      </c>
      <c r="Y649" s="19">
        <v>40921979</v>
      </c>
      <c r="Z649" s="19">
        <v>0</v>
      </c>
      <c r="AA649" s="19">
        <f t="shared" si="128"/>
        <v>40921979</v>
      </c>
      <c r="AB649" s="20">
        <f t="shared" si="138"/>
        <v>0.64285712939199646</v>
      </c>
      <c r="AC649" s="20">
        <f t="shared" si="139"/>
        <v>7.142856993244405E-2</v>
      </c>
      <c r="AD649" s="21">
        <f t="shared" si="140"/>
        <v>0.71428569932444053</v>
      </c>
    </row>
    <row r="650" spans="1:30" ht="75" outlineLevel="4" x14ac:dyDescent="0.25">
      <c r="A650" s="15" t="s">
        <v>406</v>
      </c>
      <c r="B650" s="16" t="s">
        <v>258</v>
      </c>
      <c r="C650" s="16" t="s">
        <v>126</v>
      </c>
      <c r="D650" s="16" t="s">
        <v>127</v>
      </c>
      <c r="E650" s="16" t="s">
        <v>438</v>
      </c>
      <c r="F650" s="16" t="s">
        <v>39</v>
      </c>
      <c r="G650" s="16">
        <v>1310</v>
      </c>
      <c r="H650" s="16">
        <v>3420</v>
      </c>
      <c r="I650" s="17" t="s">
        <v>439</v>
      </c>
      <c r="J650" s="18">
        <v>145840655</v>
      </c>
      <c r="K650" s="19">
        <v>145840655</v>
      </c>
      <c r="L650" s="19">
        <v>0</v>
      </c>
      <c r="M650" s="19">
        <v>0</v>
      </c>
      <c r="N650" s="19">
        <v>0</v>
      </c>
      <c r="O650" s="19">
        <v>0</v>
      </c>
      <c r="P650" s="19">
        <v>0</v>
      </c>
      <c r="Q650" s="19">
        <v>0</v>
      </c>
      <c r="R650" s="19">
        <v>145840655</v>
      </c>
      <c r="S650" s="19">
        <v>0</v>
      </c>
      <c r="T650" s="19">
        <v>10417215</v>
      </c>
      <c r="U650" s="19">
        <v>0</v>
      </c>
      <c r="V650" s="19">
        <v>93754685</v>
      </c>
      <c r="W650" s="19">
        <v>93754685</v>
      </c>
      <c r="X650" s="19">
        <v>0</v>
      </c>
      <c r="Y650" s="19">
        <v>41668755</v>
      </c>
      <c r="Z650" s="19">
        <v>0</v>
      </c>
      <c r="AA650" s="19">
        <f t="shared" si="128"/>
        <v>41668755</v>
      </c>
      <c r="AB650" s="20">
        <f t="shared" si="138"/>
        <v>0.64285699347688752</v>
      </c>
      <c r="AC650" s="20">
        <f t="shared" si="139"/>
        <v>7.1428745297393237E-2</v>
      </c>
      <c r="AD650" s="21">
        <f t="shared" si="140"/>
        <v>0.7142857387742807</v>
      </c>
    </row>
    <row r="651" spans="1:30" ht="75" outlineLevel="4" x14ac:dyDescent="0.25">
      <c r="A651" s="15" t="s">
        <v>406</v>
      </c>
      <c r="B651" s="16" t="s">
        <v>258</v>
      </c>
      <c r="C651" s="16" t="s">
        <v>126</v>
      </c>
      <c r="D651" s="16" t="s">
        <v>127</v>
      </c>
      <c r="E651" s="16" t="s">
        <v>146</v>
      </c>
      <c r="F651" s="16" t="s">
        <v>39</v>
      </c>
      <c r="G651" s="16">
        <v>1310</v>
      </c>
      <c r="H651" s="16">
        <v>3420</v>
      </c>
      <c r="I651" s="17" t="s">
        <v>440</v>
      </c>
      <c r="J651" s="18">
        <v>143970735</v>
      </c>
      <c r="K651" s="19">
        <v>143970735</v>
      </c>
      <c r="L651" s="19">
        <v>0</v>
      </c>
      <c r="M651" s="19">
        <v>0</v>
      </c>
      <c r="N651" s="19">
        <v>0</v>
      </c>
      <c r="O651" s="19">
        <v>0</v>
      </c>
      <c r="P651" s="19">
        <v>0</v>
      </c>
      <c r="Q651" s="19">
        <v>0</v>
      </c>
      <c r="R651" s="19">
        <v>143970735</v>
      </c>
      <c r="S651" s="19">
        <v>0</v>
      </c>
      <c r="T651" s="19">
        <v>10462364.6</v>
      </c>
      <c r="U651" s="19">
        <v>0</v>
      </c>
      <c r="V651" s="19">
        <v>92373875.400000006</v>
      </c>
      <c r="W651" s="19">
        <v>92373875.400000006</v>
      </c>
      <c r="X651" s="19">
        <v>0</v>
      </c>
      <c r="Y651" s="19">
        <v>41134495</v>
      </c>
      <c r="Z651" s="19">
        <v>0</v>
      </c>
      <c r="AA651" s="19">
        <f t="shared" ref="AA651:AA714" si="141">R651-S651-T651-U651-V651</f>
        <v>41134495</v>
      </c>
      <c r="AB651" s="20">
        <f t="shared" si="138"/>
        <v>0.64161564084534273</v>
      </c>
      <c r="AC651" s="20">
        <f t="shared" si="139"/>
        <v>7.2670078401697397E-2</v>
      </c>
      <c r="AD651" s="21">
        <f t="shared" si="140"/>
        <v>0.7142857192470401</v>
      </c>
    </row>
    <row r="652" spans="1:30" ht="60" outlineLevel="4" x14ac:dyDescent="0.25">
      <c r="A652" s="15" t="s">
        <v>406</v>
      </c>
      <c r="B652" s="16" t="s">
        <v>258</v>
      </c>
      <c r="C652" s="16" t="s">
        <v>126</v>
      </c>
      <c r="D652" s="16" t="s">
        <v>127</v>
      </c>
      <c r="E652" s="16" t="s">
        <v>441</v>
      </c>
      <c r="F652" s="16" t="s">
        <v>39</v>
      </c>
      <c r="G652" s="16">
        <v>1310</v>
      </c>
      <c r="H652" s="16">
        <v>3420</v>
      </c>
      <c r="I652" s="17" t="s">
        <v>442</v>
      </c>
      <c r="J652" s="18">
        <v>148160085</v>
      </c>
      <c r="K652" s="19">
        <v>148160085</v>
      </c>
      <c r="L652" s="19">
        <v>0</v>
      </c>
      <c r="M652" s="19">
        <v>0</v>
      </c>
      <c r="N652" s="19">
        <v>0</v>
      </c>
      <c r="O652" s="19">
        <v>0</v>
      </c>
      <c r="P652" s="19">
        <v>0</v>
      </c>
      <c r="Q652" s="19">
        <v>0</v>
      </c>
      <c r="R652" s="19">
        <v>148160085</v>
      </c>
      <c r="S652" s="19">
        <v>0</v>
      </c>
      <c r="T652" s="19">
        <v>12089073.890000001</v>
      </c>
      <c r="U652" s="19">
        <v>0</v>
      </c>
      <c r="V652" s="19">
        <v>93739556.109999999</v>
      </c>
      <c r="W652" s="19">
        <v>93739556.109999999</v>
      </c>
      <c r="X652" s="19">
        <v>0</v>
      </c>
      <c r="Y652" s="19">
        <v>42331455</v>
      </c>
      <c r="Z652" s="19">
        <v>0</v>
      </c>
      <c r="AA652" s="19">
        <f t="shared" si="141"/>
        <v>42331455.000000015</v>
      </c>
      <c r="AB652" s="20">
        <f t="shared" si="138"/>
        <v>0.63269102545398781</v>
      </c>
      <c r="AC652" s="20">
        <f t="shared" si="139"/>
        <v>8.1594674368606096E-2</v>
      </c>
      <c r="AD652" s="21">
        <f t="shared" si="140"/>
        <v>0.71428569982259393</v>
      </c>
    </row>
    <row r="653" spans="1:30" ht="90" outlineLevel="4" x14ac:dyDescent="0.25">
      <c r="A653" s="15" t="s">
        <v>406</v>
      </c>
      <c r="B653" s="16" t="s">
        <v>258</v>
      </c>
      <c r="C653" s="16" t="s">
        <v>126</v>
      </c>
      <c r="D653" s="16" t="s">
        <v>127</v>
      </c>
      <c r="E653" s="16" t="s">
        <v>148</v>
      </c>
      <c r="F653" s="16" t="s">
        <v>39</v>
      </c>
      <c r="G653" s="16">
        <v>1310</v>
      </c>
      <c r="H653" s="16">
        <v>3420</v>
      </c>
      <c r="I653" s="17" t="s">
        <v>443</v>
      </c>
      <c r="J653" s="18">
        <v>143572950</v>
      </c>
      <c r="K653" s="19">
        <v>143572950</v>
      </c>
      <c r="L653" s="19">
        <v>0</v>
      </c>
      <c r="M653" s="19">
        <v>0</v>
      </c>
      <c r="N653" s="19">
        <v>0</v>
      </c>
      <c r="O653" s="19">
        <v>0</v>
      </c>
      <c r="P653" s="19">
        <v>0</v>
      </c>
      <c r="Q653" s="19">
        <v>0</v>
      </c>
      <c r="R653" s="19">
        <v>143572950</v>
      </c>
      <c r="S653" s="19">
        <v>0</v>
      </c>
      <c r="T653" s="19">
        <v>23897028.809999999</v>
      </c>
      <c r="U653" s="19">
        <v>0</v>
      </c>
      <c r="V653" s="19">
        <v>78655081.189999998</v>
      </c>
      <c r="W653" s="19">
        <v>78655081.189999998</v>
      </c>
      <c r="X653" s="19">
        <v>0</v>
      </c>
      <c r="Y653" s="19">
        <v>41020840</v>
      </c>
      <c r="Z653" s="19">
        <v>0</v>
      </c>
      <c r="AA653" s="19">
        <f t="shared" si="141"/>
        <v>41020840</v>
      </c>
      <c r="AB653" s="20">
        <f t="shared" si="138"/>
        <v>0.54784053117248055</v>
      </c>
      <c r="AC653" s="20">
        <f t="shared" si="139"/>
        <v>0.16644520301352028</v>
      </c>
      <c r="AD653" s="21">
        <f t="shared" si="140"/>
        <v>0.71428573418600083</v>
      </c>
    </row>
    <row r="654" spans="1:30" ht="105" outlineLevel="4" x14ac:dyDescent="0.25">
      <c r="A654" s="15" t="s">
        <v>406</v>
      </c>
      <c r="B654" s="16" t="s">
        <v>258</v>
      </c>
      <c r="C654" s="16" t="s">
        <v>126</v>
      </c>
      <c r="D654" s="16" t="s">
        <v>127</v>
      </c>
      <c r="E654" s="16" t="s">
        <v>244</v>
      </c>
      <c r="F654" s="16" t="s">
        <v>39</v>
      </c>
      <c r="G654" s="16">
        <v>1310</v>
      </c>
      <c r="H654" s="16">
        <v>3420</v>
      </c>
      <c r="I654" s="17" t="s">
        <v>444</v>
      </c>
      <c r="J654" s="18">
        <v>147460566</v>
      </c>
      <c r="K654" s="19">
        <v>147460566</v>
      </c>
      <c r="L654" s="19">
        <v>0</v>
      </c>
      <c r="M654" s="19">
        <v>0</v>
      </c>
      <c r="N654" s="19">
        <v>0</v>
      </c>
      <c r="O654" s="19">
        <v>0</v>
      </c>
      <c r="P654" s="19">
        <v>0</v>
      </c>
      <c r="Q654" s="19">
        <v>0</v>
      </c>
      <c r="R654" s="19">
        <v>147460566</v>
      </c>
      <c r="S654" s="19">
        <v>0</v>
      </c>
      <c r="T654" s="19">
        <v>10532900.15</v>
      </c>
      <c r="U654" s="19">
        <v>0</v>
      </c>
      <c r="V654" s="19">
        <v>94796079.849999994</v>
      </c>
      <c r="W654" s="19">
        <v>94796079.849999994</v>
      </c>
      <c r="X654" s="19">
        <v>0</v>
      </c>
      <c r="Y654" s="19">
        <v>42131586</v>
      </c>
      <c r="Z654" s="19">
        <v>0</v>
      </c>
      <c r="AA654" s="19">
        <f t="shared" si="141"/>
        <v>42131586</v>
      </c>
      <c r="AB654" s="20">
        <f t="shared" si="138"/>
        <v>0.64285715443408775</v>
      </c>
      <c r="AC654" s="20">
        <f t="shared" si="139"/>
        <v>7.1428588915086633E-2</v>
      </c>
      <c r="AD654" s="21">
        <f t="shared" si="140"/>
        <v>0.71428574334917438</v>
      </c>
    </row>
    <row r="655" spans="1:30" ht="225" outlineLevel="4" x14ac:dyDescent="0.25">
      <c r="A655" s="15" t="s">
        <v>406</v>
      </c>
      <c r="B655" s="16" t="s">
        <v>258</v>
      </c>
      <c r="C655" s="16" t="s">
        <v>126</v>
      </c>
      <c r="D655" s="16" t="s">
        <v>127</v>
      </c>
      <c r="E655" s="16" t="s">
        <v>445</v>
      </c>
      <c r="F655" s="16" t="s">
        <v>39</v>
      </c>
      <c r="G655" s="16">
        <v>1310</v>
      </c>
      <c r="H655" s="16">
        <v>3420</v>
      </c>
      <c r="I655" s="17" t="s">
        <v>446</v>
      </c>
      <c r="J655" s="18">
        <v>72812500</v>
      </c>
      <c r="K655" s="19">
        <v>72812500</v>
      </c>
      <c r="L655" s="19">
        <v>0</v>
      </c>
      <c r="M655" s="19">
        <v>0</v>
      </c>
      <c r="N655" s="19">
        <v>0</v>
      </c>
      <c r="O655" s="19">
        <v>0</v>
      </c>
      <c r="P655" s="19">
        <v>0</v>
      </c>
      <c r="Q655" s="19">
        <v>0</v>
      </c>
      <c r="R655" s="19">
        <v>72812500</v>
      </c>
      <c r="S655" s="19">
        <v>0</v>
      </c>
      <c r="T655" s="19">
        <v>24270832</v>
      </c>
      <c r="U655" s="19">
        <v>0</v>
      </c>
      <c r="V655" s="19">
        <v>48541668</v>
      </c>
      <c r="W655" s="19">
        <v>48541668</v>
      </c>
      <c r="X655" s="19">
        <v>0</v>
      </c>
      <c r="Y655" s="19">
        <v>0</v>
      </c>
      <c r="Z655" s="19">
        <v>0</v>
      </c>
      <c r="AA655" s="19">
        <f t="shared" si="141"/>
        <v>0</v>
      </c>
      <c r="AB655" s="20">
        <f t="shared" si="138"/>
        <v>0.66666668497854076</v>
      </c>
      <c r="AC655" s="20">
        <f t="shared" si="139"/>
        <v>0.33333331502145924</v>
      </c>
      <c r="AD655" s="21">
        <f t="shared" si="140"/>
        <v>1</v>
      </c>
    </row>
    <row r="656" spans="1:30" ht="45" outlineLevel="4" x14ac:dyDescent="0.25">
      <c r="A656" s="15" t="s">
        <v>406</v>
      </c>
      <c r="B656" s="16" t="s">
        <v>258</v>
      </c>
      <c r="C656" s="16" t="s">
        <v>126</v>
      </c>
      <c r="D656" s="16" t="s">
        <v>153</v>
      </c>
      <c r="E656" s="16"/>
      <c r="F656" s="16" t="s">
        <v>39</v>
      </c>
      <c r="G656" s="16">
        <v>1320</v>
      </c>
      <c r="H656" s="16">
        <v>3420</v>
      </c>
      <c r="I656" s="17" t="s">
        <v>154</v>
      </c>
      <c r="J656" s="18">
        <v>2514194901</v>
      </c>
      <c r="K656" s="19">
        <v>2514194901</v>
      </c>
      <c r="L656" s="19">
        <v>0</v>
      </c>
      <c r="M656" s="19">
        <v>0</v>
      </c>
      <c r="N656" s="19">
        <v>0</v>
      </c>
      <c r="O656" s="19">
        <v>0</v>
      </c>
      <c r="P656" s="19">
        <v>0</v>
      </c>
      <c r="Q656" s="19">
        <v>0</v>
      </c>
      <c r="R656" s="19">
        <v>2514194901</v>
      </c>
      <c r="S656" s="19">
        <v>0</v>
      </c>
      <c r="T656" s="19">
        <v>576100.65</v>
      </c>
      <c r="U656" s="19">
        <v>0</v>
      </c>
      <c r="V656" s="19">
        <v>1024194861.9299999</v>
      </c>
      <c r="W656" s="19">
        <v>1024194861.9299999</v>
      </c>
      <c r="X656" s="19">
        <v>1489423938.4200001</v>
      </c>
      <c r="Y656" s="19">
        <v>1489423938.4200001</v>
      </c>
      <c r="Z656" s="19">
        <v>0</v>
      </c>
      <c r="AA656" s="19">
        <f t="shared" si="141"/>
        <v>1489423938.4200001</v>
      </c>
      <c r="AB656" s="20">
        <f t="shared" si="138"/>
        <v>0.40736494275866797</v>
      </c>
      <c r="AC656" s="20">
        <f t="shared" si="139"/>
        <v>2.2913921660204658E-4</v>
      </c>
      <c r="AD656" s="21">
        <f t="shared" si="140"/>
        <v>0.40759408197527003</v>
      </c>
    </row>
    <row r="657" spans="1:30" ht="210" outlineLevel="4" x14ac:dyDescent="0.25">
      <c r="A657" s="15" t="s">
        <v>406</v>
      </c>
      <c r="B657" s="16" t="s">
        <v>258</v>
      </c>
      <c r="C657" s="16" t="s">
        <v>126</v>
      </c>
      <c r="D657" s="16" t="s">
        <v>239</v>
      </c>
      <c r="E657" s="16" t="s">
        <v>279</v>
      </c>
      <c r="F657" s="16" t="s">
        <v>39</v>
      </c>
      <c r="G657" s="16">
        <v>1320</v>
      </c>
      <c r="H657" s="16">
        <v>3420</v>
      </c>
      <c r="I657" s="17" t="s">
        <v>447</v>
      </c>
      <c r="J657" s="18">
        <v>19400316</v>
      </c>
      <c r="K657" s="19">
        <v>19400316</v>
      </c>
      <c r="L657" s="19">
        <v>0</v>
      </c>
      <c r="M657" s="19">
        <v>0</v>
      </c>
      <c r="N657" s="19">
        <v>0</v>
      </c>
      <c r="O657" s="19">
        <v>0</v>
      </c>
      <c r="P657" s="19">
        <v>0</v>
      </c>
      <c r="Q657" s="19">
        <v>0</v>
      </c>
      <c r="R657" s="19">
        <v>19400316</v>
      </c>
      <c r="S657" s="19">
        <v>0</v>
      </c>
      <c r="T657" s="19">
        <v>1616706</v>
      </c>
      <c r="U657" s="19">
        <v>0</v>
      </c>
      <c r="V657" s="19">
        <v>12933531</v>
      </c>
      <c r="W657" s="19">
        <v>12933531</v>
      </c>
      <c r="X657" s="19">
        <v>0</v>
      </c>
      <c r="Y657" s="19">
        <v>4850079</v>
      </c>
      <c r="Z657" s="19">
        <v>0</v>
      </c>
      <c r="AA657" s="19">
        <f t="shared" si="141"/>
        <v>4850079</v>
      </c>
      <c r="AB657" s="20">
        <f t="shared" si="138"/>
        <v>0.66666599657448877</v>
      </c>
      <c r="AC657" s="20">
        <f t="shared" si="139"/>
        <v>8.3334003425511213E-2</v>
      </c>
      <c r="AD657" s="21">
        <f t="shared" si="140"/>
        <v>0.75</v>
      </c>
    </row>
    <row r="658" spans="1:30" ht="330" outlineLevel="4" x14ac:dyDescent="0.25">
      <c r="A658" s="15" t="s">
        <v>406</v>
      </c>
      <c r="B658" s="16" t="s">
        <v>258</v>
      </c>
      <c r="C658" s="16" t="s">
        <v>126</v>
      </c>
      <c r="D658" s="16" t="s">
        <v>155</v>
      </c>
      <c r="E658" s="16" t="s">
        <v>58</v>
      </c>
      <c r="F658" s="16" t="s">
        <v>39</v>
      </c>
      <c r="G658" s="16">
        <v>1320</v>
      </c>
      <c r="H658" s="16">
        <v>3420</v>
      </c>
      <c r="I658" s="17" t="s">
        <v>448</v>
      </c>
      <c r="J658" s="18">
        <v>283912817</v>
      </c>
      <c r="K658" s="19">
        <v>283912817</v>
      </c>
      <c r="L658" s="19">
        <v>0</v>
      </c>
      <c r="M658" s="19">
        <v>0</v>
      </c>
      <c r="N658" s="19">
        <v>0</v>
      </c>
      <c r="O658" s="19">
        <v>0</v>
      </c>
      <c r="P658" s="19">
        <v>0</v>
      </c>
      <c r="Q658" s="19">
        <v>0</v>
      </c>
      <c r="R658" s="19">
        <v>283912817</v>
      </c>
      <c r="S658" s="19">
        <v>0</v>
      </c>
      <c r="T658" s="19">
        <v>23659401</v>
      </c>
      <c r="U658" s="19">
        <v>0</v>
      </c>
      <c r="V658" s="19">
        <v>189275208</v>
      </c>
      <c r="W658" s="19">
        <v>189275208</v>
      </c>
      <c r="X658" s="19">
        <v>0</v>
      </c>
      <c r="Y658" s="19">
        <v>70978208</v>
      </c>
      <c r="Z658" s="19">
        <v>0</v>
      </c>
      <c r="AA658" s="19">
        <f t="shared" si="141"/>
        <v>70978208</v>
      </c>
      <c r="AB658" s="20">
        <f t="shared" si="138"/>
        <v>0.66666665492597332</v>
      </c>
      <c r="AC658" s="20">
        <f t="shared" si="139"/>
        <v>8.3333331865746665E-2</v>
      </c>
      <c r="AD658" s="21">
        <f t="shared" si="140"/>
        <v>0.74999998679171997</v>
      </c>
    </row>
    <row r="659" spans="1:30" ht="60" outlineLevel="4" x14ac:dyDescent="0.25">
      <c r="A659" s="15" t="s">
        <v>406</v>
      </c>
      <c r="B659" s="16" t="s">
        <v>258</v>
      </c>
      <c r="C659" s="16" t="s">
        <v>126</v>
      </c>
      <c r="D659" s="16" t="s">
        <v>365</v>
      </c>
      <c r="E659" s="16"/>
      <c r="F659" s="16" t="s">
        <v>39</v>
      </c>
      <c r="G659" s="16">
        <v>1320</v>
      </c>
      <c r="H659" s="16">
        <v>3420</v>
      </c>
      <c r="I659" s="17" t="s">
        <v>449</v>
      </c>
      <c r="J659" s="18">
        <v>6980837</v>
      </c>
      <c r="K659" s="19">
        <v>6980837</v>
      </c>
      <c r="L659" s="19">
        <v>0</v>
      </c>
      <c r="M659" s="19">
        <v>0</v>
      </c>
      <c r="N659" s="19">
        <v>0</v>
      </c>
      <c r="O659" s="19">
        <v>0</v>
      </c>
      <c r="P659" s="19">
        <v>0</v>
      </c>
      <c r="Q659" s="19">
        <v>-361098.54</v>
      </c>
      <c r="R659" s="19">
        <v>6619738.46</v>
      </c>
      <c r="S659" s="19">
        <v>0</v>
      </c>
      <c r="T659" s="19">
        <v>4013372.23</v>
      </c>
      <c r="U659" s="19">
        <v>0</v>
      </c>
      <c r="V659" s="19">
        <v>2606366.23</v>
      </c>
      <c r="W659" s="19">
        <v>2606366.23</v>
      </c>
      <c r="X659" s="19">
        <v>0</v>
      </c>
      <c r="Y659" s="19">
        <v>361098.54</v>
      </c>
      <c r="Z659" s="19">
        <v>0</v>
      </c>
      <c r="AA659" s="19">
        <f t="shared" si="141"/>
        <v>0</v>
      </c>
      <c r="AB659" s="20">
        <f t="shared" si="138"/>
        <v>0.39372646604530659</v>
      </c>
      <c r="AC659" s="20">
        <f t="shared" si="139"/>
        <v>0.60627353395469341</v>
      </c>
      <c r="AD659" s="21">
        <f t="shared" si="140"/>
        <v>1</v>
      </c>
    </row>
    <row r="660" spans="1:30" outlineLevel="3" x14ac:dyDescent="0.25">
      <c r="A660" s="22"/>
      <c r="B660" s="23"/>
      <c r="C660" s="23" t="s">
        <v>175</v>
      </c>
      <c r="D660" s="23"/>
      <c r="E660" s="23"/>
      <c r="F660" s="23"/>
      <c r="G660" s="23"/>
      <c r="H660" s="23"/>
      <c r="I660" s="24"/>
      <c r="J660" s="25">
        <f t="shared" ref="J660:AA660" si="142">SUBTOTAL(9,J634:J659)</f>
        <v>24857613136</v>
      </c>
      <c r="K660" s="26">
        <f t="shared" si="142"/>
        <v>17334132487</v>
      </c>
      <c r="L660" s="26">
        <f t="shared" si="142"/>
        <v>0</v>
      </c>
      <c r="M660" s="26">
        <f t="shared" si="142"/>
        <v>0</v>
      </c>
      <c r="N660" s="26">
        <f t="shared" si="142"/>
        <v>0</v>
      </c>
      <c r="O660" s="26">
        <f t="shared" si="142"/>
        <v>0</v>
      </c>
      <c r="P660" s="26">
        <f t="shared" si="142"/>
        <v>-3942557</v>
      </c>
      <c r="Q660" s="26">
        <f t="shared" si="142"/>
        <v>-38511587.539999999</v>
      </c>
      <c r="R660" s="26">
        <f t="shared" si="142"/>
        <v>17291678342.459999</v>
      </c>
      <c r="S660" s="26">
        <f t="shared" si="142"/>
        <v>0</v>
      </c>
      <c r="T660" s="26">
        <f t="shared" si="142"/>
        <v>2787562704.6799998</v>
      </c>
      <c r="U660" s="26">
        <f t="shared" si="142"/>
        <v>0</v>
      </c>
      <c r="V660" s="26">
        <f t="shared" si="142"/>
        <v>10340839028.360003</v>
      </c>
      <c r="W660" s="26">
        <f t="shared" si="142"/>
        <v>10317778445.26</v>
      </c>
      <c r="X660" s="26">
        <f t="shared" si="142"/>
        <v>1489423938.4200001</v>
      </c>
      <c r="Y660" s="26">
        <f t="shared" si="142"/>
        <v>4205730753.96</v>
      </c>
      <c r="Z660" s="26">
        <f t="shared" si="142"/>
        <v>0</v>
      </c>
      <c r="AA660" s="26">
        <f t="shared" si="142"/>
        <v>4163276609.4200001</v>
      </c>
      <c r="AB660" s="27">
        <f t="shared" si="138"/>
        <v>0.59802402193475357</v>
      </c>
      <c r="AC660" s="27">
        <f t="shared" si="139"/>
        <v>0.16120833671969795</v>
      </c>
      <c r="AD660" s="28">
        <f t="shared" si="140"/>
        <v>0.75923235865445149</v>
      </c>
    </row>
    <row r="661" spans="1:30" outlineLevel="2" x14ac:dyDescent="0.25">
      <c r="A661" s="22"/>
      <c r="B661" s="23" t="s">
        <v>284</v>
      </c>
      <c r="C661" s="23"/>
      <c r="D661" s="23"/>
      <c r="E661" s="23"/>
      <c r="F661" s="23"/>
      <c r="G661" s="23"/>
      <c r="H661" s="23"/>
      <c r="I661" s="24"/>
      <c r="J661" s="25">
        <f t="shared" ref="J661:AA661" si="143">SUBTOTAL(9,J614:J659)</f>
        <v>357175337573</v>
      </c>
      <c r="K661" s="26">
        <f t="shared" si="143"/>
        <v>351154467615</v>
      </c>
      <c r="L661" s="26">
        <f t="shared" si="143"/>
        <v>482266589</v>
      </c>
      <c r="M661" s="26">
        <f t="shared" si="143"/>
        <v>0</v>
      </c>
      <c r="N661" s="26">
        <f t="shared" si="143"/>
        <v>0</v>
      </c>
      <c r="O661" s="26">
        <f t="shared" si="143"/>
        <v>17030260702.41</v>
      </c>
      <c r="P661" s="26">
        <f t="shared" si="143"/>
        <v>-310274491</v>
      </c>
      <c r="Q661" s="26">
        <f t="shared" si="143"/>
        <v>-652321945.31999993</v>
      </c>
      <c r="R661" s="26">
        <f t="shared" si="143"/>
        <v>367704398470.08997</v>
      </c>
      <c r="S661" s="26">
        <f t="shared" si="143"/>
        <v>0</v>
      </c>
      <c r="T661" s="26">
        <f t="shared" si="143"/>
        <v>22915920945.749996</v>
      </c>
      <c r="U661" s="26">
        <f t="shared" si="143"/>
        <v>0</v>
      </c>
      <c r="V661" s="26">
        <f t="shared" si="143"/>
        <v>219191219340.61996</v>
      </c>
      <c r="W661" s="26">
        <f t="shared" si="143"/>
        <v>219168158757.51996</v>
      </c>
      <c r="X661" s="26">
        <f t="shared" si="143"/>
        <v>106005425180.31001</v>
      </c>
      <c r="Y661" s="26">
        <f t="shared" si="143"/>
        <v>109047327328.63</v>
      </c>
      <c r="Z661" s="26">
        <f t="shared" si="143"/>
        <v>0</v>
      </c>
      <c r="AA661" s="26">
        <f t="shared" si="143"/>
        <v>125597258183.71999</v>
      </c>
      <c r="AB661" s="27">
        <f t="shared" si="138"/>
        <v>0.59610714544783872</v>
      </c>
      <c r="AC661" s="27">
        <f t="shared" si="139"/>
        <v>6.2321585058803794E-2</v>
      </c>
      <c r="AD661" s="28">
        <f t="shared" si="140"/>
        <v>0.65842873050664252</v>
      </c>
    </row>
    <row r="662" spans="1:30" outlineLevel="4" x14ac:dyDescent="0.25">
      <c r="A662" s="15" t="s">
        <v>406</v>
      </c>
      <c r="B662" s="16" t="s">
        <v>285</v>
      </c>
      <c r="C662" s="16" t="s">
        <v>37</v>
      </c>
      <c r="D662" s="16" t="s">
        <v>38</v>
      </c>
      <c r="E662" s="16"/>
      <c r="F662" s="16">
        <v>280</v>
      </c>
      <c r="G662" s="16">
        <v>1111</v>
      </c>
      <c r="H662" s="16">
        <v>3420</v>
      </c>
      <c r="I662" s="17" t="s">
        <v>40</v>
      </c>
      <c r="J662" s="18">
        <v>80697328774</v>
      </c>
      <c r="K662" s="19">
        <v>80697328774</v>
      </c>
      <c r="L662" s="19"/>
      <c r="M662" s="19"/>
      <c r="N662" s="19"/>
      <c r="O662" s="19"/>
      <c r="P662" s="19">
        <v>-72818599</v>
      </c>
      <c r="Q662" s="19">
        <v>0</v>
      </c>
      <c r="R662" s="19">
        <v>80624510175</v>
      </c>
      <c r="S662" s="19">
        <v>0</v>
      </c>
      <c r="T662" s="19">
        <v>11467572.98</v>
      </c>
      <c r="U662" s="19">
        <v>0</v>
      </c>
      <c r="V662" s="19">
        <v>52283990153.889999</v>
      </c>
      <c r="W662" s="19">
        <v>52283990153.889999</v>
      </c>
      <c r="X662" s="19">
        <v>28329052448.130001</v>
      </c>
      <c r="Y662" s="19">
        <v>28401871047.130001</v>
      </c>
      <c r="Z662" s="19">
        <v>0</v>
      </c>
      <c r="AA662" s="19">
        <f t="shared" si="141"/>
        <v>28329052448.130005</v>
      </c>
      <c r="AB662" s="20">
        <f t="shared" si="138"/>
        <v>0.64848753859595154</v>
      </c>
      <c r="AC662" s="20">
        <f t="shared" si="139"/>
        <v>1.422343274409853E-4</v>
      </c>
      <c r="AD662" s="21">
        <f t="shared" si="140"/>
        <v>0.64862977292339252</v>
      </c>
    </row>
    <row r="663" spans="1:30" outlineLevel="4" x14ac:dyDescent="0.25">
      <c r="A663" s="15" t="s">
        <v>406</v>
      </c>
      <c r="B663" s="16" t="s">
        <v>285</v>
      </c>
      <c r="C663" s="16" t="s">
        <v>37</v>
      </c>
      <c r="D663" s="16" t="s">
        <v>41</v>
      </c>
      <c r="E663" s="16"/>
      <c r="F663" s="16">
        <v>280</v>
      </c>
      <c r="G663" s="16">
        <v>1111</v>
      </c>
      <c r="H663" s="16">
        <v>3420</v>
      </c>
      <c r="I663" s="17" t="s">
        <v>42</v>
      </c>
      <c r="J663" s="18">
        <v>2108949361</v>
      </c>
      <c r="K663" s="19">
        <v>2226502024</v>
      </c>
      <c r="L663" s="19"/>
      <c r="M663" s="19"/>
      <c r="N663" s="19"/>
      <c r="O663" s="19"/>
      <c r="P663" s="19">
        <v>0</v>
      </c>
      <c r="Q663" s="19">
        <v>0</v>
      </c>
      <c r="R663" s="19">
        <v>2226502024</v>
      </c>
      <c r="S663" s="19">
        <v>0</v>
      </c>
      <c r="T663" s="19">
        <v>2924583.32</v>
      </c>
      <c r="U663" s="19">
        <v>0</v>
      </c>
      <c r="V663" s="19">
        <v>1577086448.4100001</v>
      </c>
      <c r="W663" s="19">
        <v>1577086448.4100001</v>
      </c>
      <c r="X663" s="19">
        <v>646490992.26999998</v>
      </c>
      <c r="Y663" s="19">
        <v>646490992.26999998</v>
      </c>
      <c r="Z663" s="19">
        <v>0</v>
      </c>
      <c r="AA663" s="19">
        <f t="shared" si="141"/>
        <v>646490992.26999974</v>
      </c>
      <c r="AB663" s="20">
        <f t="shared" si="138"/>
        <v>0.70832473153413134</v>
      </c>
      <c r="AC663" s="20">
        <f t="shared" si="139"/>
        <v>1.3135327470962137E-3</v>
      </c>
      <c r="AD663" s="21">
        <f t="shared" si="140"/>
        <v>0.70963826428122756</v>
      </c>
    </row>
    <row r="664" spans="1:30" outlineLevel="4" x14ac:dyDescent="0.25">
      <c r="A664" s="15" t="s">
        <v>406</v>
      </c>
      <c r="B664" s="16" t="s">
        <v>285</v>
      </c>
      <c r="C664" s="16" t="s">
        <v>37</v>
      </c>
      <c r="D664" s="16" t="s">
        <v>407</v>
      </c>
      <c r="E664" s="16"/>
      <c r="F664" s="16">
        <v>280</v>
      </c>
      <c r="G664" s="16">
        <v>1111</v>
      </c>
      <c r="H664" s="16">
        <v>3420</v>
      </c>
      <c r="I664" s="17" t="s">
        <v>408</v>
      </c>
      <c r="J664" s="18">
        <v>65461433</v>
      </c>
      <c r="K664" s="19">
        <v>65461433</v>
      </c>
      <c r="L664" s="19">
        <v>0</v>
      </c>
      <c r="M664" s="19">
        <v>0</v>
      </c>
      <c r="N664" s="19">
        <v>0</v>
      </c>
      <c r="O664" s="19">
        <v>0</v>
      </c>
      <c r="P664" s="19">
        <v>0</v>
      </c>
      <c r="Q664" s="19">
        <v>-10519677.460000001</v>
      </c>
      <c r="R664" s="19">
        <v>54941755.539999999</v>
      </c>
      <c r="S664" s="19">
        <v>0</v>
      </c>
      <c r="T664" s="19">
        <v>0</v>
      </c>
      <c r="U664" s="19">
        <v>0</v>
      </c>
      <c r="V664" s="19">
        <v>38636484.93</v>
      </c>
      <c r="W664" s="19">
        <v>38636484.93</v>
      </c>
      <c r="X664" s="19">
        <v>16305270.609999999</v>
      </c>
      <c r="Y664" s="19">
        <v>26824948.07</v>
      </c>
      <c r="Z664" s="19">
        <v>0</v>
      </c>
      <c r="AA664" s="19">
        <f t="shared" si="141"/>
        <v>16305270.609999999</v>
      </c>
      <c r="AB664" s="20">
        <f t="shared" si="138"/>
        <v>0.70322625388027415</v>
      </c>
      <c r="AC664" s="20">
        <f t="shared" si="139"/>
        <v>0</v>
      </c>
      <c r="AD664" s="21">
        <f t="shared" si="140"/>
        <v>0.70322625388027415</v>
      </c>
    </row>
    <row r="665" spans="1:30" outlineLevel="4" x14ac:dyDescent="0.25">
      <c r="A665" s="15" t="s">
        <v>406</v>
      </c>
      <c r="B665" s="16" t="s">
        <v>285</v>
      </c>
      <c r="C665" s="16" t="s">
        <v>37</v>
      </c>
      <c r="D665" s="16" t="s">
        <v>348</v>
      </c>
      <c r="E665" s="16"/>
      <c r="F665" s="16">
        <v>280</v>
      </c>
      <c r="G665" s="16">
        <v>1111</v>
      </c>
      <c r="H665" s="16">
        <v>3420</v>
      </c>
      <c r="I665" s="17" t="s">
        <v>349</v>
      </c>
      <c r="J665" s="18">
        <v>0</v>
      </c>
      <c r="K665" s="19">
        <v>37290373</v>
      </c>
      <c r="L665" s="19"/>
      <c r="M665" s="19"/>
      <c r="N665" s="19"/>
      <c r="O665" s="19"/>
      <c r="P665" s="19">
        <v>0</v>
      </c>
      <c r="Q665" s="19">
        <v>0</v>
      </c>
      <c r="R665" s="19">
        <v>37290373</v>
      </c>
      <c r="S665" s="19">
        <v>0</v>
      </c>
      <c r="T665" s="19">
        <v>10298765.77</v>
      </c>
      <c r="U665" s="19">
        <v>0</v>
      </c>
      <c r="V665" s="19">
        <v>11764225.23</v>
      </c>
      <c r="W665" s="19">
        <v>11764225.23</v>
      </c>
      <c r="X665" s="19">
        <v>15227382</v>
      </c>
      <c r="Y665" s="19">
        <v>15227382</v>
      </c>
      <c r="Z665" s="19">
        <v>0</v>
      </c>
      <c r="AA665" s="19">
        <f t="shared" si="141"/>
        <v>15227382</v>
      </c>
      <c r="AB665" s="20">
        <f t="shared" si="138"/>
        <v>0.31547620159229839</v>
      </c>
      <c r="AC665" s="20">
        <f t="shared" si="139"/>
        <v>0.2761776013878971</v>
      </c>
      <c r="AD665" s="21">
        <f t="shared" si="140"/>
        <v>0.59165380298019543</v>
      </c>
    </row>
    <row r="666" spans="1:30" outlineLevel="4" x14ac:dyDescent="0.25">
      <c r="A666" s="15" t="s">
        <v>406</v>
      </c>
      <c r="B666" s="16" t="s">
        <v>285</v>
      </c>
      <c r="C666" s="16" t="s">
        <v>37</v>
      </c>
      <c r="D666" s="16" t="s">
        <v>47</v>
      </c>
      <c r="E666" s="16"/>
      <c r="F666" s="16">
        <v>280</v>
      </c>
      <c r="G666" s="16">
        <v>1111</v>
      </c>
      <c r="H666" s="16">
        <v>3420</v>
      </c>
      <c r="I666" s="17" t="s">
        <v>48</v>
      </c>
      <c r="J666" s="18">
        <v>20799910892</v>
      </c>
      <c r="K666" s="19">
        <v>20819746039</v>
      </c>
      <c r="L666" s="19"/>
      <c r="M666" s="19"/>
      <c r="N666" s="19"/>
      <c r="O666" s="19"/>
      <c r="P666" s="19">
        <v>0</v>
      </c>
      <c r="Q666" s="19">
        <v>0</v>
      </c>
      <c r="R666" s="19">
        <v>20819746039</v>
      </c>
      <c r="S666" s="19">
        <v>0</v>
      </c>
      <c r="T666" s="19">
        <v>2483067.67</v>
      </c>
      <c r="U666" s="19">
        <v>0</v>
      </c>
      <c r="V666" s="19">
        <v>13615073891.219999</v>
      </c>
      <c r="W666" s="19">
        <v>13615073891.219999</v>
      </c>
      <c r="X666" s="19">
        <v>7202189080.1099997</v>
      </c>
      <c r="Y666" s="19">
        <v>7202189080.1099997</v>
      </c>
      <c r="Z666" s="19">
        <v>0</v>
      </c>
      <c r="AA666" s="19">
        <f t="shared" si="141"/>
        <v>7202189080.1100025</v>
      </c>
      <c r="AB666" s="20">
        <f t="shared" si="138"/>
        <v>0.6539500465431205</v>
      </c>
      <c r="AC666" s="20">
        <f t="shared" si="139"/>
        <v>1.1926503163624876E-4</v>
      </c>
      <c r="AD666" s="21">
        <f t="shared" si="140"/>
        <v>0.65406931157475678</v>
      </c>
    </row>
    <row r="667" spans="1:30" ht="30" outlineLevel="4" x14ac:dyDescent="0.25">
      <c r="A667" s="15" t="s">
        <v>406</v>
      </c>
      <c r="B667" s="16" t="s">
        <v>285</v>
      </c>
      <c r="C667" s="16" t="s">
        <v>37</v>
      </c>
      <c r="D667" s="16" t="s">
        <v>49</v>
      </c>
      <c r="E667" s="16"/>
      <c r="F667" s="16">
        <v>280</v>
      </c>
      <c r="G667" s="16">
        <v>1111</v>
      </c>
      <c r="H667" s="16">
        <v>3420</v>
      </c>
      <c r="I667" s="17" t="s">
        <v>50</v>
      </c>
      <c r="J667" s="18">
        <v>3761321529</v>
      </c>
      <c r="K667" s="19">
        <v>3616741995</v>
      </c>
      <c r="L667" s="19"/>
      <c r="M667" s="19"/>
      <c r="N667" s="19"/>
      <c r="O667" s="19"/>
      <c r="P667" s="19">
        <v>0</v>
      </c>
      <c r="Q667" s="19">
        <v>0</v>
      </c>
      <c r="R667" s="19">
        <v>3616741995</v>
      </c>
      <c r="S667" s="19">
        <v>0</v>
      </c>
      <c r="T667" s="19">
        <v>0</v>
      </c>
      <c r="U667" s="19">
        <v>0</v>
      </c>
      <c r="V667" s="19">
        <v>2252473126.4099998</v>
      </c>
      <c r="W667" s="19">
        <v>2252473126.4099998</v>
      </c>
      <c r="X667" s="19">
        <v>1364268868.5899999</v>
      </c>
      <c r="Y667" s="19">
        <v>1364268868.5899999</v>
      </c>
      <c r="Z667" s="19">
        <v>0</v>
      </c>
      <c r="AA667" s="19">
        <f t="shared" si="141"/>
        <v>1364268868.5900002</v>
      </c>
      <c r="AB667" s="20">
        <f t="shared" si="138"/>
        <v>0.62279065786941756</v>
      </c>
      <c r="AC667" s="20">
        <f t="shared" si="139"/>
        <v>0</v>
      </c>
      <c r="AD667" s="21">
        <f t="shared" si="140"/>
        <v>0.62279065786941756</v>
      </c>
    </row>
    <row r="668" spans="1:30" outlineLevel="4" x14ac:dyDescent="0.25">
      <c r="A668" s="15" t="s">
        <v>406</v>
      </c>
      <c r="B668" s="16" t="s">
        <v>285</v>
      </c>
      <c r="C668" s="16" t="s">
        <v>37</v>
      </c>
      <c r="D668" s="16" t="s">
        <v>51</v>
      </c>
      <c r="E668" s="16"/>
      <c r="F668" s="16">
        <v>280</v>
      </c>
      <c r="G668" s="16">
        <v>1111</v>
      </c>
      <c r="H668" s="16">
        <v>3420</v>
      </c>
      <c r="I668" s="17" t="s">
        <v>52</v>
      </c>
      <c r="J668" s="18">
        <v>13357725727</v>
      </c>
      <c r="K668" s="19">
        <v>13357725727</v>
      </c>
      <c r="L668" s="19"/>
      <c r="M668" s="19"/>
      <c r="N668" s="19"/>
      <c r="O668" s="19"/>
      <c r="P668" s="19">
        <v>-6065789</v>
      </c>
      <c r="Q668" s="19">
        <v>0</v>
      </c>
      <c r="R668" s="19">
        <v>13351659938</v>
      </c>
      <c r="S668" s="19">
        <v>0</v>
      </c>
      <c r="T668" s="19">
        <v>0</v>
      </c>
      <c r="U668" s="19">
        <v>0</v>
      </c>
      <c r="V668" s="19">
        <v>93399763.170000002</v>
      </c>
      <c r="W668" s="19">
        <v>93399763.170000002</v>
      </c>
      <c r="X668" s="19">
        <v>13258260174.83</v>
      </c>
      <c r="Y668" s="19">
        <v>13264325963.83</v>
      </c>
      <c r="Z668" s="19">
        <v>0</v>
      </c>
      <c r="AA668" s="19">
        <f t="shared" si="141"/>
        <v>13258260174.83</v>
      </c>
      <c r="AB668" s="20">
        <f t="shared" si="138"/>
        <v>6.9953671381470742E-3</v>
      </c>
      <c r="AC668" s="20">
        <f t="shared" si="139"/>
        <v>0</v>
      </c>
      <c r="AD668" s="21">
        <f t="shared" si="140"/>
        <v>6.9953671381470742E-3</v>
      </c>
    </row>
    <row r="669" spans="1:30" outlineLevel="4" x14ac:dyDescent="0.25">
      <c r="A669" s="15" t="s">
        <v>406</v>
      </c>
      <c r="B669" s="16" t="s">
        <v>285</v>
      </c>
      <c r="C669" s="16" t="s">
        <v>37</v>
      </c>
      <c r="D669" s="16" t="s">
        <v>53</v>
      </c>
      <c r="E669" s="16"/>
      <c r="F669" s="16">
        <v>280</v>
      </c>
      <c r="G669" s="16">
        <v>1111</v>
      </c>
      <c r="H669" s="16">
        <v>3420</v>
      </c>
      <c r="I669" s="17" t="s">
        <v>54</v>
      </c>
      <c r="J669" s="18">
        <v>11967556042</v>
      </c>
      <c r="K669" s="19">
        <v>11967556042</v>
      </c>
      <c r="L669" s="19">
        <v>0</v>
      </c>
      <c r="M669" s="19">
        <v>0</v>
      </c>
      <c r="N669" s="19">
        <v>0</v>
      </c>
      <c r="O669" s="19">
        <v>0</v>
      </c>
      <c r="P669" s="19">
        <v>0</v>
      </c>
      <c r="Q669" s="19">
        <v>0</v>
      </c>
      <c r="R669" s="19">
        <v>11967556042</v>
      </c>
      <c r="S669" s="19">
        <v>0</v>
      </c>
      <c r="T669" s="19">
        <v>106320139.70999999</v>
      </c>
      <c r="U669" s="19">
        <v>0</v>
      </c>
      <c r="V669" s="19">
        <v>11362609292.26</v>
      </c>
      <c r="W669" s="19">
        <v>11362609292.26</v>
      </c>
      <c r="X669" s="19">
        <v>498626610.02999997</v>
      </c>
      <c r="Y669" s="19">
        <v>498626610.02999997</v>
      </c>
      <c r="Z669" s="19">
        <v>0</v>
      </c>
      <c r="AA669" s="19">
        <f t="shared" si="141"/>
        <v>498626610.03000069</v>
      </c>
      <c r="AB669" s="20">
        <f t="shared" si="138"/>
        <v>0.94945110366586571</v>
      </c>
      <c r="AC669" s="20">
        <f t="shared" si="139"/>
        <v>8.8840310700756854E-3</v>
      </c>
      <c r="AD669" s="21">
        <f t="shared" si="140"/>
        <v>0.95833513473594145</v>
      </c>
    </row>
    <row r="670" spans="1:30" outlineLevel="4" x14ac:dyDescent="0.25">
      <c r="A670" s="15" t="s">
        <v>406</v>
      </c>
      <c r="B670" s="16" t="s">
        <v>285</v>
      </c>
      <c r="C670" s="16" t="s">
        <v>37</v>
      </c>
      <c r="D670" s="16" t="s">
        <v>55</v>
      </c>
      <c r="E670" s="16"/>
      <c r="F670" s="16">
        <v>280</v>
      </c>
      <c r="G670" s="16">
        <v>1111</v>
      </c>
      <c r="H670" s="16">
        <v>3420</v>
      </c>
      <c r="I670" s="17" t="s">
        <v>56</v>
      </c>
      <c r="J670" s="18">
        <v>33937080949</v>
      </c>
      <c r="K670" s="19">
        <v>34637080949</v>
      </c>
      <c r="L670" s="19"/>
      <c r="M670" s="19"/>
      <c r="N670" s="19"/>
      <c r="O670" s="19"/>
      <c r="P670" s="19">
        <v>0</v>
      </c>
      <c r="Q670" s="19">
        <v>0</v>
      </c>
      <c r="R670" s="19">
        <v>34637080949</v>
      </c>
      <c r="S670" s="19">
        <v>0</v>
      </c>
      <c r="T670" s="19">
        <v>19963956.780000001</v>
      </c>
      <c r="U670" s="19">
        <v>0</v>
      </c>
      <c r="V670" s="19">
        <v>22605607087.560001</v>
      </c>
      <c r="W670" s="19">
        <v>22605607087.560001</v>
      </c>
      <c r="X670" s="19">
        <v>12011509904.66</v>
      </c>
      <c r="Y670" s="19">
        <v>12011509904.66</v>
      </c>
      <c r="Z670" s="19">
        <v>0</v>
      </c>
      <c r="AA670" s="19">
        <f t="shared" si="141"/>
        <v>12011509904.66</v>
      </c>
      <c r="AB670" s="20">
        <f t="shared" si="138"/>
        <v>0.65264180664775806</v>
      </c>
      <c r="AC670" s="20">
        <f t="shared" si="139"/>
        <v>5.7637526699767631E-4</v>
      </c>
      <c r="AD670" s="21">
        <f t="shared" si="140"/>
        <v>0.65321818191475578</v>
      </c>
    </row>
    <row r="671" spans="1:30" ht="120" outlineLevel="4" x14ac:dyDescent="0.25">
      <c r="A671" s="15" t="s">
        <v>406</v>
      </c>
      <c r="B671" s="16" t="s">
        <v>285</v>
      </c>
      <c r="C671" s="16" t="s">
        <v>37</v>
      </c>
      <c r="D671" s="16" t="s">
        <v>57</v>
      </c>
      <c r="E671" s="16" t="s">
        <v>58</v>
      </c>
      <c r="F671" s="16">
        <v>280</v>
      </c>
      <c r="G671" s="16">
        <v>1112</v>
      </c>
      <c r="H671" s="16">
        <v>3420</v>
      </c>
      <c r="I671" s="17" t="s">
        <v>59</v>
      </c>
      <c r="J671" s="18">
        <v>14740584550</v>
      </c>
      <c r="K671" s="19">
        <v>14590584550</v>
      </c>
      <c r="L671" s="19"/>
      <c r="M671" s="19"/>
      <c r="N671" s="19"/>
      <c r="O671" s="19"/>
      <c r="P671" s="19">
        <v>-6735720</v>
      </c>
      <c r="Q671" s="19">
        <v>-135093918</v>
      </c>
      <c r="R671" s="19">
        <v>14448754912</v>
      </c>
      <c r="S671" s="19">
        <v>0</v>
      </c>
      <c r="T671" s="19">
        <v>5038100778</v>
      </c>
      <c r="U671" s="19">
        <v>0</v>
      </c>
      <c r="V671" s="19">
        <v>9545748052</v>
      </c>
      <c r="W671" s="19">
        <v>9545748052</v>
      </c>
      <c r="X671" s="19">
        <v>0</v>
      </c>
      <c r="Y671" s="19">
        <v>6735720</v>
      </c>
      <c r="Z671" s="19">
        <v>0</v>
      </c>
      <c r="AA671" s="19">
        <f t="shared" si="141"/>
        <v>-135093918</v>
      </c>
      <c r="AB671" s="20">
        <f t="shared" si="138"/>
        <v>0.6606623276634066</v>
      </c>
      <c r="AC671" s="20">
        <f t="shared" si="139"/>
        <v>0.34868753803940222</v>
      </c>
      <c r="AD671" s="21">
        <f t="shared" si="140"/>
        <v>1.0093498657028088</v>
      </c>
    </row>
    <row r="672" spans="1:30" ht="210" outlineLevel="4" x14ac:dyDescent="0.25">
      <c r="A672" s="15" t="s">
        <v>406</v>
      </c>
      <c r="B672" s="16" t="s">
        <v>285</v>
      </c>
      <c r="C672" s="16" t="s">
        <v>37</v>
      </c>
      <c r="D672" s="16" t="s">
        <v>57</v>
      </c>
      <c r="E672" s="16" t="s">
        <v>58</v>
      </c>
      <c r="F672" s="16">
        <v>540</v>
      </c>
      <c r="G672" s="16">
        <v>1112</v>
      </c>
      <c r="H672" s="16">
        <v>3420</v>
      </c>
      <c r="I672" s="17" t="s">
        <v>419</v>
      </c>
      <c r="J672" s="18"/>
      <c r="K672" s="19"/>
      <c r="L672" s="19"/>
      <c r="M672" s="19"/>
      <c r="N672" s="19"/>
      <c r="O672" s="19">
        <v>8020566031.3999996</v>
      </c>
      <c r="P672" s="19"/>
      <c r="Q672" s="19">
        <v>0</v>
      </c>
      <c r="R672" s="19">
        <v>8020566031.3999996</v>
      </c>
      <c r="S672" s="19"/>
      <c r="T672" s="19"/>
      <c r="U672" s="19"/>
      <c r="V672" s="19"/>
      <c r="W672" s="19"/>
      <c r="X672" s="19"/>
      <c r="Y672" s="19"/>
      <c r="Z672" s="19"/>
      <c r="AA672" s="19">
        <f t="shared" si="141"/>
        <v>8020566031.3999996</v>
      </c>
      <c r="AB672" s="20">
        <f t="shared" si="138"/>
        <v>0</v>
      </c>
      <c r="AC672" s="20">
        <f t="shared" si="139"/>
        <v>0</v>
      </c>
      <c r="AD672" s="21">
        <f t="shared" si="140"/>
        <v>0</v>
      </c>
    </row>
    <row r="673" spans="1:30" ht="60" outlineLevel="4" x14ac:dyDescent="0.25">
      <c r="A673" s="15" t="s">
        <v>406</v>
      </c>
      <c r="B673" s="16" t="s">
        <v>285</v>
      </c>
      <c r="C673" s="16" t="s">
        <v>37</v>
      </c>
      <c r="D673" s="16" t="s">
        <v>60</v>
      </c>
      <c r="E673" s="16" t="s">
        <v>58</v>
      </c>
      <c r="F673" s="16">
        <v>280</v>
      </c>
      <c r="G673" s="16">
        <v>1112</v>
      </c>
      <c r="H673" s="16">
        <v>3420</v>
      </c>
      <c r="I673" s="17" t="s">
        <v>61</v>
      </c>
      <c r="J673" s="18">
        <v>796788354</v>
      </c>
      <c r="K673" s="19">
        <v>796788354</v>
      </c>
      <c r="L673" s="19"/>
      <c r="M673" s="19"/>
      <c r="N673" s="19"/>
      <c r="O673" s="19"/>
      <c r="P673" s="19">
        <v>-364093</v>
      </c>
      <c r="Q673" s="19">
        <v>0</v>
      </c>
      <c r="R673" s="19">
        <v>796424261</v>
      </c>
      <c r="S673" s="19">
        <v>0</v>
      </c>
      <c r="T673" s="19">
        <v>280502398</v>
      </c>
      <c r="U673" s="19">
        <v>0</v>
      </c>
      <c r="V673" s="19">
        <v>515921863</v>
      </c>
      <c r="W673" s="19">
        <v>515921863</v>
      </c>
      <c r="X673" s="19">
        <v>0</v>
      </c>
      <c r="Y673" s="19">
        <v>364093</v>
      </c>
      <c r="Z673" s="19">
        <v>0</v>
      </c>
      <c r="AA673" s="19">
        <f t="shared" si="141"/>
        <v>0</v>
      </c>
      <c r="AB673" s="20">
        <f t="shared" si="138"/>
        <v>0.64779777345331269</v>
      </c>
      <c r="AC673" s="20">
        <f t="shared" si="139"/>
        <v>0.35220222654668726</v>
      </c>
      <c r="AD673" s="21">
        <f t="shared" si="140"/>
        <v>1</v>
      </c>
    </row>
    <row r="674" spans="1:30" ht="120" outlineLevel="4" x14ac:dyDescent="0.25">
      <c r="A674" s="15" t="s">
        <v>406</v>
      </c>
      <c r="B674" s="16" t="s">
        <v>285</v>
      </c>
      <c r="C674" s="16" t="s">
        <v>37</v>
      </c>
      <c r="D674" s="16" t="s">
        <v>62</v>
      </c>
      <c r="E674" s="16" t="s">
        <v>58</v>
      </c>
      <c r="F674" s="16">
        <v>280</v>
      </c>
      <c r="G674" s="16">
        <v>1112</v>
      </c>
      <c r="H674" s="16">
        <v>3420</v>
      </c>
      <c r="I674" s="17" t="s">
        <v>63</v>
      </c>
      <c r="J674" s="18">
        <v>664312939</v>
      </c>
      <c r="K674" s="19">
        <v>664312939</v>
      </c>
      <c r="L674" s="19">
        <v>482123577</v>
      </c>
      <c r="M674" s="19"/>
      <c r="N674" s="19"/>
      <c r="O674" s="19"/>
      <c r="P674" s="19">
        <v>-323679</v>
      </c>
      <c r="Q674" s="19">
        <v>0</v>
      </c>
      <c r="R674" s="19">
        <v>1146112837</v>
      </c>
      <c r="S674" s="19">
        <v>0</v>
      </c>
      <c r="T674" s="19">
        <v>272058646</v>
      </c>
      <c r="U674" s="19">
        <v>0</v>
      </c>
      <c r="V674" s="19">
        <v>391930614</v>
      </c>
      <c r="W674" s="19">
        <v>391930614</v>
      </c>
      <c r="X674" s="19">
        <v>0</v>
      </c>
      <c r="Y674" s="19">
        <v>323679</v>
      </c>
      <c r="Z674" s="19">
        <v>0</v>
      </c>
      <c r="AA674" s="19">
        <f t="shared" si="141"/>
        <v>482123577</v>
      </c>
      <c r="AB674" s="20">
        <f t="shared" si="138"/>
        <v>0.34196512014113317</v>
      </c>
      <c r="AC674" s="20">
        <f t="shared" si="139"/>
        <v>0.23737509712579896</v>
      </c>
      <c r="AD674" s="21">
        <f t="shared" si="140"/>
        <v>0.57934021726693219</v>
      </c>
    </row>
    <row r="675" spans="1:30" ht="90" outlineLevel="4" x14ac:dyDescent="0.25">
      <c r="A675" s="15" t="s">
        <v>406</v>
      </c>
      <c r="B675" s="16" t="s">
        <v>285</v>
      </c>
      <c r="C675" s="16" t="s">
        <v>37</v>
      </c>
      <c r="D675" s="16" t="s">
        <v>64</v>
      </c>
      <c r="E675" s="16" t="s">
        <v>58</v>
      </c>
      <c r="F675" s="16">
        <v>280</v>
      </c>
      <c r="G675" s="16">
        <v>1112</v>
      </c>
      <c r="H675" s="16">
        <v>3420</v>
      </c>
      <c r="I675" s="17" t="s">
        <v>65</v>
      </c>
      <c r="J675" s="18">
        <v>2390365062</v>
      </c>
      <c r="K675" s="19">
        <v>4700365062</v>
      </c>
      <c r="L675" s="19">
        <v>2169567808</v>
      </c>
      <c r="M675" s="19"/>
      <c r="N675" s="19"/>
      <c r="O675" s="19"/>
      <c r="P675" s="19">
        <v>-2184558</v>
      </c>
      <c r="Q675" s="19">
        <v>0</v>
      </c>
      <c r="R675" s="19">
        <v>6867748312</v>
      </c>
      <c r="S675" s="19">
        <v>0</v>
      </c>
      <c r="T675" s="19">
        <v>1603321428</v>
      </c>
      <c r="U675" s="19">
        <v>0</v>
      </c>
      <c r="V675" s="19">
        <v>3094859076</v>
      </c>
      <c r="W675" s="19">
        <v>3094859076</v>
      </c>
      <c r="X675" s="19">
        <v>0</v>
      </c>
      <c r="Y675" s="19">
        <v>2184558</v>
      </c>
      <c r="Z675" s="19">
        <v>0</v>
      </c>
      <c r="AA675" s="19">
        <f t="shared" si="141"/>
        <v>2169567808</v>
      </c>
      <c r="AB675" s="20">
        <f t="shared" si="138"/>
        <v>0.45063664761743821</v>
      </c>
      <c r="AC675" s="20">
        <f t="shared" si="139"/>
        <v>0.23345663748313553</v>
      </c>
      <c r="AD675" s="21">
        <f t="shared" si="140"/>
        <v>0.68409328510057377</v>
      </c>
    </row>
    <row r="676" spans="1:30" ht="90" outlineLevel="4" x14ac:dyDescent="0.25">
      <c r="A676" s="15" t="s">
        <v>406</v>
      </c>
      <c r="B676" s="16" t="s">
        <v>285</v>
      </c>
      <c r="C676" s="16" t="s">
        <v>37</v>
      </c>
      <c r="D676" s="16" t="s">
        <v>66</v>
      </c>
      <c r="E676" s="16" t="s">
        <v>58</v>
      </c>
      <c r="F676" s="16">
        <v>280</v>
      </c>
      <c r="G676" s="16">
        <v>1112</v>
      </c>
      <c r="H676" s="16">
        <v>3420</v>
      </c>
      <c r="I676" s="17" t="s">
        <v>67</v>
      </c>
      <c r="J676" s="18">
        <v>4780730125</v>
      </c>
      <c r="K676" s="19">
        <v>2530730125</v>
      </c>
      <c r="L676" s="19">
        <v>2366683340</v>
      </c>
      <c r="M676" s="19"/>
      <c r="N676" s="19"/>
      <c r="O676" s="19"/>
      <c r="P676" s="19">
        <v>-1092279</v>
      </c>
      <c r="Q676" s="19">
        <v>-84931923</v>
      </c>
      <c r="R676" s="19">
        <v>4811389263</v>
      </c>
      <c r="S676" s="19">
        <v>0</v>
      </c>
      <c r="T676" s="19">
        <v>981333634</v>
      </c>
      <c r="U676" s="19">
        <v>0</v>
      </c>
      <c r="V676" s="19">
        <v>1548304212</v>
      </c>
      <c r="W676" s="19">
        <v>1548304212</v>
      </c>
      <c r="X676" s="19">
        <v>0</v>
      </c>
      <c r="Y676" s="19">
        <v>1092279</v>
      </c>
      <c r="Z676" s="19">
        <v>0</v>
      </c>
      <c r="AA676" s="19">
        <f t="shared" si="141"/>
        <v>2281751417</v>
      </c>
      <c r="AB676" s="20">
        <f t="shared" si="138"/>
        <v>0.32179982274695451</v>
      </c>
      <c r="AC676" s="20">
        <f t="shared" si="139"/>
        <v>0.20396055699474175</v>
      </c>
      <c r="AD676" s="21">
        <f t="shared" si="140"/>
        <v>0.52576037974169632</v>
      </c>
    </row>
    <row r="677" spans="1:30" ht="60" outlineLevel="4" x14ac:dyDescent="0.25">
      <c r="A677" s="15" t="s">
        <v>406</v>
      </c>
      <c r="B677" s="16" t="s">
        <v>285</v>
      </c>
      <c r="C677" s="16" t="s">
        <v>37</v>
      </c>
      <c r="D677" s="16" t="s">
        <v>68</v>
      </c>
      <c r="E677" s="16" t="s">
        <v>58</v>
      </c>
      <c r="F677" s="16">
        <v>280</v>
      </c>
      <c r="G677" s="16">
        <v>1112</v>
      </c>
      <c r="H677" s="16">
        <v>3420</v>
      </c>
      <c r="I677" s="17" t="s">
        <v>69</v>
      </c>
      <c r="J677" s="18">
        <v>9902526143</v>
      </c>
      <c r="K677" s="19">
        <v>9649160709</v>
      </c>
      <c r="L677" s="19"/>
      <c r="M677" s="19"/>
      <c r="N677" s="19"/>
      <c r="O677" s="19"/>
      <c r="P677" s="19">
        <v>-4426279</v>
      </c>
      <c r="Q677" s="19">
        <v>-126272517</v>
      </c>
      <c r="R677" s="19">
        <v>9518461913</v>
      </c>
      <c r="S677" s="19">
        <v>0</v>
      </c>
      <c r="T677" s="19">
        <v>3343935811.0599999</v>
      </c>
      <c r="U677" s="19">
        <v>0</v>
      </c>
      <c r="V677" s="19">
        <v>6174526101.9399996</v>
      </c>
      <c r="W677" s="19">
        <v>6174526101.9399996</v>
      </c>
      <c r="X677" s="19">
        <v>126272517</v>
      </c>
      <c r="Y677" s="19">
        <v>130698796</v>
      </c>
      <c r="Z677" s="19">
        <v>0</v>
      </c>
      <c r="AA677" s="19">
        <f t="shared" si="141"/>
        <v>0</v>
      </c>
      <c r="AB677" s="20">
        <f t="shared" si="138"/>
        <v>0.64868947928520215</v>
      </c>
      <c r="AC677" s="20">
        <f t="shared" si="139"/>
        <v>0.35131052071479774</v>
      </c>
      <c r="AD677" s="21">
        <f t="shared" si="140"/>
        <v>0.99999999999999989</v>
      </c>
    </row>
    <row r="678" spans="1:30" outlineLevel="3" x14ac:dyDescent="0.25">
      <c r="A678" s="22"/>
      <c r="B678" s="23"/>
      <c r="C678" s="23" t="s">
        <v>70</v>
      </c>
      <c r="D678" s="23"/>
      <c r="E678" s="23"/>
      <c r="F678" s="23"/>
      <c r="G678" s="23"/>
      <c r="H678" s="23"/>
      <c r="I678" s="24"/>
      <c r="J678" s="25">
        <f t="shared" ref="J678:AA678" si="144">SUBTOTAL(9,J662:J677)</f>
        <v>199970641880</v>
      </c>
      <c r="K678" s="26">
        <f t="shared" si="144"/>
        <v>200357375095</v>
      </c>
      <c r="L678" s="26">
        <f t="shared" si="144"/>
        <v>5018374725</v>
      </c>
      <c r="M678" s="26">
        <f t="shared" si="144"/>
        <v>0</v>
      </c>
      <c r="N678" s="26">
        <f t="shared" si="144"/>
        <v>0</v>
      </c>
      <c r="O678" s="26">
        <f t="shared" si="144"/>
        <v>8020566031.3999996</v>
      </c>
      <c r="P678" s="26">
        <f t="shared" si="144"/>
        <v>-94010996</v>
      </c>
      <c r="Q678" s="26">
        <f t="shared" si="144"/>
        <v>-356818035.46000004</v>
      </c>
      <c r="R678" s="26">
        <f t="shared" si="144"/>
        <v>212945486819.93997</v>
      </c>
      <c r="S678" s="26">
        <f t="shared" si="144"/>
        <v>0</v>
      </c>
      <c r="T678" s="26">
        <f t="shared" si="144"/>
        <v>11672710781.289999</v>
      </c>
      <c r="U678" s="26">
        <f t="shared" si="144"/>
        <v>0</v>
      </c>
      <c r="V678" s="26">
        <f t="shared" si="144"/>
        <v>125111930392.02</v>
      </c>
      <c r="W678" s="26">
        <f t="shared" si="144"/>
        <v>125111930392.02</v>
      </c>
      <c r="X678" s="26">
        <f t="shared" si="144"/>
        <v>63468203248.229996</v>
      </c>
      <c r="Y678" s="26">
        <f t="shared" si="144"/>
        <v>63572733921.690002</v>
      </c>
      <c r="Z678" s="26">
        <f t="shared" si="144"/>
        <v>0</v>
      </c>
      <c r="AA678" s="26">
        <f t="shared" si="144"/>
        <v>76160845646.630005</v>
      </c>
      <c r="AB678" s="27">
        <f t="shared" si="138"/>
        <v>0.58753032177578257</v>
      </c>
      <c r="AC678" s="27">
        <f t="shared" si="139"/>
        <v>5.4815488018114596E-2</v>
      </c>
      <c r="AD678" s="28">
        <f t="shared" si="140"/>
        <v>0.64234580979389722</v>
      </c>
    </row>
    <row r="679" spans="1:30" ht="150" outlineLevel="4" x14ac:dyDescent="0.25">
      <c r="A679" s="15" t="s">
        <v>406</v>
      </c>
      <c r="B679" s="16" t="s">
        <v>285</v>
      </c>
      <c r="C679" s="16" t="s">
        <v>71</v>
      </c>
      <c r="D679" s="16" t="s">
        <v>293</v>
      </c>
      <c r="E679" s="16"/>
      <c r="F679" s="16">
        <v>280</v>
      </c>
      <c r="G679" s="16">
        <v>1120</v>
      </c>
      <c r="H679" s="16">
        <v>3420</v>
      </c>
      <c r="I679" s="17" t="s">
        <v>450</v>
      </c>
      <c r="J679" s="18"/>
      <c r="K679" s="19"/>
      <c r="L679" s="19">
        <v>3002119711</v>
      </c>
      <c r="M679" s="19"/>
      <c r="N679" s="19"/>
      <c r="O679" s="19"/>
      <c r="P679" s="19">
        <v>0</v>
      </c>
      <c r="Q679" s="19">
        <v>0</v>
      </c>
      <c r="R679" s="19">
        <v>3002119711</v>
      </c>
      <c r="S679" s="19"/>
      <c r="T679" s="19"/>
      <c r="U679" s="19"/>
      <c r="V679" s="19"/>
      <c r="W679" s="19"/>
      <c r="X679" s="19"/>
      <c r="Y679" s="19"/>
      <c r="Z679" s="19"/>
      <c r="AA679" s="19">
        <f t="shared" si="141"/>
        <v>3002119711</v>
      </c>
      <c r="AB679" s="20">
        <f t="shared" si="138"/>
        <v>0</v>
      </c>
      <c r="AC679" s="20">
        <f t="shared" si="139"/>
        <v>0</v>
      </c>
      <c r="AD679" s="21">
        <f t="shared" si="140"/>
        <v>0</v>
      </c>
    </row>
    <row r="680" spans="1:30" ht="210" outlineLevel="4" x14ac:dyDescent="0.25">
      <c r="A680" s="15" t="s">
        <v>406</v>
      </c>
      <c r="B680" s="16" t="s">
        <v>285</v>
      </c>
      <c r="C680" s="16" t="s">
        <v>71</v>
      </c>
      <c r="D680" s="16" t="s">
        <v>293</v>
      </c>
      <c r="E680" s="16"/>
      <c r="F680" s="16">
        <v>664</v>
      </c>
      <c r="G680" s="16">
        <v>1120</v>
      </c>
      <c r="H680" s="16">
        <v>3420</v>
      </c>
      <c r="I680" s="17" t="s">
        <v>420</v>
      </c>
      <c r="J680" s="18"/>
      <c r="K680" s="19"/>
      <c r="L680" s="19"/>
      <c r="M680" s="19"/>
      <c r="N680" s="19"/>
      <c r="O680" s="19">
        <v>144552950.41</v>
      </c>
      <c r="P680" s="19"/>
      <c r="Q680" s="19">
        <v>0</v>
      </c>
      <c r="R680" s="19">
        <v>144552950.41</v>
      </c>
      <c r="S680" s="19"/>
      <c r="T680" s="19"/>
      <c r="U680" s="19"/>
      <c r="V680" s="19"/>
      <c r="W680" s="19"/>
      <c r="X680" s="19"/>
      <c r="Y680" s="19"/>
      <c r="Z680" s="19"/>
      <c r="AA680" s="19">
        <f t="shared" si="141"/>
        <v>144552950.41</v>
      </c>
      <c r="AB680" s="20">
        <f t="shared" si="138"/>
        <v>0</v>
      </c>
      <c r="AC680" s="20">
        <f t="shared" si="139"/>
        <v>0</v>
      </c>
      <c r="AD680" s="21">
        <f t="shared" si="140"/>
        <v>0</v>
      </c>
    </row>
    <row r="681" spans="1:30" outlineLevel="3" x14ac:dyDescent="0.25">
      <c r="A681" s="22"/>
      <c r="B681" s="23"/>
      <c r="C681" s="23" t="s">
        <v>96</v>
      </c>
      <c r="D681" s="23"/>
      <c r="E681" s="23"/>
      <c r="F681" s="23"/>
      <c r="G681" s="23"/>
      <c r="H681" s="23"/>
      <c r="I681" s="24"/>
      <c r="J681" s="25">
        <f t="shared" ref="J681:AA681" si="145">SUBTOTAL(9,J679:J680)</f>
        <v>0</v>
      </c>
      <c r="K681" s="26">
        <f t="shared" si="145"/>
        <v>0</v>
      </c>
      <c r="L681" s="26">
        <f t="shared" si="145"/>
        <v>3002119711</v>
      </c>
      <c r="M681" s="26">
        <f t="shared" si="145"/>
        <v>0</v>
      </c>
      <c r="N681" s="26">
        <f t="shared" si="145"/>
        <v>0</v>
      </c>
      <c r="O681" s="26">
        <f t="shared" si="145"/>
        <v>144552950.41</v>
      </c>
      <c r="P681" s="26">
        <f t="shared" si="145"/>
        <v>0</v>
      </c>
      <c r="Q681" s="26">
        <f t="shared" si="145"/>
        <v>0</v>
      </c>
      <c r="R681" s="26">
        <f t="shared" si="145"/>
        <v>3146672661.4099998</v>
      </c>
      <c r="S681" s="26">
        <f t="shared" si="145"/>
        <v>0</v>
      </c>
      <c r="T681" s="26">
        <f t="shared" si="145"/>
        <v>0</v>
      </c>
      <c r="U681" s="26">
        <f t="shared" si="145"/>
        <v>0</v>
      </c>
      <c r="V681" s="26">
        <f t="shared" si="145"/>
        <v>0</v>
      </c>
      <c r="W681" s="26">
        <f t="shared" si="145"/>
        <v>0</v>
      </c>
      <c r="X681" s="26">
        <f t="shared" si="145"/>
        <v>0</v>
      </c>
      <c r="Y681" s="26">
        <f t="shared" si="145"/>
        <v>0</v>
      </c>
      <c r="Z681" s="26">
        <f t="shared" si="145"/>
        <v>0</v>
      </c>
      <c r="AA681" s="26">
        <f t="shared" si="145"/>
        <v>3146672661.4099998</v>
      </c>
      <c r="AB681" s="27">
        <f t="shared" si="138"/>
        <v>0</v>
      </c>
      <c r="AC681" s="27">
        <f t="shared" si="139"/>
        <v>0</v>
      </c>
      <c r="AD681" s="28">
        <f t="shared" si="140"/>
        <v>0</v>
      </c>
    </row>
    <row r="682" spans="1:30" ht="120" outlineLevel="4" x14ac:dyDescent="0.25">
      <c r="A682" s="15" t="s">
        <v>406</v>
      </c>
      <c r="B682" s="16" t="s">
        <v>285</v>
      </c>
      <c r="C682" s="16" t="s">
        <v>126</v>
      </c>
      <c r="D682" s="16" t="s">
        <v>127</v>
      </c>
      <c r="E682" s="16" t="s">
        <v>58</v>
      </c>
      <c r="F682" s="16" t="s">
        <v>39</v>
      </c>
      <c r="G682" s="16">
        <v>1310</v>
      </c>
      <c r="H682" s="16">
        <v>3420</v>
      </c>
      <c r="I682" s="17" t="s">
        <v>128</v>
      </c>
      <c r="J682" s="18">
        <v>181070913</v>
      </c>
      <c r="K682" s="19">
        <v>181070913</v>
      </c>
      <c r="L682" s="19"/>
      <c r="M682" s="19"/>
      <c r="N682" s="19"/>
      <c r="O682" s="19"/>
      <c r="P682" s="19">
        <v>-106220</v>
      </c>
      <c r="Q682" s="19">
        <v>0</v>
      </c>
      <c r="R682" s="19">
        <v>180964693</v>
      </c>
      <c r="S682" s="19">
        <v>0</v>
      </c>
      <c r="T682" s="19">
        <v>75936461.609999999</v>
      </c>
      <c r="U682" s="19">
        <v>0</v>
      </c>
      <c r="V682" s="19">
        <v>105028231.39</v>
      </c>
      <c r="W682" s="19">
        <v>105028231.39</v>
      </c>
      <c r="X682" s="19">
        <v>0</v>
      </c>
      <c r="Y682" s="19">
        <v>106220</v>
      </c>
      <c r="Z682" s="19">
        <v>0</v>
      </c>
      <c r="AA682" s="19">
        <f t="shared" si="141"/>
        <v>0</v>
      </c>
      <c r="AB682" s="20">
        <f t="shared" si="138"/>
        <v>0.5803796842846024</v>
      </c>
      <c r="AC682" s="20">
        <f t="shared" si="139"/>
        <v>0.4196203157153976</v>
      </c>
      <c r="AD682" s="21">
        <f t="shared" si="140"/>
        <v>1</v>
      </c>
    </row>
    <row r="683" spans="1:30" ht="120" outlineLevel="4" x14ac:dyDescent="0.25">
      <c r="A683" s="15" t="s">
        <v>406</v>
      </c>
      <c r="B683" s="16" t="s">
        <v>285</v>
      </c>
      <c r="C683" s="16" t="s">
        <v>126</v>
      </c>
      <c r="D683" s="16" t="s">
        <v>127</v>
      </c>
      <c r="E683" s="16" t="s">
        <v>129</v>
      </c>
      <c r="F683" s="16" t="s">
        <v>39</v>
      </c>
      <c r="G683" s="16">
        <v>1310</v>
      </c>
      <c r="H683" s="16">
        <v>3420</v>
      </c>
      <c r="I683" s="17" t="s">
        <v>130</v>
      </c>
      <c r="J683" s="18">
        <v>403954611</v>
      </c>
      <c r="K683" s="19">
        <v>403954611</v>
      </c>
      <c r="L683" s="19"/>
      <c r="M683" s="19"/>
      <c r="N683" s="19"/>
      <c r="O683" s="19"/>
      <c r="P683" s="19">
        <v>-182046</v>
      </c>
      <c r="Q683" s="19">
        <v>0</v>
      </c>
      <c r="R683" s="19">
        <v>403772565</v>
      </c>
      <c r="S683" s="19">
        <v>0</v>
      </c>
      <c r="T683" s="19">
        <v>145724858.21000001</v>
      </c>
      <c r="U683" s="19">
        <v>0</v>
      </c>
      <c r="V683" s="19">
        <v>258047706.78999999</v>
      </c>
      <c r="W683" s="19">
        <v>258047706.78999999</v>
      </c>
      <c r="X683" s="19">
        <v>0</v>
      </c>
      <c r="Y683" s="19">
        <v>182046</v>
      </c>
      <c r="Z683" s="19">
        <v>0</v>
      </c>
      <c r="AA683" s="19">
        <f t="shared" si="141"/>
        <v>0</v>
      </c>
      <c r="AB683" s="20">
        <f t="shared" si="138"/>
        <v>0.63909172925109459</v>
      </c>
      <c r="AC683" s="20">
        <f t="shared" si="139"/>
        <v>0.36090827074890541</v>
      </c>
      <c r="AD683" s="21">
        <f t="shared" si="140"/>
        <v>1</v>
      </c>
    </row>
    <row r="684" spans="1:30" ht="180" outlineLevel="4" x14ac:dyDescent="0.25">
      <c r="A684" s="15" t="s">
        <v>406</v>
      </c>
      <c r="B684" s="16" t="s">
        <v>285</v>
      </c>
      <c r="C684" s="16" t="s">
        <v>126</v>
      </c>
      <c r="D684" s="16" t="s">
        <v>127</v>
      </c>
      <c r="E684" s="16" t="s">
        <v>266</v>
      </c>
      <c r="F684" s="16" t="s">
        <v>39</v>
      </c>
      <c r="G684" s="16">
        <v>1310</v>
      </c>
      <c r="H684" s="16">
        <v>3420</v>
      </c>
      <c r="I684" s="17" t="s">
        <v>451</v>
      </c>
      <c r="J684" s="18">
        <v>0</v>
      </c>
      <c r="K684" s="19">
        <v>4463540904</v>
      </c>
      <c r="L684" s="19"/>
      <c r="M684" s="19"/>
      <c r="N684" s="19"/>
      <c r="O684" s="19"/>
      <c r="P684" s="19">
        <v>0</v>
      </c>
      <c r="Q684" s="19">
        <v>-13307133.050000001</v>
      </c>
      <c r="R684" s="19">
        <v>4450233770.9499998</v>
      </c>
      <c r="S684" s="19">
        <v>0</v>
      </c>
      <c r="T684" s="19">
        <v>484626681.50999999</v>
      </c>
      <c r="U684" s="19">
        <v>0</v>
      </c>
      <c r="V684" s="19">
        <v>2959328996.4899998</v>
      </c>
      <c r="W684" s="19">
        <v>2905886070.4899998</v>
      </c>
      <c r="X684" s="19">
        <v>0</v>
      </c>
      <c r="Y684" s="19">
        <v>1019585226</v>
      </c>
      <c r="Z684" s="19">
        <v>0</v>
      </c>
      <c r="AA684" s="19">
        <f t="shared" si="141"/>
        <v>1006278092.9499998</v>
      </c>
      <c r="AB684" s="20">
        <f t="shared" si="138"/>
        <v>0.66498281861230546</v>
      </c>
      <c r="AC684" s="20">
        <f t="shared" si="139"/>
        <v>0.10889915147233846</v>
      </c>
      <c r="AD684" s="21">
        <f t="shared" si="140"/>
        <v>0.77388197008464388</v>
      </c>
    </row>
    <row r="685" spans="1:30" ht="75" outlineLevel="4" x14ac:dyDescent="0.25">
      <c r="A685" s="15" t="s">
        <v>406</v>
      </c>
      <c r="B685" s="16" t="s">
        <v>285</v>
      </c>
      <c r="C685" s="16" t="s">
        <v>126</v>
      </c>
      <c r="D685" s="16" t="s">
        <v>127</v>
      </c>
      <c r="E685" s="16" t="s">
        <v>131</v>
      </c>
      <c r="F685" s="16" t="s">
        <v>39</v>
      </c>
      <c r="G685" s="16">
        <v>1310</v>
      </c>
      <c r="H685" s="16">
        <v>3420</v>
      </c>
      <c r="I685" s="17" t="s">
        <v>132</v>
      </c>
      <c r="J685" s="18">
        <v>2068527683</v>
      </c>
      <c r="K685" s="19">
        <v>2068527683</v>
      </c>
      <c r="L685" s="19"/>
      <c r="M685" s="19"/>
      <c r="N685" s="19"/>
      <c r="O685" s="19"/>
      <c r="P685" s="19">
        <v>-907391</v>
      </c>
      <c r="Q685" s="19">
        <v>-35676611</v>
      </c>
      <c r="R685" s="19">
        <v>2031943681</v>
      </c>
      <c r="S685" s="19">
        <v>0</v>
      </c>
      <c r="T685" s="19">
        <v>742153784.14999998</v>
      </c>
      <c r="U685" s="19">
        <v>0</v>
      </c>
      <c r="V685" s="19">
        <v>1289789896.8499999</v>
      </c>
      <c r="W685" s="19">
        <v>1289789896.8499999</v>
      </c>
      <c r="X685" s="19">
        <v>35676611</v>
      </c>
      <c r="Y685" s="19">
        <v>36584002</v>
      </c>
      <c r="Z685" s="19">
        <v>0</v>
      </c>
      <c r="AA685" s="19">
        <f t="shared" si="141"/>
        <v>0</v>
      </c>
      <c r="AB685" s="20">
        <f t="shared" si="138"/>
        <v>0.63475671541016487</v>
      </c>
      <c r="AC685" s="20">
        <f t="shared" si="139"/>
        <v>0.36524328458983502</v>
      </c>
      <c r="AD685" s="21">
        <f t="shared" si="140"/>
        <v>0.99999999999999989</v>
      </c>
    </row>
    <row r="686" spans="1:30" ht="150" outlineLevel="4" x14ac:dyDescent="0.25">
      <c r="A686" s="15" t="s">
        <v>406</v>
      </c>
      <c r="B686" s="16" t="s">
        <v>285</v>
      </c>
      <c r="C686" s="16" t="s">
        <v>126</v>
      </c>
      <c r="D686" s="16" t="s">
        <v>127</v>
      </c>
      <c r="E686" s="16" t="s">
        <v>270</v>
      </c>
      <c r="F686" s="16" t="s">
        <v>39</v>
      </c>
      <c r="G686" s="16">
        <v>1310</v>
      </c>
      <c r="H686" s="16">
        <v>3420</v>
      </c>
      <c r="I686" s="17" t="s">
        <v>452</v>
      </c>
      <c r="J686" s="18">
        <v>5322853208</v>
      </c>
      <c r="K686" s="19">
        <v>0</v>
      </c>
      <c r="L686" s="19">
        <v>0</v>
      </c>
      <c r="M686" s="19">
        <v>0</v>
      </c>
      <c r="N686" s="19">
        <v>0</v>
      </c>
      <c r="O686" s="19">
        <v>0</v>
      </c>
      <c r="P686" s="19">
        <v>0</v>
      </c>
      <c r="Q686" s="19">
        <v>0</v>
      </c>
      <c r="R686" s="19">
        <v>0</v>
      </c>
      <c r="S686" s="19">
        <v>0</v>
      </c>
      <c r="T686" s="19">
        <v>0</v>
      </c>
      <c r="U686" s="19">
        <v>0</v>
      </c>
      <c r="V686" s="19">
        <v>0</v>
      </c>
      <c r="W686" s="19">
        <v>0</v>
      </c>
      <c r="X686" s="19">
        <v>0</v>
      </c>
      <c r="Y686" s="19">
        <v>0</v>
      </c>
      <c r="Z686" s="19">
        <v>0</v>
      </c>
      <c r="AA686" s="19">
        <f t="shared" si="141"/>
        <v>0</v>
      </c>
      <c r="AB686" s="20">
        <v>0</v>
      </c>
      <c r="AC686" s="20">
        <v>0</v>
      </c>
      <c r="AD686" s="21">
        <v>0</v>
      </c>
    </row>
    <row r="687" spans="1:30" ht="225" outlineLevel="4" x14ac:dyDescent="0.25">
      <c r="A687" s="15" t="s">
        <v>406</v>
      </c>
      <c r="B687" s="16" t="s">
        <v>285</v>
      </c>
      <c r="C687" s="16" t="s">
        <v>126</v>
      </c>
      <c r="D687" s="16" t="s">
        <v>127</v>
      </c>
      <c r="E687" s="16" t="s">
        <v>453</v>
      </c>
      <c r="F687" s="16" t="s">
        <v>39</v>
      </c>
      <c r="G687" s="16">
        <v>1310</v>
      </c>
      <c r="H687" s="16">
        <v>3420</v>
      </c>
      <c r="I687" s="17" t="s">
        <v>454</v>
      </c>
      <c r="J687" s="18">
        <v>62880716</v>
      </c>
      <c r="K687" s="19">
        <v>62880716</v>
      </c>
      <c r="L687" s="19"/>
      <c r="M687" s="19"/>
      <c r="N687" s="19"/>
      <c r="O687" s="19"/>
      <c r="P687" s="19">
        <v>0</v>
      </c>
      <c r="Q687" s="19">
        <v>0</v>
      </c>
      <c r="R687" s="19">
        <v>62880716</v>
      </c>
      <c r="S687" s="19">
        <v>0</v>
      </c>
      <c r="T687" s="19">
        <v>43667078.009999998</v>
      </c>
      <c r="U687" s="19">
        <v>0</v>
      </c>
      <c r="V687" s="19">
        <v>3493461.99</v>
      </c>
      <c r="W687" s="19">
        <v>3493461.99</v>
      </c>
      <c r="X687" s="19">
        <v>0</v>
      </c>
      <c r="Y687" s="19">
        <v>15720176</v>
      </c>
      <c r="Z687" s="19">
        <v>0</v>
      </c>
      <c r="AA687" s="19">
        <f t="shared" si="141"/>
        <v>15720176.000000002</v>
      </c>
      <c r="AB687" s="20">
        <f t="shared" ref="AB687:AB726" si="146">V687/R687</f>
        <v>5.5556969007795651E-2</v>
      </c>
      <c r="AC687" s="20">
        <f t="shared" ref="AC687:AC726" si="147">(S687+T687+U687)/R687</f>
        <v>0.69444307870158473</v>
      </c>
      <c r="AD687" s="21">
        <f t="shared" ref="AD687:AD726" si="148">AB687+AC687</f>
        <v>0.75000004770938034</v>
      </c>
    </row>
    <row r="688" spans="1:30" ht="225" outlineLevel="4" x14ac:dyDescent="0.25">
      <c r="A688" s="15" t="s">
        <v>406</v>
      </c>
      <c r="B688" s="16" t="s">
        <v>285</v>
      </c>
      <c r="C688" s="16" t="s">
        <v>126</v>
      </c>
      <c r="D688" s="16" t="s">
        <v>127</v>
      </c>
      <c r="E688" s="16" t="s">
        <v>137</v>
      </c>
      <c r="F688" s="16" t="s">
        <v>39</v>
      </c>
      <c r="G688" s="16">
        <v>1310</v>
      </c>
      <c r="H688" s="16">
        <v>3420</v>
      </c>
      <c r="I688" s="17" t="s">
        <v>455</v>
      </c>
      <c r="J688" s="18">
        <v>14252962</v>
      </c>
      <c r="K688" s="19">
        <v>14252962</v>
      </c>
      <c r="L688" s="19">
        <v>0</v>
      </c>
      <c r="M688" s="19">
        <v>0</v>
      </c>
      <c r="N688" s="19">
        <v>0</v>
      </c>
      <c r="O688" s="19">
        <v>0</v>
      </c>
      <c r="P688" s="19">
        <v>0</v>
      </c>
      <c r="Q688" s="19">
        <v>0</v>
      </c>
      <c r="R688" s="19">
        <v>14252962</v>
      </c>
      <c r="S688" s="19">
        <v>0</v>
      </c>
      <c r="T688" s="19">
        <v>0</v>
      </c>
      <c r="U688" s="19">
        <v>0</v>
      </c>
      <c r="V688" s="19">
        <v>14252962</v>
      </c>
      <c r="W688" s="19">
        <v>14252962</v>
      </c>
      <c r="X688" s="19">
        <v>0</v>
      </c>
      <c r="Y688" s="19">
        <v>0</v>
      </c>
      <c r="Z688" s="19">
        <v>0</v>
      </c>
      <c r="AA688" s="19">
        <f t="shared" si="141"/>
        <v>0</v>
      </c>
      <c r="AB688" s="20">
        <f t="shared" si="146"/>
        <v>1</v>
      </c>
      <c r="AC688" s="20">
        <f t="shared" si="147"/>
        <v>0</v>
      </c>
      <c r="AD688" s="21">
        <f t="shared" si="148"/>
        <v>1</v>
      </c>
    </row>
    <row r="689" spans="1:30" ht="45" outlineLevel="4" x14ac:dyDescent="0.25">
      <c r="A689" s="15" t="s">
        <v>406</v>
      </c>
      <c r="B689" s="16" t="s">
        <v>285</v>
      </c>
      <c r="C689" s="16" t="s">
        <v>126</v>
      </c>
      <c r="D689" s="16" t="s">
        <v>153</v>
      </c>
      <c r="E689" s="16"/>
      <c r="F689" s="16" t="s">
        <v>39</v>
      </c>
      <c r="G689" s="16">
        <v>1320</v>
      </c>
      <c r="H689" s="16">
        <v>3420</v>
      </c>
      <c r="I689" s="17" t="s">
        <v>154</v>
      </c>
      <c r="J689" s="18">
        <v>1502062943</v>
      </c>
      <c r="K689" s="19">
        <v>1502062943</v>
      </c>
      <c r="L689" s="19">
        <v>0</v>
      </c>
      <c r="M689" s="19">
        <v>0</v>
      </c>
      <c r="N689" s="19">
        <v>0</v>
      </c>
      <c r="O689" s="19">
        <v>0</v>
      </c>
      <c r="P689" s="19">
        <v>0</v>
      </c>
      <c r="Q689" s="19">
        <v>0</v>
      </c>
      <c r="R689" s="19">
        <v>1502062943</v>
      </c>
      <c r="S689" s="19">
        <v>0</v>
      </c>
      <c r="T689" s="19">
        <v>355117.85</v>
      </c>
      <c r="U689" s="19">
        <v>0</v>
      </c>
      <c r="V689" s="19">
        <v>561613155.13</v>
      </c>
      <c r="W689" s="19">
        <v>561613155.13</v>
      </c>
      <c r="X689" s="19">
        <v>940094670.01999998</v>
      </c>
      <c r="Y689" s="19">
        <v>940094670.01999998</v>
      </c>
      <c r="Z689" s="19">
        <v>0</v>
      </c>
      <c r="AA689" s="19">
        <f t="shared" si="141"/>
        <v>940094670.0200001</v>
      </c>
      <c r="AB689" s="20">
        <f t="shared" si="146"/>
        <v>0.37389455465049709</v>
      </c>
      <c r="AC689" s="20">
        <f t="shared" si="147"/>
        <v>2.364200858924991E-4</v>
      </c>
      <c r="AD689" s="21">
        <f t="shared" si="148"/>
        <v>0.37413097473638957</v>
      </c>
    </row>
    <row r="690" spans="1:30" ht="105" outlineLevel="4" x14ac:dyDescent="0.25">
      <c r="A690" s="15" t="s">
        <v>406</v>
      </c>
      <c r="B690" s="16" t="s">
        <v>285</v>
      </c>
      <c r="C690" s="16" t="s">
        <v>126</v>
      </c>
      <c r="D690" s="16" t="s">
        <v>274</v>
      </c>
      <c r="E690" s="16" t="s">
        <v>131</v>
      </c>
      <c r="F690" s="16" t="s">
        <v>39</v>
      </c>
      <c r="G690" s="16">
        <v>1320</v>
      </c>
      <c r="H690" s="16">
        <v>3420</v>
      </c>
      <c r="I690" s="17" t="s">
        <v>456</v>
      </c>
      <c r="J690" s="18">
        <v>6720620</v>
      </c>
      <c r="K690" s="19">
        <v>6720620</v>
      </c>
      <c r="L690" s="19">
        <v>0</v>
      </c>
      <c r="M690" s="19">
        <v>0</v>
      </c>
      <c r="N690" s="19">
        <v>0</v>
      </c>
      <c r="O690" s="19">
        <v>0</v>
      </c>
      <c r="P690" s="19">
        <v>0</v>
      </c>
      <c r="Q690" s="19">
        <v>0</v>
      </c>
      <c r="R690" s="19">
        <v>6720620</v>
      </c>
      <c r="S690" s="19">
        <v>0</v>
      </c>
      <c r="T690" s="19">
        <v>560052</v>
      </c>
      <c r="U690" s="19">
        <v>0</v>
      </c>
      <c r="V690" s="19">
        <v>4480416</v>
      </c>
      <c r="W690" s="19">
        <v>4480416</v>
      </c>
      <c r="X690" s="19">
        <v>0</v>
      </c>
      <c r="Y690" s="19">
        <v>1680152</v>
      </c>
      <c r="Z690" s="19">
        <v>0</v>
      </c>
      <c r="AA690" s="19">
        <f t="shared" si="141"/>
        <v>1680152</v>
      </c>
      <c r="AB690" s="20">
        <f t="shared" si="146"/>
        <v>0.66666706345545501</v>
      </c>
      <c r="AC690" s="20">
        <f t="shared" si="147"/>
        <v>8.3333382931931876E-2</v>
      </c>
      <c r="AD690" s="21">
        <f t="shared" si="148"/>
        <v>0.75000044638738683</v>
      </c>
    </row>
    <row r="691" spans="1:30" ht="150" outlineLevel="4" x14ac:dyDescent="0.25">
      <c r="A691" s="15" t="s">
        <v>406</v>
      </c>
      <c r="B691" s="16" t="s">
        <v>285</v>
      </c>
      <c r="C691" s="16" t="s">
        <v>126</v>
      </c>
      <c r="D691" s="16" t="s">
        <v>239</v>
      </c>
      <c r="E691" s="16" t="s">
        <v>58</v>
      </c>
      <c r="F691" s="16" t="s">
        <v>39</v>
      </c>
      <c r="G691" s="16">
        <v>1320</v>
      </c>
      <c r="H691" s="16">
        <v>3420</v>
      </c>
      <c r="I691" s="17" t="s">
        <v>457</v>
      </c>
      <c r="J691" s="18">
        <v>19116155</v>
      </c>
      <c r="K691" s="19">
        <v>19116155</v>
      </c>
      <c r="L691" s="19">
        <v>0</v>
      </c>
      <c r="M691" s="19">
        <v>0</v>
      </c>
      <c r="N691" s="19">
        <v>0</v>
      </c>
      <c r="O691" s="19">
        <v>0</v>
      </c>
      <c r="P691" s="19">
        <v>0</v>
      </c>
      <c r="Q691" s="19">
        <v>0</v>
      </c>
      <c r="R691" s="19">
        <v>19116155</v>
      </c>
      <c r="S691" s="19">
        <v>0</v>
      </c>
      <c r="T691" s="19">
        <v>1593012</v>
      </c>
      <c r="U691" s="19">
        <v>0</v>
      </c>
      <c r="V691" s="19">
        <v>12744096</v>
      </c>
      <c r="W691" s="19">
        <v>12744096</v>
      </c>
      <c r="X691" s="19">
        <v>0</v>
      </c>
      <c r="Y691" s="19">
        <v>4779047</v>
      </c>
      <c r="Z691" s="19">
        <v>0</v>
      </c>
      <c r="AA691" s="19">
        <f t="shared" si="141"/>
        <v>4779047</v>
      </c>
      <c r="AB691" s="20">
        <f t="shared" si="146"/>
        <v>0.66666628304698305</v>
      </c>
      <c r="AC691" s="20">
        <f t="shared" si="147"/>
        <v>8.3333285380872882E-2</v>
      </c>
      <c r="AD691" s="21">
        <f t="shared" si="148"/>
        <v>0.74999956842785598</v>
      </c>
    </row>
    <row r="692" spans="1:30" ht="90" outlineLevel="4" x14ac:dyDescent="0.25">
      <c r="A692" s="15" t="s">
        <v>406</v>
      </c>
      <c r="B692" s="16" t="s">
        <v>285</v>
      </c>
      <c r="C692" s="16" t="s">
        <v>126</v>
      </c>
      <c r="D692" s="16" t="s">
        <v>239</v>
      </c>
      <c r="E692" s="16" t="s">
        <v>129</v>
      </c>
      <c r="F692" s="16" t="s">
        <v>39</v>
      </c>
      <c r="G692" s="16">
        <v>1320</v>
      </c>
      <c r="H692" s="16">
        <v>3420</v>
      </c>
      <c r="I692" s="17" t="s">
        <v>458</v>
      </c>
      <c r="J692" s="18">
        <v>82756295</v>
      </c>
      <c r="K692" s="19">
        <v>82756295</v>
      </c>
      <c r="L692" s="19">
        <v>0</v>
      </c>
      <c r="M692" s="19">
        <v>0</v>
      </c>
      <c r="N692" s="19">
        <v>0</v>
      </c>
      <c r="O692" s="19">
        <v>0</v>
      </c>
      <c r="P692" s="19">
        <v>0</v>
      </c>
      <c r="Q692" s="19">
        <v>0</v>
      </c>
      <c r="R692" s="19">
        <v>82756295</v>
      </c>
      <c r="S692" s="19">
        <v>0</v>
      </c>
      <c r="T692" s="19">
        <v>6896368</v>
      </c>
      <c r="U692" s="19">
        <v>0</v>
      </c>
      <c r="V692" s="19">
        <v>55170854</v>
      </c>
      <c r="W692" s="19">
        <v>55170854</v>
      </c>
      <c r="X692" s="19">
        <v>0</v>
      </c>
      <c r="Y692" s="19">
        <v>20689073</v>
      </c>
      <c r="Z692" s="19">
        <v>0</v>
      </c>
      <c r="AA692" s="19">
        <f t="shared" si="141"/>
        <v>20689073</v>
      </c>
      <c r="AB692" s="20">
        <f t="shared" si="146"/>
        <v>0.66666655388571949</v>
      </c>
      <c r="AC692" s="20">
        <f t="shared" si="147"/>
        <v>8.3333455177035179E-2</v>
      </c>
      <c r="AD692" s="21">
        <f t="shared" si="148"/>
        <v>0.75000000906275466</v>
      </c>
    </row>
    <row r="693" spans="1:30" ht="90" outlineLevel="4" x14ac:dyDescent="0.25">
      <c r="A693" s="15" t="s">
        <v>406</v>
      </c>
      <c r="B693" s="16" t="s">
        <v>285</v>
      </c>
      <c r="C693" s="16" t="s">
        <v>126</v>
      </c>
      <c r="D693" s="16" t="s">
        <v>155</v>
      </c>
      <c r="E693" s="16" t="s">
        <v>58</v>
      </c>
      <c r="F693" s="16" t="s">
        <v>39</v>
      </c>
      <c r="G693" s="16">
        <v>1320</v>
      </c>
      <c r="H693" s="16">
        <v>3420</v>
      </c>
      <c r="I693" s="17" t="s">
        <v>459</v>
      </c>
      <c r="J693" s="18">
        <v>733150526</v>
      </c>
      <c r="K693" s="19">
        <v>733150526</v>
      </c>
      <c r="L693" s="19">
        <v>0</v>
      </c>
      <c r="M693" s="19">
        <v>0</v>
      </c>
      <c r="N693" s="19">
        <v>0</v>
      </c>
      <c r="O693" s="19">
        <v>0</v>
      </c>
      <c r="P693" s="19">
        <v>0</v>
      </c>
      <c r="Q693" s="19">
        <v>0</v>
      </c>
      <c r="R693" s="19">
        <v>733150526</v>
      </c>
      <c r="S693" s="19">
        <v>0</v>
      </c>
      <c r="T693" s="19">
        <v>74420758.010000005</v>
      </c>
      <c r="U693" s="19">
        <v>0</v>
      </c>
      <c r="V693" s="19">
        <v>449258191.99000001</v>
      </c>
      <c r="W693" s="19">
        <v>449258191.99000001</v>
      </c>
      <c r="X693" s="19">
        <v>0</v>
      </c>
      <c r="Y693" s="19">
        <v>209471576</v>
      </c>
      <c r="Z693" s="19">
        <v>0</v>
      </c>
      <c r="AA693" s="19">
        <f t="shared" si="141"/>
        <v>209471576</v>
      </c>
      <c r="AB693" s="20">
        <f t="shared" si="146"/>
        <v>0.612777562120988</v>
      </c>
      <c r="AC693" s="20">
        <f t="shared" si="147"/>
        <v>0.1015081560618017</v>
      </c>
      <c r="AD693" s="21">
        <f t="shared" si="148"/>
        <v>0.71428571818278974</v>
      </c>
    </row>
    <row r="694" spans="1:30" ht="90" outlineLevel="4" x14ac:dyDescent="0.25">
      <c r="A694" s="15" t="s">
        <v>406</v>
      </c>
      <c r="B694" s="16" t="s">
        <v>285</v>
      </c>
      <c r="C694" s="16" t="s">
        <v>126</v>
      </c>
      <c r="D694" s="16" t="s">
        <v>155</v>
      </c>
      <c r="E694" s="16" t="s">
        <v>129</v>
      </c>
      <c r="F694" s="16" t="s">
        <v>39</v>
      </c>
      <c r="G694" s="16">
        <v>1320</v>
      </c>
      <c r="H694" s="16">
        <v>3420</v>
      </c>
      <c r="I694" s="17" t="s">
        <v>460</v>
      </c>
      <c r="J694" s="18">
        <v>1632644058</v>
      </c>
      <c r="K694" s="19">
        <v>1632644058</v>
      </c>
      <c r="L694" s="19">
        <v>0</v>
      </c>
      <c r="M694" s="19">
        <v>0</v>
      </c>
      <c r="N694" s="19">
        <v>0</v>
      </c>
      <c r="O694" s="19">
        <v>0</v>
      </c>
      <c r="P694" s="19">
        <v>0</v>
      </c>
      <c r="Q694" s="19">
        <v>-150000000</v>
      </c>
      <c r="R694" s="19">
        <v>1482644058</v>
      </c>
      <c r="S694" s="19">
        <v>0</v>
      </c>
      <c r="T694" s="19">
        <v>189240478.37</v>
      </c>
      <c r="U694" s="19">
        <v>0</v>
      </c>
      <c r="V694" s="19">
        <v>976933851.63</v>
      </c>
      <c r="W694" s="19">
        <v>976933851.63</v>
      </c>
      <c r="X694" s="19">
        <v>0</v>
      </c>
      <c r="Y694" s="19">
        <v>466469728</v>
      </c>
      <c r="Z694" s="19">
        <v>0</v>
      </c>
      <c r="AA694" s="19">
        <f t="shared" si="141"/>
        <v>316469728.00000012</v>
      </c>
      <c r="AB694" s="20">
        <f t="shared" si="146"/>
        <v>0.65891327480705419</v>
      </c>
      <c r="AC694" s="20">
        <f t="shared" si="147"/>
        <v>0.12763716102250081</v>
      </c>
      <c r="AD694" s="21">
        <f t="shared" si="148"/>
        <v>0.78655043582955497</v>
      </c>
    </row>
    <row r="695" spans="1:30" ht="60" outlineLevel="4" x14ac:dyDescent="0.25">
      <c r="A695" s="15" t="s">
        <v>406</v>
      </c>
      <c r="B695" s="16" t="s">
        <v>285</v>
      </c>
      <c r="C695" s="16" t="s">
        <v>126</v>
      </c>
      <c r="D695" s="16" t="s">
        <v>365</v>
      </c>
      <c r="E695" s="16"/>
      <c r="F695" s="16" t="s">
        <v>39</v>
      </c>
      <c r="G695" s="16">
        <v>1320</v>
      </c>
      <c r="H695" s="16">
        <v>3420</v>
      </c>
      <c r="I695" s="17" t="s">
        <v>449</v>
      </c>
      <c r="J695" s="18">
        <v>2652475</v>
      </c>
      <c r="K695" s="19">
        <v>2652475</v>
      </c>
      <c r="L695" s="19">
        <v>0</v>
      </c>
      <c r="M695" s="19">
        <v>0</v>
      </c>
      <c r="N695" s="19">
        <v>0</v>
      </c>
      <c r="O695" s="19">
        <v>0</v>
      </c>
      <c r="P695" s="19">
        <v>0</v>
      </c>
      <c r="Q695" s="19">
        <v>-137204.87</v>
      </c>
      <c r="R695" s="19">
        <v>2515270.13</v>
      </c>
      <c r="S695" s="19">
        <v>0</v>
      </c>
      <c r="T695" s="19">
        <v>1804033.31</v>
      </c>
      <c r="U695" s="19">
        <v>0</v>
      </c>
      <c r="V695" s="19">
        <v>711236.82</v>
      </c>
      <c r="W695" s="19">
        <v>711236.82</v>
      </c>
      <c r="X695" s="19">
        <v>0</v>
      </c>
      <c r="Y695" s="19">
        <v>137204.87</v>
      </c>
      <c r="Z695" s="19">
        <v>0</v>
      </c>
      <c r="AA695" s="19">
        <f t="shared" si="141"/>
        <v>0</v>
      </c>
      <c r="AB695" s="20">
        <f t="shared" si="146"/>
        <v>0.28276756898472771</v>
      </c>
      <c r="AC695" s="20">
        <f t="shared" si="147"/>
        <v>0.71723243101527234</v>
      </c>
      <c r="AD695" s="21">
        <f t="shared" si="148"/>
        <v>1</v>
      </c>
    </row>
    <row r="696" spans="1:30" outlineLevel="3" x14ac:dyDescent="0.25">
      <c r="A696" s="22"/>
      <c r="B696" s="23"/>
      <c r="C696" s="23" t="s">
        <v>175</v>
      </c>
      <c r="D696" s="23"/>
      <c r="E696" s="23"/>
      <c r="F696" s="23"/>
      <c r="G696" s="23"/>
      <c r="H696" s="23"/>
      <c r="I696" s="24"/>
      <c r="J696" s="25">
        <f t="shared" ref="J696:AA696" si="149">SUBTOTAL(9,J682:J695)</f>
        <v>12032643165</v>
      </c>
      <c r="K696" s="26">
        <f t="shared" si="149"/>
        <v>11173330861</v>
      </c>
      <c r="L696" s="26">
        <f t="shared" si="149"/>
        <v>0</v>
      </c>
      <c r="M696" s="26">
        <f t="shared" si="149"/>
        <v>0</v>
      </c>
      <c r="N696" s="26">
        <f t="shared" si="149"/>
        <v>0</v>
      </c>
      <c r="O696" s="26">
        <f t="shared" si="149"/>
        <v>0</v>
      </c>
      <c r="P696" s="26">
        <f t="shared" si="149"/>
        <v>-1195657</v>
      </c>
      <c r="Q696" s="26">
        <f t="shared" si="149"/>
        <v>-199120948.92000002</v>
      </c>
      <c r="R696" s="26">
        <f t="shared" si="149"/>
        <v>10973014255.08</v>
      </c>
      <c r="S696" s="26">
        <f t="shared" si="149"/>
        <v>0</v>
      </c>
      <c r="T696" s="26">
        <f t="shared" si="149"/>
        <v>1766978683.0299997</v>
      </c>
      <c r="U696" s="26">
        <f t="shared" si="149"/>
        <v>0</v>
      </c>
      <c r="V696" s="26">
        <f t="shared" si="149"/>
        <v>6690853057.079999</v>
      </c>
      <c r="W696" s="26">
        <f t="shared" si="149"/>
        <v>6637410131.079999</v>
      </c>
      <c r="X696" s="26">
        <f t="shared" si="149"/>
        <v>975771281.01999998</v>
      </c>
      <c r="Y696" s="26">
        <f t="shared" si="149"/>
        <v>2715499120.8899999</v>
      </c>
      <c r="Z696" s="26">
        <f t="shared" si="149"/>
        <v>0</v>
      </c>
      <c r="AA696" s="26">
        <f t="shared" si="149"/>
        <v>2515182514.9699998</v>
      </c>
      <c r="AB696" s="27">
        <f t="shared" si="146"/>
        <v>0.60975525061242331</v>
      </c>
      <c r="AC696" s="27">
        <f t="shared" si="147"/>
        <v>0.16102947120586944</v>
      </c>
      <c r="AD696" s="28">
        <f t="shared" si="148"/>
        <v>0.77078472181829272</v>
      </c>
    </row>
    <row r="697" spans="1:30" ht="150" outlineLevel="4" x14ac:dyDescent="0.25">
      <c r="A697" s="15" t="s">
        <v>406</v>
      </c>
      <c r="B697" s="16" t="s">
        <v>285</v>
      </c>
      <c r="C697" s="16" t="s">
        <v>310</v>
      </c>
      <c r="D697" s="16" t="s">
        <v>311</v>
      </c>
      <c r="E697" s="16" t="s">
        <v>133</v>
      </c>
      <c r="F697" s="16" t="s">
        <v>606</v>
      </c>
      <c r="G697" s="16">
        <v>2310</v>
      </c>
      <c r="H697" s="16">
        <v>3420</v>
      </c>
      <c r="I697" s="17" t="s">
        <v>461</v>
      </c>
      <c r="J697" s="18">
        <v>6066038807</v>
      </c>
      <c r="K697" s="19">
        <v>5891450596</v>
      </c>
      <c r="L697" s="19"/>
      <c r="M697" s="19">
        <v>-308748786</v>
      </c>
      <c r="N697" s="19"/>
      <c r="O697" s="19"/>
      <c r="P697" s="19">
        <v>0</v>
      </c>
      <c r="Q697" s="19">
        <v>0</v>
      </c>
      <c r="R697" s="19">
        <v>5582701810</v>
      </c>
      <c r="S697" s="19">
        <v>0</v>
      </c>
      <c r="T697" s="19">
        <v>2549682407</v>
      </c>
      <c r="U697" s="19">
        <v>0</v>
      </c>
      <c r="V697" s="19">
        <v>3033019403</v>
      </c>
      <c r="W697" s="19">
        <v>3033019403</v>
      </c>
      <c r="X697" s="19">
        <v>0</v>
      </c>
      <c r="Y697" s="19">
        <v>308748786</v>
      </c>
      <c r="Z697" s="19">
        <v>0</v>
      </c>
      <c r="AA697" s="19">
        <f t="shared" si="141"/>
        <v>0</v>
      </c>
      <c r="AB697" s="20">
        <f t="shared" si="146"/>
        <v>0.54328880642829824</v>
      </c>
      <c r="AC697" s="20">
        <f t="shared" si="147"/>
        <v>0.45671119357170181</v>
      </c>
      <c r="AD697" s="21">
        <f t="shared" si="148"/>
        <v>1</v>
      </c>
    </row>
    <row r="698" spans="1:30" ht="90" outlineLevel="4" x14ac:dyDescent="0.25">
      <c r="A698" s="15" t="s">
        <v>406</v>
      </c>
      <c r="B698" s="16" t="s">
        <v>285</v>
      </c>
      <c r="C698" s="16" t="s">
        <v>310</v>
      </c>
      <c r="D698" s="16" t="s">
        <v>462</v>
      </c>
      <c r="E698" s="16" t="s">
        <v>463</v>
      </c>
      <c r="F698" s="16" t="s">
        <v>606</v>
      </c>
      <c r="G698" s="16">
        <v>2320</v>
      </c>
      <c r="H698" s="16">
        <v>3420</v>
      </c>
      <c r="I698" s="17" t="s">
        <v>464</v>
      </c>
      <c r="J698" s="18">
        <v>0</v>
      </c>
      <c r="K698" s="19">
        <v>51327966</v>
      </c>
      <c r="L698" s="19"/>
      <c r="M698" s="19"/>
      <c r="N698" s="19"/>
      <c r="O698" s="19"/>
      <c r="P698" s="19">
        <v>0</v>
      </c>
      <c r="Q698" s="19">
        <v>0</v>
      </c>
      <c r="R698" s="19">
        <v>51327966</v>
      </c>
      <c r="S698" s="19">
        <v>0</v>
      </c>
      <c r="T698" s="19">
        <v>51327966</v>
      </c>
      <c r="U698" s="19">
        <v>0</v>
      </c>
      <c r="V698" s="19">
        <v>0</v>
      </c>
      <c r="W698" s="19">
        <v>0</v>
      </c>
      <c r="X698" s="19">
        <v>0</v>
      </c>
      <c r="Y698" s="19">
        <v>0</v>
      </c>
      <c r="Z698" s="19">
        <v>0</v>
      </c>
      <c r="AA698" s="19">
        <f t="shared" si="141"/>
        <v>0</v>
      </c>
      <c r="AB698" s="20">
        <f t="shared" si="146"/>
        <v>0</v>
      </c>
      <c r="AC698" s="20">
        <f t="shared" si="147"/>
        <v>1</v>
      </c>
      <c r="AD698" s="21">
        <f t="shared" si="148"/>
        <v>1</v>
      </c>
    </row>
    <row r="699" spans="1:30" ht="90" outlineLevel="4" x14ac:dyDescent="0.25">
      <c r="A699" s="15" t="s">
        <v>406</v>
      </c>
      <c r="B699" s="16" t="s">
        <v>285</v>
      </c>
      <c r="C699" s="16" t="s">
        <v>310</v>
      </c>
      <c r="D699" s="16" t="s">
        <v>337</v>
      </c>
      <c r="E699" s="16" t="s">
        <v>463</v>
      </c>
      <c r="F699" s="16" t="s">
        <v>606</v>
      </c>
      <c r="G699" s="16">
        <v>2320</v>
      </c>
      <c r="H699" s="16">
        <v>3420</v>
      </c>
      <c r="I699" s="17" t="s">
        <v>465</v>
      </c>
      <c r="J699" s="18">
        <v>0</v>
      </c>
      <c r="K699" s="19">
        <v>44403880</v>
      </c>
      <c r="L699" s="19"/>
      <c r="M699" s="19"/>
      <c r="N699" s="19"/>
      <c r="O699" s="19"/>
      <c r="P699" s="19">
        <v>0</v>
      </c>
      <c r="Q699" s="19">
        <v>0</v>
      </c>
      <c r="R699" s="19">
        <v>44403880</v>
      </c>
      <c r="S699" s="19">
        <v>0</v>
      </c>
      <c r="T699" s="19">
        <v>44403880</v>
      </c>
      <c r="U699" s="19">
        <v>0</v>
      </c>
      <c r="V699" s="19">
        <v>0</v>
      </c>
      <c r="W699" s="19">
        <v>0</v>
      </c>
      <c r="X699" s="19">
        <v>0</v>
      </c>
      <c r="Y699" s="19">
        <v>0</v>
      </c>
      <c r="Z699" s="19">
        <v>0</v>
      </c>
      <c r="AA699" s="19">
        <f t="shared" si="141"/>
        <v>0</v>
      </c>
      <c r="AB699" s="20">
        <f t="shared" si="146"/>
        <v>0</v>
      </c>
      <c r="AC699" s="20">
        <f t="shared" si="147"/>
        <v>1</v>
      </c>
      <c r="AD699" s="21">
        <f t="shared" si="148"/>
        <v>1</v>
      </c>
    </row>
    <row r="700" spans="1:30" ht="90" outlineLevel="4" x14ac:dyDescent="0.25">
      <c r="A700" s="15" t="s">
        <v>406</v>
      </c>
      <c r="B700" s="16" t="s">
        <v>285</v>
      </c>
      <c r="C700" s="16" t="s">
        <v>310</v>
      </c>
      <c r="D700" s="16" t="s">
        <v>466</v>
      </c>
      <c r="E700" s="16" t="s">
        <v>463</v>
      </c>
      <c r="F700" s="16" t="s">
        <v>606</v>
      </c>
      <c r="G700" s="16">
        <v>2320</v>
      </c>
      <c r="H700" s="16">
        <v>3420</v>
      </c>
      <c r="I700" s="17" t="s">
        <v>467</v>
      </c>
      <c r="J700" s="18">
        <v>0</v>
      </c>
      <c r="K700" s="19">
        <v>28523202</v>
      </c>
      <c r="L700" s="19"/>
      <c r="M700" s="19"/>
      <c r="N700" s="19"/>
      <c r="O700" s="19"/>
      <c r="P700" s="19">
        <v>0</v>
      </c>
      <c r="Q700" s="19">
        <v>0</v>
      </c>
      <c r="R700" s="19">
        <v>28523202</v>
      </c>
      <c r="S700" s="19">
        <v>0</v>
      </c>
      <c r="T700" s="19">
        <v>28523202</v>
      </c>
      <c r="U700" s="19">
        <v>0</v>
      </c>
      <c r="V700" s="19">
        <v>0</v>
      </c>
      <c r="W700" s="19">
        <v>0</v>
      </c>
      <c r="X700" s="19">
        <v>0</v>
      </c>
      <c r="Y700" s="19">
        <v>0</v>
      </c>
      <c r="Z700" s="19">
        <v>0</v>
      </c>
      <c r="AA700" s="19">
        <f t="shared" si="141"/>
        <v>0</v>
      </c>
      <c r="AB700" s="20">
        <f t="shared" si="146"/>
        <v>0</v>
      </c>
      <c r="AC700" s="20">
        <f t="shared" si="147"/>
        <v>1</v>
      </c>
      <c r="AD700" s="21">
        <f t="shared" si="148"/>
        <v>1</v>
      </c>
    </row>
    <row r="701" spans="1:30" outlineLevel="3" x14ac:dyDescent="0.25">
      <c r="A701" s="22"/>
      <c r="B701" s="23"/>
      <c r="C701" s="23" t="s">
        <v>317</v>
      </c>
      <c r="D701" s="23"/>
      <c r="E701" s="23"/>
      <c r="F701" s="23"/>
      <c r="G701" s="23"/>
      <c r="H701" s="23"/>
      <c r="I701" s="24"/>
      <c r="J701" s="25">
        <f t="shared" ref="J701:AA701" si="150">SUBTOTAL(9,J697:J700)</f>
        <v>6066038807</v>
      </c>
      <c r="K701" s="26">
        <f t="shared" si="150"/>
        <v>6015705644</v>
      </c>
      <c r="L701" s="26">
        <f t="shared" si="150"/>
        <v>0</v>
      </c>
      <c r="M701" s="26">
        <f t="shared" si="150"/>
        <v>-308748786</v>
      </c>
      <c r="N701" s="26">
        <f t="shared" si="150"/>
        <v>0</v>
      </c>
      <c r="O701" s="26">
        <f t="shared" si="150"/>
        <v>0</v>
      </c>
      <c r="P701" s="26">
        <f t="shared" si="150"/>
        <v>0</v>
      </c>
      <c r="Q701" s="26">
        <f t="shared" si="150"/>
        <v>0</v>
      </c>
      <c r="R701" s="26">
        <f t="shared" si="150"/>
        <v>5706956858</v>
      </c>
      <c r="S701" s="26">
        <f t="shared" si="150"/>
        <v>0</v>
      </c>
      <c r="T701" s="26">
        <f t="shared" si="150"/>
        <v>2673937455</v>
      </c>
      <c r="U701" s="26">
        <f t="shared" si="150"/>
        <v>0</v>
      </c>
      <c r="V701" s="26">
        <f t="shared" si="150"/>
        <v>3033019403</v>
      </c>
      <c r="W701" s="26">
        <f t="shared" si="150"/>
        <v>3033019403</v>
      </c>
      <c r="X701" s="26">
        <f t="shared" si="150"/>
        <v>0</v>
      </c>
      <c r="Y701" s="26">
        <f t="shared" si="150"/>
        <v>308748786</v>
      </c>
      <c r="Z701" s="26">
        <f t="shared" si="150"/>
        <v>0</v>
      </c>
      <c r="AA701" s="26">
        <f t="shared" si="150"/>
        <v>0</v>
      </c>
      <c r="AB701" s="27">
        <f t="shared" si="146"/>
        <v>0.53146001949328214</v>
      </c>
      <c r="AC701" s="27">
        <f t="shared" si="147"/>
        <v>0.46853998050671791</v>
      </c>
      <c r="AD701" s="28">
        <f t="shared" si="148"/>
        <v>1</v>
      </c>
    </row>
    <row r="702" spans="1:30" outlineLevel="2" x14ac:dyDescent="0.25">
      <c r="A702" s="22"/>
      <c r="B702" s="23" t="s">
        <v>299</v>
      </c>
      <c r="C702" s="23"/>
      <c r="D702" s="23"/>
      <c r="E702" s="23"/>
      <c r="F702" s="23"/>
      <c r="G702" s="23"/>
      <c r="H702" s="23"/>
      <c r="I702" s="24"/>
      <c r="J702" s="25">
        <f t="shared" ref="J702:AA702" si="151">SUBTOTAL(9,J662:J700)</f>
        <v>218069323852</v>
      </c>
      <c r="K702" s="26">
        <f t="shared" si="151"/>
        <v>217546411600</v>
      </c>
      <c r="L702" s="26">
        <f t="shared" si="151"/>
        <v>8020494436</v>
      </c>
      <c r="M702" s="26">
        <f t="shared" si="151"/>
        <v>-308748786</v>
      </c>
      <c r="N702" s="26">
        <f t="shared" si="151"/>
        <v>0</v>
      </c>
      <c r="O702" s="26">
        <f t="shared" si="151"/>
        <v>8165118981.8099995</v>
      </c>
      <c r="P702" s="26">
        <f t="shared" si="151"/>
        <v>-95206653</v>
      </c>
      <c r="Q702" s="26">
        <f t="shared" si="151"/>
        <v>-555938984.38</v>
      </c>
      <c r="R702" s="26">
        <f t="shared" si="151"/>
        <v>232772130594.42999</v>
      </c>
      <c r="S702" s="26">
        <f t="shared" si="151"/>
        <v>0</v>
      </c>
      <c r="T702" s="26">
        <f t="shared" si="151"/>
        <v>16113626919.32</v>
      </c>
      <c r="U702" s="26">
        <f t="shared" si="151"/>
        <v>0</v>
      </c>
      <c r="V702" s="26">
        <f t="shared" si="151"/>
        <v>134835802852.10004</v>
      </c>
      <c r="W702" s="26">
        <f t="shared" si="151"/>
        <v>134782359926.10004</v>
      </c>
      <c r="X702" s="26">
        <f t="shared" si="151"/>
        <v>64443974529.249992</v>
      </c>
      <c r="Y702" s="26">
        <f t="shared" si="151"/>
        <v>66596981828.580002</v>
      </c>
      <c r="Z702" s="26">
        <f t="shared" si="151"/>
        <v>0</v>
      </c>
      <c r="AA702" s="26">
        <f t="shared" si="151"/>
        <v>81822700823.01001</v>
      </c>
      <c r="AB702" s="27">
        <f t="shared" si="146"/>
        <v>0.57926093861739358</v>
      </c>
      <c r="AC702" s="27">
        <f t="shared" si="147"/>
        <v>6.9224897663524604E-2</v>
      </c>
      <c r="AD702" s="28">
        <f t="shared" si="148"/>
        <v>0.64848583628091816</v>
      </c>
    </row>
    <row r="703" spans="1:30" outlineLevel="4" x14ac:dyDescent="0.25">
      <c r="A703" s="15" t="s">
        <v>406</v>
      </c>
      <c r="B703" s="16" t="s">
        <v>468</v>
      </c>
      <c r="C703" s="16" t="s">
        <v>37</v>
      </c>
      <c r="D703" s="16" t="s">
        <v>38</v>
      </c>
      <c r="E703" s="16"/>
      <c r="F703" s="16">
        <v>280</v>
      </c>
      <c r="G703" s="16">
        <v>1111</v>
      </c>
      <c r="H703" s="16">
        <v>3480</v>
      </c>
      <c r="I703" s="17" t="s">
        <v>40</v>
      </c>
      <c r="J703" s="18">
        <v>70030957369</v>
      </c>
      <c r="K703" s="19">
        <v>70030957369</v>
      </c>
      <c r="L703" s="19"/>
      <c r="M703" s="19"/>
      <c r="N703" s="19"/>
      <c r="O703" s="19"/>
      <c r="P703" s="19">
        <v>-21059036</v>
      </c>
      <c r="Q703" s="19">
        <v>-238530495</v>
      </c>
      <c r="R703" s="19">
        <v>69771367838</v>
      </c>
      <c r="S703" s="19">
        <v>0</v>
      </c>
      <c r="T703" s="19">
        <v>8725578.1400000006</v>
      </c>
      <c r="U703" s="19">
        <v>0</v>
      </c>
      <c r="V703" s="19">
        <v>43820968291.169998</v>
      </c>
      <c r="W703" s="19">
        <v>43820968291.169998</v>
      </c>
      <c r="X703" s="19">
        <v>26180204463.689999</v>
      </c>
      <c r="Y703" s="19">
        <v>26201263499.689999</v>
      </c>
      <c r="Z703" s="19">
        <v>0</v>
      </c>
      <c r="AA703" s="19">
        <f t="shared" si="141"/>
        <v>25941673968.690002</v>
      </c>
      <c r="AB703" s="20">
        <f t="shared" si="146"/>
        <v>0.62806520280520461</v>
      </c>
      <c r="AC703" s="20">
        <f t="shared" si="147"/>
        <v>1.2505958261073012E-4</v>
      </c>
      <c r="AD703" s="21">
        <f t="shared" si="148"/>
        <v>0.62819026238781539</v>
      </c>
    </row>
    <row r="704" spans="1:30" outlineLevel="4" x14ac:dyDescent="0.25">
      <c r="A704" s="15" t="s">
        <v>406</v>
      </c>
      <c r="B704" s="16" t="s">
        <v>468</v>
      </c>
      <c r="C704" s="16" t="s">
        <v>37</v>
      </c>
      <c r="D704" s="16" t="s">
        <v>41</v>
      </c>
      <c r="E704" s="16"/>
      <c r="F704" s="16">
        <v>280</v>
      </c>
      <c r="G704" s="16">
        <v>1111</v>
      </c>
      <c r="H704" s="16">
        <v>3480</v>
      </c>
      <c r="I704" s="17" t="s">
        <v>42</v>
      </c>
      <c r="J704" s="18">
        <v>2041331520</v>
      </c>
      <c r="K704" s="19">
        <v>2041331520</v>
      </c>
      <c r="L704" s="19">
        <v>0</v>
      </c>
      <c r="M704" s="19">
        <v>0</v>
      </c>
      <c r="N704" s="19">
        <v>0</v>
      </c>
      <c r="O704" s="19">
        <v>0</v>
      </c>
      <c r="P704" s="19">
        <v>0</v>
      </c>
      <c r="Q704" s="19">
        <v>0</v>
      </c>
      <c r="R704" s="19">
        <v>2041331520</v>
      </c>
      <c r="S704" s="19">
        <v>0</v>
      </c>
      <c r="T704" s="19">
        <v>1713664.98</v>
      </c>
      <c r="U704" s="19">
        <v>0</v>
      </c>
      <c r="V704" s="19">
        <v>1336562692.9400001</v>
      </c>
      <c r="W704" s="19">
        <v>1336562692.9400001</v>
      </c>
      <c r="X704" s="19">
        <v>703055162.08000004</v>
      </c>
      <c r="Y704" s="19">
        <v>703055162.08000004</v>
      </c>
      <c r="Z704" s="19">
        <v>0</v>
      </c>
      <c r="AA704" s="19">
        <f t="shared" si="141"/>
        <v>703055162.07999992</v>
      </c>
      <c r="AB704" s="20">
        <f t="shared" si="146"/>
        <v>0.65475043119894605</v>
      </c>
      <c r="AC704" s="20">
        <f t="shared" si="147"/>
        <v>8.3948391685050743E-4</v>
      </c>
      <c r="AD704" s="21">
        <f t="shared" si="148"/>
        <v>0.65558991511579656</v>
      </c>
    </row>
    <row r="705" spans="1:30" outlineLevel="4" x14ac:dyDescent="0.25">
      <c r="A705" s="15" t="s">
        <v>406</v>
      </c>
      <c r="B705" s="16" t="s">
        <v>468</v>
      </c>
      <c r="C705" s="16" t="s">
        <v>37</v>
      </c>
      <c r="D705" s="16" t="s">
        <v>407</v>
      </c>
      <c r="E705" s="16"/>
      <c r="F705" s="16">
        <v>280</v>
      </c>
      <c r="G705" s="16">
        <v>1111</v>
      </c>
      <c r="H705" s="16">
        <v>3480</v>
      </c>
      <c r="I705" s="17" t="s">
        <v>408</v>
      </c>
      <c r="J705" s="18">
        <v>8366222</v>
      </c>
      <c r="K705" s="19">
        <v>8366222</v>
      </c>
      <c r="L705" s="19">
        <v>0</v>
      </c>
      <c r="M705" s="19">
        <v>0</v>
      </c>
      <c r="N705" s="19">
        <v>0</v>
      </c>
      <c r="O705" s="19">
        <v>0</v>
      </c>
      <c r="P705" s="19">
        <v>0</v>
      </c>
      <c r="Q705" s="19">
        <v>-1516328.2</v>
      </c>
      <c r="R705" s="19">
        <v>6849893.7999999998</v>
      </c>
      <c r="S705" s="19">
        <v>0</v>
      </c>
      <c r="T705" s="19">
        <v>0</v>
      </c>
      <c r="U705" s="19">
        <v>0</v>
      </c>
      <c r="V705" s="19">
        <v>4786599.93</v>
      </c>
      <c r="W705" s="19">
        <v>4786599.93</v>
      </c>
      <c r="X705" s="19">
        <v>2063293.87</v>
      </c>
      <c r="Y705" s="19">
        <v>3579622.07</v>
      </c>
      <c r="Z705" s="19">
        <v>0</v>
      </c>
      <c r="AA705" s="19">
        <f t="shared" si="141"/>
        <v>2063293.87</v>
      </c>
      <c r="AB705" s="20">
        <f t="shared" si="146"/>
        <v>0.69878454611953256</v>
      </c>
      <c r="AC705" s="20">
        <f t="shared" si="147"/>
        <v>0</v>
      </c>
      <c r="AD705" s="21">
        <f t="shared" si="148"/>
        <v>0.69878454611953256</v>
      </c>
    </row>
    <row r="706" spans="1:30" outlineLevel="4" x14ac:dyDescent="0.25">
      <c r="A706" s="15" t="s">
        <v>406</v>
      </c>
      <c r="B706" s="16" t="s">
        <v>468</v>
      </c>
      <c r="C706" s="16" t="s">
        <v>37</v>
      </c>
      <c r="D706" s="16" t="s">
        <v>348</v>
      </c>
      <c r="E706" s="16"/>
      <c r="F706" s="16">
        <v>280</v>
      </c>
      <c r="G706" s="16">
        <v>1111</v>
      </c>
      <c r="H706" s="16">
        <v>3480</v>
      </c>
      <c r="I706" s="17" t="s">
        <v>349</v>
      </c>
      <c r="J706" s="18">
        <v>0</v>
      </c>
      <c r="K706" s="19">
        <v>106350701</v>
      </c>
      <c r="L706" s="19"/>
      <c r="M706" s="19"/>
      <c r="N706" s="19"/>
      <c r="O706" s="19"/>
      <c r="P706" s="19">
        <v>0</v>
      </c>
      <c r="Q706" s="19">
        <v>0</v>
      </c>
      <c r="R706" s="19">
        <v>106350701</v>
      </c>
      <c r="S706" s="19">
        <v>0</v>
      </c>
      <c r="T706" s="19">
        <v>69510682.280000001</v>
      </c>
      <c r="U706" s="19">
        <v>0</v>
      </c>
      <c r="V706" s="19">
        <v>6385254.7199999997</v>
      </c>
      <c r="W706" s="19">
        <v>6385254.7199999997</v>
      </c>
      <c r="X706" s="19">
        <v>30454764</v>
      </c>
      <c r="Y706" s="19">
        <v>30454764</v>
      </c>
      <c r="Z706" s="19">
        <v>0</v>
      </c>
      <c r="AA706" s="19">
        <f t="shared" si="141"/>
        <v>30454764</v>
      </c>
      <c r="AB706" s="20">
        <f t="shared" si="146"/>
        <v>6.0039611022404071E-2</v>
      </c>
      <c r="AC706" s="20">
        <f t="shared" si="147"/>
        <v>0.65359872221246573</v>
      </c>
      <c r="AD706" s="21">
        <f t="shared" si="148"/>
        <v>0.7136383332348698</v>
      </c>
    </row>
    <row r="707" spans="1:30" outlineLevel="4" x14ac:dyDescent="0.25">
      <c r="A707" s="15" t="s">
        <v>406</v>
      </c>
      <c r="B707" s="16" t="s">
        <v>468</v>
      </c>
      <c r="C707" s="16" t="s">
        <v>37</v>
      </c>
      <c r="D707" s="16" t="s">
        <v>47</v>
      </c>
      <c r="E707" s="16"/>
      <c r="F707" s="16">
        <v>280</v>
      </c>
      <c r="G707" s="16">
        <v>1111</v>
      </c>
      <c r="H707" s="16">
        <v>3480</v>
      </c>
      <c r="I707" s="17" t="s">
        <v>48</v>
      </c>
      <c r="J707" s="18">
        <v>16765009562</v>
      </c>
      <c r="K707" s="19">
        <v>16765009562</v>
      </c>
      <c r="L707" s="19">
        <v>0</v>
      </c>
      <c r="M707" s="19">
        <v>0</v>
      </c>
      <c r="N707" s="19">
        <v>0</v>
      </c>
      <c r="O707" s="19">
        <v>0</v>
      </c>
      <c r="P707" s="19">
        <v>0</v>
      </c>
      <c r="Q707" s="19">
        <v>-78469724</v>
      </c>
      <c r="R707" s="19">
        <v>16686539838</v>
      </c>
      <c r="S707" s="19">
        <v>0</v>
      </c>
      <c r="T707" s="19">
        <v>1754088.42</v>
      </c>
      <c r="U707" s="19">
        <v>0</v>
      </c>
      <c r="V707" s="19">
        <v>10670135632.41</v>
      </c>
      <c r="W707" s="19">
        <v>10670135632.41</v>
      </c>
      <c r="X707" s="19">
        <v>6093119841.1700001</v>
      </c>
      <c r="Y707" s="19">
        <v>6093119841.1700001</v>
      </c>
      <c r="Z707" s="19">
        <v>0</v>
      </c>
      <c r="AA707" s="19">
        <f t="shared" si="141"/>
        <v>6014650117.1700001</v>
      </c>
      <c r="AB707" s="20">
        <f t="shared" si="146"/>
        <v>0.63944566914412448</v>
      </c>
      <c r="AC707" s="20">
        <f t="shared" si="147"/>
        <v>1.0511996118005492E-4</v>
      </c>
      <c r="AD707" s="21">
        <f t="shared" si="148"/>
        <v>0.6395507891053045</v>
      </c>
    </row>
    <row r="708" spans="1:30" ht="30" outlineLevel="4" x14ac:dyDescent="0.25">
      <c r="A708" s="15" t="s">
        <v>406</v>
      </c>
      <c r="B708" s="16" t="s">
        <v>468</v>
      </c>
      <c r="C708" s="16" t="s">
        <v>37</v>
      </c>
      <c r="D708" s="16" t="s">
        <v>49</v>
      </c>
      <c r="E708" s="16"/>
      <c r="F708" s="16">
        <v>280</v>
      </c>
      <c r="G708" s="16">
        <v>1111</v>
      </c>
      <c r="H708" s="16">
        <v>3480</v>
      </c>
      <c r="I708" s="17" t="s">
        <v>50</v>
      </c>
      <c r="J708" s="18">
        <v>972446861</v>
      </c>
      <c r="K708" s="19">
        <v>971595892</v>
      </c>
      <c r="L708" s="19"/>
      <c r="M708" s="19"/>
      <c r="N708" s="19"/>
      <c r="O708" s="19"/>
      <c r="P708" s="19">
        <v>0</v>
      </c>
      <c r="Q708" s="19">
        <v>0</v>
      </c>
      <c r="R708" s="19">
        <v>971595892</v>
      </c>
      <c r="S708" s="19">
        <v>0</v>
      </c>
      <c r="T708" s="19">
        <v>0</v>
      </c>
      <c r="U708" s="19">
        <v>0</v>
      </c>
      <c r="V708" s="19">
        <v>575310072.52999997</v>
      </c>
      <c r="W708" s="19">
        <v>575310072.52999997</v>
      </c>
      <c r="X708" s="19">
        <v>396285819.47000003</v>
      </c>
      <c r="Y708" s="19">
        <v>396285819.47000003</v>
      </c>
      <c r="Z708" s="19">
        <v>0</v>
      </c>
      <c r="AA708" s="19">
        <f t="shared" si="141"/>
        <v>396285819.47000003</v>
      </c>
      <c r="AB708" s="20">
        <f t="shared" si="146"/>
        <v>0.59212896767785017</v>
      </c>
      <c r="AC708" s="20">
        <f t="shared" si="147"/>
        <v>0</v>
      </c>
      <c r="AD708" s="21">
        <f t="shared" si="148"/>
        <v>0.59212896767785017</v>
      </c>
    </row>
    <row r="709" spans="1:30" outlineLevel="4" x14ac:dyDescent="0.25">
      <c r="A709" s="15" t="s">
        <v>406</v>
      </c>
      <c r="B709" s="16" t="s">
        <v>468</v>
      </c>
      <c r="C709" s="16" t="s">
        <v>37</v>
      </c>
      <c r="D709" s="16" t="s">
        <v>51</v>
      </c>
      <c r="E709" s="16"/>
      <c r="F709" s="16">
        <v>280</v>
      </c>
      <c r="G709" s="16">
        <v>1111</v>
      </c>
      <c r="H709" s="16">
        <v>3480</v>
      </c>
      <c r="I709" s="17" t="s">
        <v>52</v>
      </c>
      <c r="J709" s="18">
        <v>9827105743</v>
      </c>
      <c r="K709" s="19">
        <v>9827105743</v>
      </c>
      <c r="L709" s="19"/>
      <c r="M709" s="19"/>
      <c r="N709" s="19"/>
      <c r="O709" s="19"/>
      <c r="P709" s="19">
        <v>-1754218</v>
      </c>
      <c r="Q709" s="19">
        <v>0</v>
      </c>
      <c r="R709" s="19">
        <v>9825351525</v>
      </c>
      <c r="S709" s="19">
        <v>0</v>
      </c>
      <c r="T709" s="19">
        <v>0</v>
      </c>
      <c r="U709" s="19">
        <v>0</v>
      </c>
      <c r="V709" s="19">
        <v>86965705.040000007</v>
      </c>
      <c r="W709" s="19">
        <v>86965705.040000007</v>
      </c>
      <c r="X709" s="19">
        <v>9738385819.9599991</v>
      </c>
      <c r="Y709" s="19">
        <v>9740140037.9599991</v>
      </c>
      <c r="Z709" s="19">
        <v>0</v>
      </c>
      <c r="AA709" s="19">
        <f t="shared" si="141"/>
        <v>9738385819.9599991</v>
      </c>
      <c r="AB709" s="20">
        <f t="shared" si="146"/>
        <v>8.8511545687420083E-3</v>
      </c>
      <c r="AC709" s="20">
        <f t="shared" si="147"/>
        <v>0</v>
      </c>
      <c r="AD709" s="21">
        <f t="shared" si="148"/>
        <v>8.8511545687420083E-3</v>
      </c>
    </row>
    <row r="710" spans="1:30" outlineLevel="4" x14ac:dyDescent="0.25">
      <c r="A710" s="15" t="s">
        <v>406</v>
      </c>
      <c r="B710" s="16" t="s">
        <v>468</v>
      </c>
      <c r="C710" s="16" t="s">
        <v>37</v>
      </c>
      <c r="D710" s="16" t="s">
        <v>53</v>
      </c>
      <c r="E710" s="16"/>
      <c r="F710" s="16">
        <v>280</v>
      </c>
      <c r="G710" s="16">
        <v>1111</v>
      </c>
      <c r="H710" s="16">
        <v>3480</v>
      </c>
      <c r="I710" s="17" t="s">
        <v>54</v>
      </c>
      <c r="J710" s="18">
        <v>8706854420</v>
      </c>
      <c r="K710" s="19">
        <v>8706854420</v>
      </c>
      <c r="L710" s="19">
        <v>0</v>
      </c>
      <c r="M710" s="19">
        <v>0</v>
      </c>
      <c r="N710" s="19">
        <v>0</v>
      </c>
      <c r="O710" s="19">
        <v>0</v>
      </c>
      <c r="P710" s="19">
        <v>0</v>
      </c>
      <c r="Q710" s="19">
        <v>0</v>
      </c>
      <c r="R710" s="19">
        <v>8706854420</v>
      </c>
      <c r="S710" s="19">
        <v>0</v>
      </c>
      <c r="T710" s="19">
        <v>36806478.909999996</v>
      </c>
      <c r="U710" s="19">
        <v>0</v>
      </c>
      <c r="V710" s="19">
        <v>8296454526.0299997</v>
      </c>
      <c r="W710" s="19">
        <v>8296454526.0299997</v>
      </c>
      <c r="X710" s="19">
        <v>373593415.06</v>
      </c>
      <c r="Y710" s="19">
        <v>373593415.06</v>
      </c>
      <c r="Z710" s="19">
        <v>0</v>
      </c>
      <c r="AA710" s="19">
        <f t="shared" si="141"/>
        <v>373593415.06000042</v>
      </c>
      <c r="AB710" s="20">
        <f t="shared" si="146"/>
        <v>0.95286473459033671</v>
      </c>
      <c r="AC710" s="20">
        <f t="shared" si="147"/>
        <v>4.2272992213415227E-3</v>
      </c>
      <c r="AD710" s="21">
        <f t="shared" si="148"/>
        <v>0.95709203381167829</v>
      </c>
    </row>
    <row r="711" spans="1:30" outlineLevel="4" x14ac:dyDescent="0.25">
      <c r="A711" s="15" t="s">
        <v>406</v>
      </c>
      <c r="B711" s="16" t="s">
        <v>468</v>
      </c>
      <c r="C711" s="16" t="s">
        <v>37</v>
      </c>
      <c r="D711" s="16" t="s">
        <v>55</v>
      </c>
      <c r="E711" s="16"/>
      <c r="F711" s="16">
        <v>280</v>
      </c>
      <c r="G711" s="16">
        <v>1111</v>
      </c>
      <c r="H711" s="16">
        <v>3480</v>
      </c>
      <c r="I711" s="17" t="s">
        <v>56</v>
      </c>
      <c r="J711" s="18">
        <v>15089873156</v>
      </c>
      <c r="K711" s="19">
        <v>16424873156</v>
      </c>
      <c r="L711" s="19"/>
      <c r="M711" s="19"/>
      <c r="N711" s="19"/>
      <c r="O711" s="19"/>
      <c r="P711" s="19">
        <v>0</v>
      </c>
      <c r="Q711" s="19">
        <v>0</v>
      </c>
      <c r="R711" s="19">
        <v>16424873156</v>
      </c>
      <c r="S711" s="19">
        <v>0</v>
      </c>
      <c r="T711" s="19">
        <v>1512561.67</v>
      </c>
      <c r="U711" s="19">
        <v>0</v>
      </c>
      <c r="V711" s="19">
        <v>10608016038.129999</v>
      </c>
      <c r="W711" s="19">
        <v>10608016038.129999</v>
      </c>
      <c r="X711" s="19">
        <v>5815344556.1999998</v>
      </c>
      <c r="Y711" s="19">
        <v>5815344556.1999998</v>
      </c>
      <c r="Z711" s="19">
        <v>0</v>
      </c>
      <c r="AA711" s="19">
        <f t="shared" si="141"/>
        <v>5815344556.2000008</v>
      </c>
      <c r="AB711" s="20">
        <f t="shared" si="146"/>
        <v>0.64585071296303409</v>
      </c>
      <c r="AC711" s="20">
        <f t="shared" si="147"/>
        <v>9.2089701736750501E-5</v>
      </c>
      <c r="AD711" s="21">
        <f t="shared" si="148"/>
        <v>0.64594280266477089</v>
      </c>
    </row>
    <row r="712" spans="1:30" ht="120" outlineLevel="4" x14ac:dyDescent="0.25">
      <c r="A712" s="15" t="s">
        <v>406</v>
      </c>
      <c r="B712" s="16" t="s">
        <v>468</v>
      </c>
      <c r="C712" s="16" t="s">
        <v>37</v>
      </c>
      <c r="D712" s="16" t="s">
        <v>57</v>
      </c>
      <c r="E712" s="16" t="s">
        <v>58</v>
      </c>
      <c r="F712" s="16">
        <v>280</v>
      </c>
      <c r="G712" s="16">
        <v>1112</v>
      </c>
      <c r="H712" s="16">
        <v>3480</v>
      </c>
      <c r="I712" s="17" t="s">
        <v>59</v>
      </c>
      <c r="J712" s="18">
        <v>10907887275</v>
      </c>
      <c r="K712" s="19">
        <v>10907887275</v>
      </c>
      <c r="L712" s="19"/>
      <c r="M712" s="19"/>
      <c r="N712" s="19"/>
      <c r="O712" s="19"/>
      <c r="P712" s="19">
        <v>-1947961</v>
      </c>
      <c r="Q712" s="19">
        <v>-89327840</v>
      </c>
      <c r="R712" s="19">
        <v>10816611474</v>
      </c>
      <c r="S712" s="19">
        <v>0</v>
      </c>
      <c r="T712" s="19">
        <v>3954412299</v>
      </c>
      <c r="U712" s="19">
        <v>0</v>
      </c>
      <c r="V712" s="19">
        <v>6951527015</v>
      </c>
      <c r="W712" s="19">
        <v>6951527015</v>
      </c>
      <c r="X712" s="19">
        <v>0</v>
      </c>
      <c r="Y712" s="19">
        <v>1947961</v>
      </c>
      <c r="Z712" s="19">
        <v>0</v>
      </c>
      <c r="AA712" s="19">
        <f t="shared" si="141"/>
        <v>-89327840</v>
      </c>
      <c r="AB712" s="20">
        <f t="shared" si="146"/>
        <v>0.64267141624800495</v>
      </c>
      <c r="AC712" s="20">
        <f t="shared" si="147"/>
        <v>0.36558697781696803</v>
      </c>
      <c r="AD712" s="21">
        <f t="shared" si="148"/>
        <v>1.008258394064973</v>
      </c>
    </row>
    <row r="713" spans="1:30" ht="60" outlineLevel="4" x14ac:dyDescent="0.25">
      <c r="A713" s="15" t="s">
        <v>406</v>
      </c>
      <c r="B713" s="16" t="s">
        <v>468</v>
      </c>
      <c r="C713" s="16" t="s">
        <v>37</v>
      </c>
      <c r="D713" s="16" t="s">
        <v>60</v>
      </c>
      <c r="E713" s="16" t="s">
        <v>58</v>
      </c>
      <c r="F713" s="16">
        <v>280</v>
      </c>
      <c r="G713" s="16">
        <v>1112</v>
      </c>
      <c r="H713" s="16">
        <v>3480</v>
      </c>
      <c r="I713" s="17" t="s">
        <v>61</v>
      </c>
      <c r="J713" s="18">
        <v>589615529</v>
      </c>
      <c r="K713" s="19">
        <v>589615529</v>
      </c>
      <c r="L713" s="19"/>
      <c r="M713" s="19"/>
      <c r="N713" s="19"/>
      <c r="O713" s="19"/>
      <c r="P713" s="19">
        <v>-105295</v>
      </c>
      <c r="Q713" s="19">
        <v>0</v>
      </c>
      <c r="R713" s="19">
        <v>589510234</v>
      </c>
      <c r="S713" s="19">
        <v>0</v>
      </c>
      <c r="T713" s="19">
        <v>213674525</v>
      </c>
      <c r="U713" s="19">
        <v>0</v>
      </c>
      <c r="V713" s="19">
        <v>375835709</v>
      </c>
      <c r="W713" s="19">
        <v>375835709</v>
      </c>
      <c r="X713" s="19">
        <v>0</v>
      </c>
      <c r="Y713" s="19">
        <v>105295</v>
      </c>
      <c r="Z713" s="19">
        <v>0</v>
      </c>
      <c r="AA713" s="19">
        <f t="shared" si="141"/>
        <v>0</v>
      </c>
      <c r="AB713" s="20">
        <f t="shared" si="146"/>
        <v>0.6375389048801483</v>
      </c>
      <c r="AC713" s="20">
        <f t="shared" si="147"/>
        <v>0.36246109511985164</v>
      </c>
      <c r="AD713" s="21">
        <f t="shared" si="148"/>
        <v>1</v>
      </c>
    </row>
    <row r="714" spans="1:30" ht="120" outlineLevel="4" x14ac:dyDescent="0.25">
      <c r="A714" s="15" t="s">
        <v>406</v>
      </c>
      <c r="B714" s="16" t="s">
        <v>468</v>
      </c>
      <c r="C714" s="16" t="s">
        <v>37</v>
      </c>
      <c r="D714" s="16" t="s">
        <v>62</v>
      </c>
      <c r="E714" s="16" t="s">
        <v>58</v>
      </c>
      <c r="F714" s="16">
        <v>280</v>
      </c>
      <c r="G714" s="16">
        <v>1112</v>
      </c>
      <c r="H714" s="16">
        <v>3480</v>
      </c>
      <c r="I714" s="17" t="s">
        <v>63</v>
      </c>
      <c r="J714" s="18">
        <v>373306126</v>
      </c>
      <c r="K714" s="19">
        <v>373306126</v>
      </c>
      <c r="L714" s="19">
        <v>482247282</v>
      </c>
      <c r="M714" s="19"/>
      <c r="N714" s="19"/>
      <c r="O714" s="19"/>
      <c r="P714" s="19">
        <v>-66652</v>
      </c>
      <c r="Q714" s="19">
        <v>0</v>
      </c>
      <c r="R714" s="19">
        <v>855486756</v>
      </c>
      <c r="S714" s="19">
        <v>0</v>
      </c>
      <c r="T714" s="19">
        <v>158908144</v>
      </c>
      <c r="U714" s="19">
        <v>0</v>
      </c>
      <c r="V714" s="19">
        <v>214331330</v>
      </c>
      <c r="W714" s="19">
        <v>214331330</v>
      </c>
      <c r="X714" s="19">
        <v>0</v>
      </c>
      <c r="Y714" s="19">
        <v>66652</v>
      </c>
      <c r="Z714" s="19">
        <v>0</v>
      </c>
      <c r="AA714" s="19">
        <f t="shared" si="141"/>
        <v>482247282</v>
      </c>
      <c r="AB714" s="20">
        <f t="shared" si="146"/>
        <v>0.25053728593315594</v>
      </c>
      <c r="AC714" s="20">
        <f t="shared" si="147"/>
        <v>0.18575172892565506</v>
      </c>
      <c r="AD714" s="21">
        <f t="shared" si="148"/>
        <v>0.436289014858811</v>
      </c>
    </row>
    <row r="715" spans="1:30" ht="90" outlineLevel="4" x14ac:dyDescent="0.25">
      <c r="A715" s="15" t="s">
        <v>406</v>
      </c>
      <c r="B715" s="16" t="s">
        <v>468</v>
      </c>
      <c r="C715" s="16" t="s">
        <v>37</v>
      </c>
      <c r="D715" s="16" t="s">
        <v>64</v>
      </c>
      <c r="E715" s="16" t="s">
        <v>58</v>
      </c>
      <c r="F715" s="16">
        <v>280</v>
      </c>
      <c r="G715" s="16">
        <v>1112</v>
      </c>
      <c r="H715" s="16">
        <v>3480</v>
      </c>
      <c r="I715" s="17" t="s">
        <v>65</v>
      </c>
      <c r="J715" s="18">
        <v>1768846585</v>
      </c>
      <c r="K715" s="19">
        <v>3422846585</v>
      </c>
      <c r="L715" s="19">
        <v>2172685345</v>
      </c>
      <c r="M715" s="19"/>
      <c r="N715" s="19"/>
      <c r="O715" s="19"/>
      <c r="P715" s="19">
        <v>-631771</v>
      </c>
      <c r="Q715" s="19">
        <v>0</v>
      </c>
      <c r="R715" s="19">
        <v>5594900159</v>
      </c>
      <c r="S715" s="19">
        <v>0</v>
      </c>
      <c r="T715" s="19">
        <v>1170279318</v>
      </c>
      <c r="U715" s="19">
        <v>0</v>
      </c>
      <c r="V715" s="19">
        <v>2251935496</v>
      </c>
      <c r="W715" s="19">
        <v>2251935496</v>
      </c>
      <c r="X715" s="19">
        <v>0</v>
      </c>
      <c r="Y715" s="19">
        <v>631771</v>
      </c>
      <c r="Z715" s="19">
        <v>0</v>
      </c>
      <c r="AA715" s="19">
        <f t="shared" ref="AA715:AA778" si="152">R715-S715-T715-U715-V715</f>
        <v>2172685345</v>
      </c>
      <c r="AB715" s="20">
        <f t="shared" si="146"/>
        <v>0.4024978877196797</v>
      </c>
      <c r="AC715" s="20">
        <f t="shared" si="147"/>
        <v>0.20916893684286386</v>
      </c>
      <c r="AD715" s="21">
        <f t="shared" si="148"/>
        <v>0.61166682456254362</v>
      </c>
    </row>
    <row r="716" spans="1:30" ht="90" outlineLevel="4" x14ac:dyDescent="0.25">
      <c r="A716" s="15" t="s">
        <v>406</v>
      </c>
      <c r="B716" s="16" t="s">
        <v>468</v>
      </c>
      <c r="C716" s="16" t="s">
        <v>37</v>
      </c>
      <c r="D716" s="16" t="s">
        <v>66</v>
      </c>
      <c r="E716" s="16" t="s">
        <v>58</v>
      </c>
      <c r="F716" s="16">
        <v>280</v>
      </c>
      <c r="G716" s="16">
        <v>1112</v>
      </c>
      <c r="H716" s="16">
        <v>3480</v>
      </c>
      <c r="I716" s="17" t="s">
        <v>67</v>
      </c>
      <c r="J716" s="18">
        <v>3537693170</v>
      </c>
      <c r="K716" s="19">
        <v>1883693170</v>
      </c>
      <c r="L716" s="19">
        <v>2370202061</v>
      </c>
      <c r="M716" s="19"/>
      <c r="N716" s="19"/>
      <c r="O716" s="19"/>
      <c r="P716" s="19">
        <v>-315886</v>
      </c>
      <c r="Q716" s="19">
        <v>-57781856</v>
      </c>
      <c r="R716" s="19">
        <v>4195797489</v>
      </c>
      <c r="S716" s="19">
        <v>0</v>
      </c>
      <c r="T716" s="19">
        <v>754108362</v>
      </c>
      <c r="U716" s="19">
        <v>0</v>
      </c>
      <c r="V716" s="19">
        <v>1129268922</v>
      </c>
      <c r="W716" s="19">
        <v>1129268922</v>
      </c>
      <c r="X716" s="19">
        <v>0</v>
      </c>
      <c r="Y716" s="19">
        <v>315886</v>
      </c>
      <c r="Z716" s="19">
        <v>0</v>
      </c>
      <c r="AA716" s="19">
        <f t="shared" si="152"/>
        <v>2312420205</v>
      </c>
      <c r="AB716" s="20">
        <f t="shared" si="146"/>
        <v>0.2691428566227449</v>
      </c>
      <c r="AC716" s="20">
        <f t="shared" si="147"/>
        <v>0.17972944689943304</v>
      </c>
      <c r="AD716" s="21">
        <f t="shared" si="148"/>
        <v>0.44887230352217794</v>
      </c>
    </row>
    <row r="717" spans="1:30" ht="60" outlineLevel="4" x14ac:dyDescent="0.25">
      <c r="A717" s="15" t="s">
        <v>406</v>
      </c>
      <c r="B717" s="16" t="s">
        <v>468</v>
      </c>
      <c r="C717" s="16" t="s">
        <v>37</v>
      </c>
      <c r="D717" s="16" t="s">
        <v>68</v>
      </c>
      <c r="E717" s="16" t="s">
        <v>58</v>
      </c>
      <c r="F717" s="16">
        <v>280</v>
      </c>
      <c r="G717" s="16">
        <v>1112</v>
      </c>
      <c r="H717" s="16">
        <v>3480</v>
      </c>
      <c r="I717" s="17" t="s">
        <v>69</v>
      </c>
      <c r="J717" s="18">
        <v>7479844614</v>
      </c>
      <c r="K717" s="19">
        <v>7479844614</v>
      </c>
      <c r="L717" s="19"/>
      <c r="M717" s="19"/>
      <c r="N717" s="19"/>
      <c r="O717" s="19"/>
      <c r="P717" s="19">
        <v>-1314716</v>
      </c>
      <c r="Q717" s="19">
        <v>-139190131</v>
      </c>
      <c r="R717" s="19">
        <v>7339339767</v>
      </c>
      <c r="S717" s="19">
        <v>0</v>
      </c>
      <c r="T717" s="19">
        <v>2723041722.6799998</v>
      </c>
      <c r="U717" s="19">
        <v>0</v>
      </c>
      <c r="V717" s="19">
        <v>4616298044.3199997</v>
      </c>
      <c r="W717" s="19">
        <v>4616298044.3199997</v>
      </c>
      <c r="X717" s="19">
        <v>139190131</v>
      </c>
      <c r="Y717" s="19">
        <v>140504847</v>
      </c>
      <c r="Z717" s="19">
        <v>0</v>
      </c>
      <c r="AA717" s="19">
        <f t="shared" si="152"/>
        <v>0</v>
      </c>
      <c r="AB717" s="20">
        <f t="shared" si="146"/>
        <v>0.62898001603309606</v>
      </c>
      <c r="AC717" s="20">
        <f t="shared" si="147"/>
        <v>0.37101998396690383</v>
      </c>
      <c r="AD717" s="21">
        <f t="shared" si="148"/>
        <v>0.99999999999999989</v>
      </c>
    </row>
    <row r="718" spans="1:30" outlineLevel="3" x14ac:dyDescent="0.25">
      <c r="A718" s="22"/>
      <c r="B718" s="23"/>
      <c r="C718" s="23" t="s">
        <v>70</v>
      </c>
      <c r="D718" s="23"/>
      <c r="E718" s="23"/>
      <c r="F718" s="23"/>
      <c r="G718" s="23"/>
      <c r="H718" s="23"/>
      <c r="I718" s="24"/>
      <c r="J718" s="25">
        <f t="shared" ref="J718:AA718" si="153">SUBTOTAL(9,J703:J717)</f>
        <v>148099138152</v>
      </c>
      <c r="K718" s="26">
        <f t="shared" si="153"/>
        <v>149539637884</v>
      </c>
      <c r="L718" s="26">
        <f t="shared" si="153"/>
        <v>5025134688</v>
      </c>
      <c r="M718" s="26">
        <f t="shared" si="153"/>
        <v>0</v>
      </c>
      <c r="N718" s="26">
        <f t="shared" si="153"/>
        <v>0</v>
      </c>
      <c r="O718" s="26">
        <f t="shared" si="153"/>
        <v>0</v>
      </c>
      <c r="P718" s="26">
        <f t="shared" si="153"/>
        <v>-27195535</v>
      </c>
      <c r="Q718" s="26">
        <f t="shared" si="153"/>
        <v>-604816374.20000005</v>
      </c>
      <c r="R718" s="26">
        <f t="shared" si="153"/>
        <v>153932760662.79999</v>
      </c>
      <c r="S718" s="26">
        <f t="shared" si="153"/>
        <v>0</v>
      </c>
      <c r="T718" s="26">
        <f t="shared" si="153"/>
        <v>9094447425.0799999</v>
      </c>
      <c r="U718" s="26">
        <f t="shared" si="153"/>
        <v>0</v>
      </c>
      <c r="V718" s="26">
        <f t="shared" si="153"/>
        <v>90944781329.220001</v>
      </c>
      <c r="W718" s="26">
        <f t="shared" si="153"/>
        <v>90944781329.220001</v>
      </c>
      <c r="X718" s="26">
        <f t="shared" si="153"/>
        <v>49471697266.499992</v>
      </c>
      <c r="Y718" s="26">
        <f t="shared" si="153"/>
        <v>49500409129.699997</v>
      </c>
      <c r="Z718" s="26">
        <f t="shared" si="153"/>
        <v>0</v>
      </c>
      <c r="AA718" s="26">
        <f t="shared" si="153"/>
        <v>53893531908.5</v>
      </c>
      <c r="AB718" s="27">
        <f t="shared" si="146"/>
        <v>0.59080848636529448</v>
      </c>
      <c r="AC718" s="27">
        <f t="shared" si="147"/>
        <v>5.9080649147857454E-2</v>
      </c>
      <c r="AD718" s="28">
        <f t="shared" si="148"/>
        <v>0.64988913551315197</v>
      </c>
    </row>
    <row r="719" spans="1:30" ht="150" outlineLevel="4" x14ac:dyDescent="0.25">
      <c r="A719" s="15" t="s">
        <v>406</v>
      </c>
      <c r="B719" s="16" t="s">
        <v>468</v>
      </c>
      <c r="C719" s="16" t="s">
        <v>71</v>
      </c>
      <c r="D719" s="16" t="s">
        <v>293</v>
      </c>
      <c r="E719" s="16"/>
      <c r="F719" s="16">
        <v>280</v>
      </c>
      <c r="G719" s="16">
        <v>1120</v>
      </c>
      <c r="H719" s="16">
        <v>3480</v>
      </c>
      <c r="I719" s="17" t="s">
        <v>450</v>
      </c>
      <c r="J719" s="18"/>
      <c r="K719" s="19"/>
      <c r="L719" s="19">
        <v>3002119711</v>
      </c>
      <c r="M719" s="19"/>
      <c r="N719" s="19"/>
      <c r="O719" s="19"/>
      <c r="P719" s="19">
        <v>0</v>
      </c>
      <c r="Q719" s="19">
        <v>0</v>
      </c>
      <c r="R719" s="19">
        <v>3002119711</v>
      </c>
      <c r="S719" s="19"/>
      <c r="T719" s="19"/>
      <c r="U719" s="19"/>
      <c r="V719" s="19"/>
      <c r="W719" s="19"/>
      <c r="X719" s="19"/>
      <c r="Y719" s="19"/>
      <c r="Z719" s="19"/>
      <c r="AA719" s="19">
        <f t="shared" si="152"/>
        <v>3002119711</v>
      </c>
      <c r="AB719" s="20">
        <f t="shared" si="146"/>
        <v>0</v>
      </c>
      <c r="AC719" s="20">
        <f t="shared" si="147"/>
        <v>0</v>
      </c>
      <c r="AD719" s="21">
        <f t="shared" si="148"/>
        <v>0</v>
      </c>
    </row>
    <row r="720" spans="1:30" ht="210" outlineLevel="4" x14ac:dyDescent="0.25">
      <c r="A720" s="15" t="s">
        <v>406</v>
      </c>
      <c r="B720" s="16" t="s">
        <v>468</v>
      </c>
      <c r="C720" s="16" t="s">
        <v>71</v>
      </c>
      <c r="D720" s="16" t="s">
        <v>293</v>
      </c>
      <c r="E720" s="16"/>
      <c r="F720" s="16">
        <v>664</v>
      </c>
      <c r="G720" s="16">
        <v>1120</v>
      </c>
      <c r="H720" s="16">
        <v>3480</v>
      </c>
      <c r="I720" s="17" t="s">
        <v>420</v>
      </c>
      <c r="J720" s="18"/>
      <c r="K720" s="19"/>
      <c r="L720" s="19"/>
      <c r="M720" s="19"/>
      <c r="N720" s="19"/>
      <c r="O720" s="19">
        <v>144552950.41</v>
      </c>
      <c r="P720" s="19"/>
      <c r="Q720" s="19">
        <v>0</v>
      </c>
      <c r="R720" s="19">
        <v>144552950.41</v>
      </c>
      <c r="S720" s="19"/>
      <c r="T720" s="19"/>
      <c r="U720" s="19"/>
      <c r="V720" s="19"/>
      <c r="W720" s="19"/>
      <c r="X720" s="19"/>
      <c r="Y720" s="19"/>
      <c r="Z720" s="19"/>
      <c r="AA720" s="19">
        <f t="shared" si="152"/>
        <v>144552950.41</v>
      </c>
      <c r="AB720" s="20">
        <f t="shared" si="146"/>
        <v>0</v>
      </c>
      <c r="AC720" s="20">
        <f t="shared" si="147"/>
        <v>0</v>
      </c>
      <c r="AD720" s="21">
        <f t="shared" si="148"/>
        <v>0</v>
      </c>
    </row>
    <row r="721" spans="1:30" outlineLevel="3" x14ac:dyDescent="0.25">
      <c r="A721" s="22"/>
      <c r="B721" s="23"/>
      <c r="C721" s="23" t="s">
        <v>96</v>
      </c>
      <c r="D721" s="23"/>
      <c r="E721" s="23"/>
      <c r="F721" s="23"/>
      <c r="G721" s="23"/>
      <c r="H721" s="23"/>
      <c r="I721" s="24"/>
      <c r="J721" s="25">
        <f t="shared" ref="J721:AA721" si="154">SUBTOTAL(9,J719:J720)</f>
        <v>0</v>
      </c>
      <c r="K721" s="26">
        <f t="shared" si="154"/>
        <v>0</v>
      </c>
      <c r="L721" s="26">
        <f t="shared" si="154"/>
        <v>3002119711</v>
      </c>
      <c r="M721" s="26">
        <f t="shared" si="154"/>
        <v>0</v>
      </c>
      <c r="N721" s="26">
        <f t="shared" si="154"/>
        <v>0</v>
      </c>
      <c r="O721" s="26">
        <f t="shared" si="154"/>
        <v>144552950.41</v>
      </c>
      <c r="P721" s="26">
        <f t="shared" si="154"/>
        <v>0</v>
      </c>
      <c r="Q721" s="26">
        <f t="shared" si="154"/>
        <v>0</v>
      </c>
      <c r="R721" s="26">
        <f t="shared" si="154"/>
        <v>3146672661.4099998</v>
      </c>
      <c r="S721" s="26">
        <f t="shared" si="154"/>
        <v>0</v>
      </c>
      <c r="T721" s="26">
        <f t="shared" si="154"/>
        <v>0</v>
      </c>
      <c r="U721" s="26">
        <f t="shared" si="154"/>
        <v>0</v>
      </c>
      <c r="V721" s="26">
        <f t="shared" si="154"/>
        <v>0</v>
      </c>
      <c r="W721" s="26">
        <f t="shared" si="154"/>
        <v>0</v>
      </c>
      <c r="X721" s="26">
        <f t="shared" si="154"/>
        <v>0</v>
      </c>
      <c r="Y721" s="26">
        <f t="shared" si="154"/>
        <v>0</v>
      </c>
      <c r="Z721" s="26">
        <f t="shared" si="154"/>
        <v>0</v>
      </c>
      <c r="AA721" s="26">
        <f t="shared" si="154"/>
        <v>3146672661.4099998</v>
      </c>
      <c r="AB721" s="27">
        <f t="shared" si="146"/>
        <v>0</v>
      </c>
      <c r="AC721" s="27">
        <f t="shared" si="147"/>
        <v>0</v>
      </c>
      <c r="AD721" s="28">
        <f t="shared" si="148"/>
        <v>0</v>
      </c>
    </row>
    <row r="722" spans="1:30" ht="120" outlineLevel="4" x14ac:dyDescent="0.25">
      <c r="A722" s="15" t="s">
        <v>406</v>
      </c>
      <c r="B722" s="16" t="s">
        <v>468</v>
      </c>
      <c r="C722" s="16" t="s">
        <v>126</v>
      </c>
      <c r="D722" s="16" t="s">
        <v>127</v>
      </c>
      <c r="E722" s="16" t="s">
        <v>58</v>
      </c>
      <c r="F722" s="16" t="s">
        <v>39</v>
      </c>
      <c r="G722" s="16">
        <v>1310</v>
      </c>
      <c r="H722" s="16">
        <v>3480</v>
      </c>
      <c r="I722" s="17" t="s">
        <v>128</v>
      </c>
      <c r="J722" s="18">
        <v>102125785</v>
      </c>
      <c r="K722" s="19">
        <v>102125785</v>
      </c>
      <c r="L722" s="19"/>
      <c r="M722" s="19"/>
      <c r="N722" s="19"/>
      <c r="O722" s="19"/>
      <c r="P722" s="19">
        <v>-20822</v>
      </c>
      <c r="Q722" s="19">
        <v>0</v>
      </c>
      <c r="R722" s="19">
        <v>102104963</v>
      </c>
      <c r="S722" s="19">
        <v>0</v>
      </c>
      <c r="T722" s="19">
        <v>44764148.43</v>
      </c>
      <c r="U722" s="19">
        <v>0</v>
      </c>
      <c r="V722" s="19">
        <v>57340814.57</v>
      </c>
      <c r="W722" s="19">
        <v>57340814.57</v>
      </c>
      <c r="X722" s="19">
        <v>0</v>
      </c>
      <c r="Y722" s="19">
        <v>20822</v>
      </c>
      <c r="Z722" s="19">
        <v>0</v>
      </c>
      <c r="AA722" s="19">
        <f t="shared" si="152"/>
        <v>0</v>
      </c>
      <c r="AB722" s="20">
        <f t="shared" si="146"/>
        <v>0.56158694822699262</v>
      </c>
      <c r="AC722" s="20">
        <f t="shared" si="147"/>
        <v>0.43841305177300732</v>
      </c>
      <c r="AD722" s="21">
        <f t="shared" si="148"/>
        <v>1</v>
      </c>
    </row>
    <row r="723" spans="1:30" ht="225" outlineLevel="4" x14ac:dyDescent="0.25">
      <c r="A723" s="15" t="s">
        <v>406</v>
      </c>
      <c r="B723" s="16" t="s">
        <v>468</v>
      </c>
      <c r="C723" s="16" t="s">
        <v>126</v>
      </c>
      <c r="D723" s="16" t="s">
        <v>127</v>
      </c>
      <c r="E723" s="16" t="s">
        <v>469</v>
      </c>
      <c r="F723" s="16" t="s">
        <v>39</v>
      </c>
      <c r="G723" s="16">
        <v>1310</v>
      </c>
      <c r="H723" s="16">
        <v>3480</v>
      </c>
      <c r="I723" s="17" t="s">
        <v>470</v>
      </c>
      <c r="J723" s="18">
        <v>263994208</v>
      </c>
      <c r="K723" s="19">
        <v>263994208</v>
      </c>
      <c r="L723" s="19">
        <v>0</v>
      </c>
      <c r="M723" s="19">
        <v>0</v>
      </c>
      <c r="N723" s="19">
        <v>0</v>
      </c>
      <c r="O723" s="19">
        <v>0</v>
      </c>
      <c r="P723" s="19">
        <v>0</v>
      </c>
      <c r="Q723" s="19">
        <v>0</v>
      </c>
      <c r="R723" s="19">
        <v>263994208</v>
      </c>
      <c r="S723" s="19">
        <v>0</v>
      </c>
      <c r="T723" s="19">
        <v>13616255</v>
      </c>
      <c r="U723" s="19">
        <v>0</v>
      </c>
      <c r="V723" s="19">
        <v>67961398</v>
      </c>
      <c r="W723" s="19">
        <v>67961398</v>
      </c>
      <c r="X723" s="19">
        <v>0</v>
      </c>
      <c r="Y723" s="19">
        <v>182416555</v>
      </c>
      <c r="Z723" s="19">
        <v>0</v>
      </c>
      <c r="AA723" s="19">
        <f t="shared" si="152"/>
        <v>182416555</v>
      </c>
      <c r="AB723" s="20">
        <f t="shared" si="146"/>
        <v>0.2574351858507441</v>
      </c>
      <c r="AC723" s="20">
        <f t="shared" si="147"/>
        <v>5.1577855071729455E-2</v>
      </c>
      <c r="AD723" s="21">
        <f t="shared" si="148"/>
        <v>0.30901304092247356</v>
      </c>
    </row>
    <row r="724" spans="1:30" ht="120" outlineLevel="4" x14ac:dyDescent="0.25">
      <c r="A724" s="15" t="s">
        <v>406</v>
      </c>
      <c r="B724" s="16" t="s">
        <v>468</v>
      </c>
      <c r="C724" s="16" t="s">
        <v>126</v>
      </c>
      <c r="D724" s="16" t="s">
        <v>127</v>
      </c>
      <c r="E724" s="16" t="s">
        <v>129</v>
      </c>
      <c r="F724" s="16" t="s">
        <v>39</v>
      </c>
      <c r="G724" s="16">
        <v>1310</v>
      </c>
      <c r="H724" s="16">
        <v>3480</v>
      </c>
      <c r="I724" s="17" t="s">
        <v>130</v>
      </c>
      <c r="J724" s="18">
        <v>300296505</v>
      </c>
      <c r="K724" s="19">
        <v>300296505</v>
      </c>
      <c r="L724" s="19"/>
      <c r="M724" s="19"/>
      <c r="N724" s="19"/>
      <c r="O724" s="19"/>
      <c r="P724" s="19">
        <v>-52648</v>
      </c>
      <c r="Q724" s="19">
        <v>0</v>
      </c>
      <c r="R724" s="19">
        <v>300243857</v>
      </c>
      <c r="S724" s="19">
        <v>0</v>
      </c>
      <c r="T724" s="19">
        <v>112340229.88</v>
      </c>
      <c r="U724" s="19">
        <v>0</v>
      </c>
      <c r="V724" s="19">
        <v>187903627.12</v>
      </c>
      <c r="W724" s="19">
        <v>187903627.12</v>
      </c>
      <c r="X724" s="19">
        <v>0</v>
      </c>
      <c r="Y724" s="19">
        <v>52648</v>
      </c>
      <c r="Z724" s="19">
        <v>0</v>
      </c>
      <c r="AA724" s="19">
        <f t="shared" si="152"/>
        <v>0</v>
      </c>
      <c r="AB724" s="20">
        <f t="shared" si="146"/>
        <v>0.6258367081928341</v>
      </c>
      <c r="AC724" s="20">
        <f t="shared" si="147"/>
        <v>0.3741632918071659</v>
      </c>
      <c r="AD724" s="21">
        <f t="shared" si="148"/>
        <v>1</v>
      </c>
    </row>
    <row r="725" spans="1:30" ht="180" outlineLevel="4" x14ac:dyDescent="0.25">
      <c r="A725" s="15" t="s">
        <v>406</v>
      </c>
      <c r="B725" s="16" t="s">
        <v>468</v>
      </c>
      <c r="C725" s="16" t="s">
        <v>126</v>
      </c>
      <c r="D725" s="16" t="s">
        <v>127</v>
      </c>
      <c r="E725" s="16" t="s">
        <v>266</v>
      </c>
      <c r="F725" s="16" t="s">
        <v>39</v>
      </c>
      <c r="G725" s="16">
        <v>1310</v>
      </c>
      <c r="H725" s="16">
        <v>3480</v>
      </c>
      <c r="I725" s="17" t="s">
        <v>471</v>
      </c>
      <c r="J725" s="18">
        <v>0</v>
      </c>
      <c r="K725" s="19">
        <v>9463337554</v>
      </c>
      <c r="L725" s="19"/>
      <c r="M725" s="19"/>
      <c r="N725" s="19"/>
      <c r="O725" s="19"/>
      <c r="P725" s="19">
        <v>0</v>
      </c>
      <c r="Q725" s="19">
        <v>-27373672.02</v>
      </c>
      <c r="R725" s="19">
        <v>9435963881.9799995</v>
      </c>
      <c r="S725" s="19">
        <v>0</v>
      </c>
      <c r="T725" s="19">
        <v>881572525.03999996</v>
      </c>
      <c r="U725" s="19">
        <v>0</v>
      </c>
      <c r="V725" s="19">
        <v>6179963340.8000002</v>
      </c>
      <c r="W725" s="19">
        <v>6164546340</v>
      </c>
      <c r="X725" s="19">
        <v>1398858.16</v>
      </c>
      <c r="Y725" s="19">
        <v>2401801688.1599998</v>
      </c>
      <c r="Z725" s="19">
        <v>0</v>
      </c>
      <c r="AA725" s="19">
        <f t="shared" si="152"/>
        <v>2374428016.1399994</v>
      </c>
      <c r="AB725" s="20">
        <f t="shared" si="146"/>
        <v>0.65493715513281781</v>
      </c>
      <c r="AC725" s="20">
        <f t="shared" si="147"/>
        <v>9.3426865137069048E-2</v>
      </c>
      <c r="AD725" s="21">
        <f t="shared" si="148"/>
        <v>0.74836402026988691</v>
      </c>
    </row>
    <row r="726" spans="1:30" ht="75" outlineLevel="4" x14ac:dyDescent="0.25">
      <c r="A726" s="15" t="s">
        <v>406</v>
      </c>
      <c r="B726" s="16" t="s">
        <v>468</v>
      </c>
      <c r="C726" s="16" t="s">
        <v>126</v>
      </c>
      <c r="D726" s="16" t="s">
        <v>127</v>
      </c>
      <c r="E726" s="16" t="s">
        <v>131</v>
      </c>
      <c r="F726" s="16" t="s">
        <v>39</v>
      </c>
      <c r="G726" s="16">
        <v>1310</v>
      </c>
      <c r="H726" s="16">
        <v>3480</v>
      </c>
      <c r="I726" s="17" t="s">
        <v>132</v>
      </c>
      <c r="J726" s="18">
        <v>1562456431</v>
      </c>
      <c r="K726" s="19">
        <v>1562456431</v>
      </c>
      <c r="L726" s="19"/>
      <c r="M726" s="19"/>
      <c r="N726" s="19"/>
      <c r="O726" s="19"/>
      <c r="P726" s="19">
        <v>-276110</v>
      </c>
      <c r="Q726" s="19">
        <v>-33079740</v>
      </c>
      <c r="R726" s="19">
        <v>1529100581</v>
      </c>
      <c r="S726" s="19">
        <v>0</v>
      </c>
      <c r="T726" s="19">
        <v>564807211.74000001</v>
      </c>
      <c r="U726" s="19">
        <v>0</v>
      </c>
      <c r="V726" s="19">
        <v>964293369.25999999</v>
      </c>
      <c r="W726" s="19">
        <v>964293369.25999999</v>
      </c>
      <c r="X726" s="19">
        <v>33079740</v>
      </c>
      <c r="Y726" s="19">
        <v>33355850</v>
      </c>
      <c r="Z726" s="19">
        <v>0</v>
      </c>
      <c r="AA726" s="19">
        <f t="shared" si="152"/>
        <v>0</v>
      </c>
      <c r="AB726" s="20">
        <f t="shared" si="146"/>
        <v>0.63062782216024804</v>
      </c>
      <c r="AC726" s="20">
        <f t="shared" si="147"/>
        <v>0.36937217783975196</v>
      </c>
      <c r="AD726" s="21">
        <f t="shared" si="148"/>
        <v>1</v>
      </c>
    </row>
    <row r="727" spans="1:30" ht="165" outlineLevel="4" x14ac:dyDescent="0.25">
      <c r="A727" s="15" t="s">
        <v>406</v>
      </c>
      <c r="B727" s="16" t="s">
        <v>468</v>
      </c>
      <c r="C727" s="16" t="s">
        <v>126</v>
      </c>
      <c r="D727" s="16" t="s">
        <v>127</v>
      </c>
      <c r="E727" s="16" t="s">
        <v>279</v>
      </c>
      <c r="F727" s="16" t="s">
        <v>39</v>
      </c>
      <c r="G727" s="16">
        <v>1310</v>
      </c>
      <c r="H727" s="16">
        <v>3480</v>
      </c>
      <c r="I727" s="17" t="s">
        <v>472</v>
      </c>
      <c r="J727" s="18">
        <v>10949468903</v>
      </c>
      <c r="K727" s="19">
        <v>0</v>
      </c>
      <c r="L727" s="19">
        <v>0</v>
      </c>
      <c r="M727" s="19">
        <v>0</v>
      </c>
      <c r="N727" s="19">
        <v>0</v>
      </c>
      <c r="O727" s="19">
        <v>0</v>
      </c>
      <c r="P727" s="19">
        <v>0</v>
      </c>
      <c r="Q727" s="19">
        <v>0</v>
      </c>
      <c r="R727" s="19">
        <v>0</v>
      </c>
      <c r="S727" s="19">
        <v>0</v>
      </c>
      <c r="T727" s="19">
        <v>0</v>
      </c>
      <c r="U727" s="19">
        <v>0</v>
      </c>
      <c r="V727" s="19">
        <v>0</v>
      </c>
      <c r="W727" s="19">
        <v>0</v>
      </c>
      <c r="X727" s="19">
        <v>0</v>
      </c>
      <c r="Y727" s="19">
        <v>0</v>
      </c>
      <c r="Z727" s="19">
        <v>0</v>
      </c>
      <c r="AA727" s="19">
        <f t="shared" si="152"/>
        <v>0</v>
      </c>
      <c r="AB727" s="20">
        <v>0</v>
      </c>
      <c r="AC727" s="20">
        <v>0</v>
      </c>
      <c r="AD727" s="21">
        <v>0</v>
      </c>
    </row>
    <row r="728" spans="1:30" ht="120" outlineLevel="4" x14ac:dyDescent="0.25">
      <c r="A728" s="15" t="s">
        <v>406</v>
      </c>
      <c r="B728" s="16" t="s">
        <v>468</v>
      </c>
      <c r="C728" s="16" t="s">
        <v>126</v>
      </c>
      <c r="D728" s="16" t="s">
        <v>127</v>
      </c>
      <c r="E728" s="16" t="s">
        <v>327</v>
      </c>
      <c r="F728" s="16" t="s">
        <v>39</v>
      </c>
      <c r="G728" s="16">
        <v>1310</v>
      </c>
      <c r="H728" s="16">
        <v>3480</v>
      </c>
      <c r="I728" s="17" t="s">
        <v>473</v>
      </c>
      <c r="J728" s="18">
        <v>44315050</v>
      </c>
      <c r="K728" s="19">
        <v>44315050</v>
      </c>
      <c r="L728" s="19">
        <v>0</v>
      </c>
      <c r="M728" s="19">
        <v>0</v>
      </c>
      <c r="N728" s="19">
        <v>0</v>
      </c>
      <c r="O728" s="19">
        <v>0</v>
      </c>
      <c r="P728" s="19">
        <v>0</v>
      </c>
      <c r="Q728" s="19">
        <v>0</v>
      </c>
      <c r="R728" s="19">
        <v>44315050</v>
      </c>
      <c r="S728" s="19">
        <v>0</v>
      </c>
      <c r="T728" s="19">
        <v>3692921</v>
      </c>
      <c r="U728" s="19">
        <v>0</v>
      </c>
      <c r="V728" s="19">
        <v>29543368</v>
      </c>
      <c r="W728" s="19">
        <v>29543368</v>
      </c>
      <c r="X728" s="19">
        <v>0</v>
      </c>
      <c r="Y728" s="19">
        <v>11078761</v>
      </c>
      <c r="Z728" s="19">
        <v>0</v>
      </c>
      <c r="AA728" s="19">
        <f t="shared" si="152"/>
        <v>11078761</v>
      </c>
      <c r="AB728" s="20">
        <f>V728/R728</f>
        <v>0.66666669675426293</v>
      </c>
      <c r="AC728" s="20">
        <f>(S728+T728+U728)/R728</f>
        <v>8.3333337094282867E-2</v>
      </c>
      <c r="AD728" s="21">
        <f>AB728+AC728</f>
        <v>0.75000003384854574</v>
      </c>
    </row>
    <row r="729" spans="1:30" ht="75" outlineLevel="4" x14ac:dyDescent="0.25">
      <c r="A729" s="15" t="s">
        <v>406</v>
      </c>
      <c r="B729" s="16" t="s">
        <v>468</v>
      </c>
      <c r="C729" s="16" t="s">
        <v>126</v>
      </c>
      <c r="D729" s="16" t="s">
        <v>127</v>
      </c>
      <c r="E729" s="16" t="s">
        <v>270</v>
      </c>
      <c r="F729" s="16" t="s">
        <v>39</v>
      </c>
      <c r="G729" s="16">
        <v>1310</v>
      </c>
      <c r="H729" s="16">
        <v>3480</v>
      </c>
      <c r="I729" s="17" t="s">
        <v>474</v>
      </c>
      <c r="J729" s="18">
        <v>17278606</v>
      </c>
      <c r="K729" s="19">
        <v>17278606</v>
      </c>
      <c r="L729" s="19">
        <v>0</v>
      </c>
      <c r="M729" s="19">
        <v>0</v>
      </c>
      <c r="N729" s="19">
        <v>0</v>
      </c>
      <c r="O729" s="19">
        <v>0</v>
      </c>
      <c r="P729" s="19">
        <v>0</v>
      </c>
      <c r="Q729" s="19">
        <v>-17278606</v>
      </c>
      <c r="R729" s="19">
        <v>0</v>
      </c>
      <c r="S729" s="19">
        <v>0</v>
      </c>
      <c r="T729" s="19">
        <v>0</v>
      </c>
      <c r="U729" s="19">
        <v>0</v>
      </c>
      <c r="V729" s="19">
        <v>0</v>
      </c>
      <c r="W729" s="19">
        <v>0</v>
      </c>
      <c r="X729" s="19">
        <v>0</v>
      </c>
      <c r="Y729" s="19">
        <v>17278606</v>
      </c>
      <c r="Z729" s="19">
        <v>0</v>
      </c>
      <c r="AA729" s="19">
        <f t="shared" si="152"/>
        <v>0</v>
      </c>
      <c r="AB729" s="20">
        <v>0</v>
      </c>
      <c r="AC729" s="20">
        <v>0</v>
      </c>
      <c r="AD729" s="21">
        <v>0</v>
      </c>
    </row>
    <row r="730" spans="1:30" ht="195" outlineLevel="4" x14ac:dyDescent="0.25">
      <c r="A730" s="15" t="s">
        <v>406</v>
      </c>
      <c r="B730" s="16" t="s">
        <v>468</v>
      </c>
      <c r="C730" s="16" t="s">
        <v>126</v>
      </c>
      <c r="D730" s="16" t="s">
        <v>127</v>
      </c>
      <c r="E730" s="16" t="s">
        <v>333</v>
      </c>
      <c r="F730" s="16" t="s">
        <v>39</v>
      </c>
      <c r="G730" s="16">
        <v>1310</v>
      </c>
      <c r="H730" s="16">
        <v>3480</v>
      </c>
      <c r="I730" s="17" t="s">
        <v>475</v>
      </c>
      <c r="J730" s="18">
        <v>20960238</v>
      </c>
      <c r="K730" s="19">
        <v>20960238</v>
      </c>
      <c r="L730" s="19"/>
      <c r="M730" s="19"/>
      <c r="N730" s="19"/>
      <c r="O730" s="19"/>
      <c r="P730" s="19">
        <v>0</v>
      </c>
      <c r="Q730" s="19">
        <v>0</v>
      </c>
      <c r="R730" s="19">
        <v>20960238</v>
      </c>
      <c r="S730" s="19">
        <v>0</v>
      </c>
      <c r="T730" s="19">
        <v>14710480.92</v>
      </c>
      <c r="U730" s="19">
        <v>0</v>
      </c>
      <c r="V730" s="19">
        <v>1009702.08</v>
      </c>
      <c r="W730" s="19">
        <v>1009702.08</v>
      </c>
      <c r="X730" s="19">
        <v>0</v>
      </c>
      <c r="Y730" s="19">
        <v>5240055</v>
      </c>
      <c r="Z730" s="19">
        <v>0</v>
      </c>
      <c r="AA730" s="19">
        <f t="shared" si="152"/>
        <v>5240055</v>
      </c>
      <c r="AB730" s="20">
        <f t="shared" ref="AB730:AB763" si="155">V730/R730</f>
        <v>4.817226216610708E-2</v>
      </c>
      <c r="AC730" s="20">
        <f t="shared" ref="AC730:AC763" si="156">(S730+T730+U730)/R730</f>
        <v>0.70182795252611163</v>
      </c>
      <c r="AD730" s="21">
        <f t="shared" ref="AD730:AD763" si="157">AB730+AC730</f>
        <v>0.75000021469221867</v>
      </c>
    </row>
    <row r="731" spans="1:30" ht="135" outlineLevel="4" x14ac:dyDescent="0.25">
      <c r="A731" s="15" t="s">
        <v>406</v>
      </c>
      <c r="B731" s="16" t="s">
        <v>468</v>
      </c>
      <c r="C731" s="16" t="s">
        <v>126</v>
      </c>
      <c r="D731" s="16" t="s">
        <v>127</v>
      </c>
      <c r="E731" s="16" t="s">
        <v>335</v>
      </c>
      <c r="F731" s="16" t="s">
        <v>39</v>
      </c>
      <c r="G731" s="16">
        <v>1310</v>
      </c>
      <c r="H731" s="16">
        <v>3480</v>
      </c>
      <c r="I731" s="17" t="s">
        <v>476</v>
      </c>
      <c r="J731" s="18">
        <v>3525914</v>
      </c>
      <c r="K731" s="19">
        <v>3525914</v>
      </c>
      <c r="L731" s="19">
        <v>0</v>
      </c>
      <c r="M731" s="19">
        <v>0</v>
      </c>
      <c r="N731" s="19">
        <v>0</v>
      </c>
      <c r="O731" s="19">
        <v>0</v>
      </c>
      <c r="P731" s="19">
        <v>0</v>
      </c>
      <c r="Q731" s="19">
        <v>0</v>
      </c>
      <c r="R731" s="19">
        <v>3525914</v>
      </c>
      <c r="S731" s="19">
        <v>0</v>
      </c>
      <c r="T731" s="19">
        <v>352591</v>
      </c>
      <c r="U731" s="19">
        <v>0</v>
      </c>
      <c r="V731" s="19">
        <v>2468137</v>
      </c>
      <c r="W731" s="19">
        <v>2468137</v>
      </c>
      <c r="X731" s="19">
        <v>0</v>
      </c>
      <c r="Y731" s="19">
        <v>705186</v>
      </c>
      <c r="Z731" s="19">
        <v>0</v>
      </c>
      <c r="AA731" s="19">
        <f t="shared" si="152"/>
        <v>705186</v>
      </c>
      <c r="AB731" s="20">
        <f t="shared" si="155"/>
        <v>0.69999920587966691</v>
      </c>
      <c r="AC731" s="20">
        <f t="shared" si="156"/>
        <v>9.9999886554238138E-2</v>
      </c>
      <c r="AD731" s="21">
        <f t="shared" si="157"/>
        <v>0.7999990924339051</v>
      </c>
    </row>
    <row r="732" spans="1:30" ht="90" outlineLevel="4" x14ac:dyDescent="0.25">
      <c r="A732" s="15" t="s">
        <v>406</v>
      </c>
      <c r="B732" s="16" t="s">
        <v>468</v>
      </c>
      <c r="C732" s="16" t="s">
        <v>126</v>
      </c>
      <c r="D732" s="16" t="s">
        <v>127</v>
      </c>
      <c r="E732" s="16" t="s">
        <v>416</v>
      </c>
      <c r="F732" s="16" t="s">
        <v>39</v>
      </c>
      <c r="G732" s="16">
        <v>1310</v>
      </c>
      <c r="H732" s="16">
        <v>3480</v>
      </c>
      <c r="I732" s="17" t="s">
        <v>477</v>
      </c>
      <c r="J732" s="18">
        <v>8396528</v>
      </c>
      <c r="K732" s="19">
        <v>8396528</v>
      </c>
      <c r="L732" s="19">
        <v>0</v>
      </c>
      <c r="M732" s="19">
        <v>0</v>
      </c>
      <c r="N732" s="19">
        <v>0</v>
      </c>
      <c r="O732" s="19">
        <v>0</v>
      </c>
      <c r="P732" s="19">
        <v>0</v>
      </c>
      <c r="Q732" s="19">
        <v>0</v>
      </c>
      <c r="R732" s="19">
        <v>8396528</v>
      </c>
      <c r="S732" s="19">
        <v>0</v>
      </c>
      <c r="T732" s="19">
        <v>699711</v>
      </c>
      <c r="U732" s="19">
        <v>0</v>
      </c>
      <c r="V732" s="19">
        <v>5597688</v>
      </c>
      <c r="W732" s="19">
        <v>5597688</v>
      </c>
      <c r="X732" s="19">
        <v>0</v>
      </c>
      <c r="Y732" s="19">
        <v>2099129</v>
      </c>
      <c r="Z732" s="19">
        <v>0</v>
      </c>
      <c r="AA732" s="19">
        <f t="shared" si="152"/>
        <v>2099129</v>
      </c>
      <c r="AB732" s="20">
        <f t="shared" si="155"/>
        <v>0.66666698425825532</v>
      </c>
      <c r="AC732" s="20">
        <f t="shared" si="156"/>
        <v>8.3333373032281916E-2</v>
      </c>
      <c r="AD732" s="21">
        <f t="shared" si="157"/>
        <v>0.75000035729053727</v>
      </c>
    </row>
    <row r="733" spans="1:30" ht="45" outlineLevel="4" x14ac:dyDescent="0.25">
      <c r="A733" s="15" t="s">
        <v>406</v>
      </c>
      <c r="B733" s="16" t="s">
        <v>468</v>
      </c>
      <c r="C733" s="16" t="s">
        <v>126</v>
      </c>
      <c r="D733" s="16" t="s">
        <v>153</v>
      </c>
      <c r="E733" s="16"/>
      <c r="F733" s="16" t="s">
        <v>39</v>
      </c>
      <c r="G733" s="16">
        <v>1320</v>
      </c>
      <c r="H733" s="16">
        <v>3480</v>
      </c>
      <c r="I733" s="17" t="s">
        <v>154</v>
      </c>
      <c r="J733" s="18">
        <v>1062029918</v>
      </c>
      <c r="K733" s="19">
        <v>1062029918</v>
      </c>
      <c r="L733" s="19">
        <v>0</v>
      </c>
      <c r="M733" s="19">
        <v>0</v>
      </c>
      <c r="N733" s="19">
        <v>0</v>
      </c>
      <c r="O733" s="19">
        <v>0</v>
      </c>
      <c r="P733" s="19">
        <v>0</v>
      </c>
      <c r="Q733" s="19">
        <v>0</v>
      </c>
      <c r="R733" s="19">
        <v>1062029918</v>
      </c>
      <c r="S733" s="19">
        <v>0</v>
      </c>
      <c r="T733" s="19">
        <v>38279.21</v>
      </c>
      <c r="U733" s="19">
        <v>0</v>
      </c>
      <c r="V733" s="19">
        <v>418337860.18000001</v>
      </c>
      <c r="W733" s="19">
        <v>418337860.18000001</v>
      </c>
      <c r="X733" s="19">
        <v>643653778.61000001</v>
      </c>
      <c r="Y733" s="19">
        <v>643653778.61000001</v>
      </c>
      <c r="Z733" s="19">
        <v>0</v>
      </c>
      <c r="AA733" s="19">
        <f t="shared" si="152"/>
        <v>643653778.6099999</v>
      </c>
      <c r="AB733" s="20">
        <f t="shared" si="155"/>
        <v>0.39390402576210665</v>
      </c>
      <c r="AC733" s="20">
        <f t="shared" si="156"/>
        <v>3.6043438467427433E-5</v>
      </c>
      <c r="AD733" s="21">
        <f t="shared" si="157"/>
        <v>0.39394006920057406</v>
      </c>
    </row>
    <row r="734" spans="1:30" ht="195" outlineLevel="4" x14ac:dyDescent="0.25">
      <c r="A734" s="15" t="s">
        <v>406</v>
      </c>
      <c r="B734" s="16" t="s">
        <v>468</v>
      </c>
      <c r="C734" s="16" t="s">
        <v>126</v>
      </c>
      <c r="D734" s="16" t="s">
        <v>274</v>
      </c>
      <c r="E734" s="16" t="s">
        <v>469</v>
      </c>
      <c r="F734" s="16" t="s">
        <v>39</v>
      </c>
      <c r="G734" s="16">
        <v>1320</v>
      </c>
      <c r="H734" s="16">
        <v>3310</v>
      </c>
      <c r="I734" s="17" t="s">
        <v>478</v>
      </c>
      <c r="J734" s="18">
        <v>74100000</v>
      </c>
      <c r="K734" s="19">
        <v>74100000</v>
      </c>
      <c r="L734" s="19">
        <v>0</v>
      </c>
      <c r="M734" s="19">
        <v>0</v>
      </c>
      <c r="N734" s="19">
        <v>0</v>
      </c>
      <c r="O734" s="19">
        <v>0</v>
      </c>
      <c r="P734" s="19">
        <v>0</v>
      </c>
      <c r="Q734" s="19">
        <v>-3832979.07</v>
      </c>
      <c r="R734" s="19">
        <v>70267020.930000007</v>
      </c>
      <c r="S734" s="19">
        <v>0</v>
      </c>
      <c r="T734" s="19">
        <v>55575000</v>
      </c>
      <c r="U734" s="19">
        <v>0</v>
      </c>
      <c r="V734" s="19">
        <v>0</v>
      </c>
      <c r="W734" s="19">
        <v>0</v>
      </c>
      <c r="X734" s="19">
        <v>0</v>
      </c>
      <c r="Y734" s="19">
        <v>18525000</v>
      </c>
      <c r="Z734" s="19">
        <v>0</v>
      </c>
      <c r="AA734" s="19">
        <f t="shared" si="152"/>
        <v>14692020.930000007</v>
      </c>
      <c r="AB734" s="20">
        <f t="shared" si="155"/>
        <v>0</v>
      </c>
      <c r="AC734" s="20">
        <f t="shared" si="156"/>
        <v>0.79091157223477293</v>
      </c>
      <c r="AD734" s="21">
        <f t="shared" si="157"/>
        <v>0.79091157223477293</v>
      </c>
    </row>
    <row r="735" spans="1:30" ht="180" outlineLevel="4" x14ac:dyDescent="0.25">
      <c r="A735" s="15" t="s">
        <v>406</v>
      </c>
      <c r="B735" s="16" t="s">
        <v>468</v>
      </c>
      <c r="C735" s="16" t="s">
        <v>126</v>
      </c>
      <c r="D735" s="16" t="s">
        <v>274</v>
      </c>
      <c r="E735" s="16" t="s">
        <v>129</v>
      </c>
      <c r="F735" s="16" t="s">
        <v>39</v>
      </c>
      <c r="G735" s="16">
        <v>1320</v>
      </c>
      <c r="H735" s="16">
        <v>3310</v>
      </c>
      <c r="I735" s="17" t="s">
        <v>479</v>
      </c>
      <c r="J735" s="18">
        <v>173000000</v>
      </c>
      <c r="K735" s="19">
        <v>173000000</v>
      </c>
      <c r="L735" s="19">
        <v>0</v>
      </c>
      <c r="M735" s="19">
        <v>0</v>
      </c>
      <c r="N735" s="19">
        <v>0</v>
      </c>
      <c r="O735" s="19">
        <v>0</v>
      </c>
      <c r="P735" s="19">
        <v>0</v>
      </c>
      <c r="Q735" s="19">
        <v>0</v>
      </c>
      <c r="R735" s="19">
        <v>173000000</v>
      </c>
      <c r="S735" s="19">
        <v>0</v>
      </c>
      <c r="T735" s="19">
        <v>14416666</v>
      </c>
      <c r="U735" s="19">
        <v>0</v>
      </c>
      <c r="V735" s="19">
        <v>115333328</v>
      </c>
      <c r="W735" s="19">
        <v>115333328</v>
      </c>
      <c r="X735" s="19">
        <v>0</v>
      </c>
      <c r="Y735" s="19">
        <v>43250006</v>
      </c>
      <c r="Z735" s="19">
        <v>0</v>
      </c>
      <c r="AA735" s="19">
        <f t="shared" si="152"/>
        <v>43250006</v>
      </c>
      <c r="AB735" s="20">
        <f t="shared" si="155"/>
        <v>0.66666663583815033</v>
      </c>
      <c r="AC735" s="20">
        <f t="shared" si="156"/>
        <v>8.3333329479768792E-2</v>
      </c>
      <c r="AD735" s="21">
        <f t="shared" si="157"/>
        <v>0.74999996531791913</v>
      </c>
    </row>
    <row r="736" spans="1:30" ht="60" outlineLevel="4" x14ac:dyDescent="0.25">
      <c r="A736" s="15" t="s">
        <v>406</v>
      </c>
      <c r="B736" s="16" t="s">
        <v>468</v>
      </c>
      <c r="C736" s="16" t="s">
        <v>126</v>
      </c>
      <c r="D736" s="16" t="s">
        <v>365</v>
      </c>
      <c r="E736" s="16"/>
      <c r="F736" s="16" t="s">
        <v>39</v>
      </c>
      <c r="G736" s="16">
        <v>1320</v>
      </c>
      <c r="H736" s="16">
        <v>3480</v>
      </c>
      <c r="I736" s="17" t="s">
        <v>449</v>
      </c>
      <c r="J736" s="18">
        <v>7508714</v>
      </c>
      <c r="K736" s="19">
        <v>7508714</v>
      </c>
      <c r="L736" s="19">
        <v>0</v>
      </c>
      <c r="M736" s="19">
        <v>0</v>
      </c>
      <c r="N736" s="19">
        <v>0</v>
      </c>
      <c r="O736" s="19">
        <v>0</v>
      </c>
      <c r="P736" s="19">
        <v>0</v>
      </c>
      <c r="Q736" s="19">
        <v>-388404.1</v>
      </c>
      <c r="R736" s="19">
        <v>7120309.9000000004</v>
      </c>
      <c r="S736" s="19">
        <v>0</v>
      </c>
      <c r="T736" s="19">
        <v>4658297.82</v>
      </c>
      <c r="U736" s="19">
        <v>0</v>
      </c>
      <c r="V736" s="19">
        <v>2462012.08</v>
      </c>
      <c r="W736" s="19">
        <v>2462012.08</v>
      </c>
      <c r="X736" s="19">
        <v>0</v>
      </c>
      <c r="Y736" s="19">
        <v>388404.1</v>
      </c>
      <c r="Z736" s="19">
        <v>0</v>
      </c>
      <c r="AA736" s="19">
        <f t="shared" si="152"/>
        <v>0</v>
      </c>
      <c r="AB736" s="20">
        <f t="shared" si="155"/>
        <v>0.34577316360907268</v>
      </c>
      <c r="AC736" s="20">
        <f t="shared" si="156"/>
        <v>0.65422683639092727</v>
      </c>
      <c r="AD736" s="21">
        <f t="shared" si="157"/>
        <v>1</v>
      </c>
    </row>
    <row r="737" spans="1:30" outlineLevel="3" x14ac:dyDescent="0.25">
      <c r="A737" s="22"/>
      <c r="B737" s="23"/>
      <c r="C737" s="23" t="s">
        <v>175</v>
      </c>
      <c r="D737" s="23"/>
      <c r="E737" s="23"/>
      <c r="F737" s="23"/>
      <c r="G737" s="23"/>
      <c r="H737" s="23"/>
      <c r="I737" s="24"/>
      <c r="J737" s="25">
        <f t="shared" ref="J737:AA737" si="158">SUBTOTAL(9,J722:J736)</f>
        <v>14589456800</v>
      </c>
      <c r="K737" s="26">
        <f t="shared" si="158"/>
        <v>13103325451</v>
      </c>
      <c r="L737" s="26">
        <f t="shared" si="158"/>
        <v>0</v>
      </c>
      <c r="M737" s="26">
        <f t="shared" si="158"/>
        <v>0</v>
      </c>
      <c r="N737" s="26">
        <f t="shared" si="158"/>
        <v>0</v>
      </c>
      <c r="O737" s="26">
        <f t="shared" si="158"/>
        <v>0</v>
      </c>
      <c r="P737" s="26">
        <f t="shared" si="158"/>
        <v>-349580</v>
      </c>
      <c r="Q737" s="26">
        <f t="shared" si="158"/>
        <v>-81953401.189999983</v>
      </c>
      <c r="R737" s="26">
        <f t="shared" si="158"/>
        <v>13021022469.809999</v>
      </c>
      <c r="S737" s="26">
        <f t="shared" si="158"/>
        <v>0</v>
      </c>
      <c r="T737" s="26">
        <f t="shared" si="158"/>
        <v>1711244317.04</v>
      </c>
      <c r="U737" s="26">
        <f t="shared" si="158"/>
        <v>0</v>
      </c>
      <c r="V737" s="26">
        <f t="shared" si="158"/>
        <v>8032214645.0900002</v>
      </c>
      <c r="W737" s="26">
        <f t="shared" si="158"/>
        <v>8016797644.29</v>
      </c>
      <c r="X737" s="26">
        <f t="shared" si="158"/>
        <v>678132376.76999998</v>
      </c>
      <c r="Y737" s="26">
        <f t="shared" si="158"/>
        <v>3359866488.8699999</v>
      </c>
      <c r="Z737" s="26">
        <f t="shared" si="158"/>
        <v>0</v>
      </c>
      <c r="AA737" s="26">
        <f t="shared" si="158"/>
        <v>3277563507.6799989</v>
      </c>
      <c r="AB737" s="27">
        <f t="shared" si="155"/>
        <v>0.61686512435664398</v>
      </c>
      <c r="AC737" s="27">
        <f t="shared" si="156"/>
        <v>0.13142165455958776</v>
      </c>
      <c r="AD737" s="28">
        <f t="shared" si="157"/>
        <v>0.74828677891623174</v>
      </c>
    </row>
    <row r="738" spans="1:30" ht="210" outlineLevel="4" x14ac:dyDescent="0.25">
      <c r="A738" s="15" t="s">
        <v>406</v>
      </c>
      <c r="B738" s="16" t="s">
        <v>468</v>
      </c>
      <c r="C738" s="16" t="s">
        <v>310</v>
      </c>
      <c r="D738" s="16" t="s">
        <v>311</v>
      </c>
      <c r="E738" s="16" t="s">
        <v>133</v>
      </c>
      <c r="F738" s="16" t="s">
        <v>606</v>
      </c>
      <c r="G738" s="16">
        <v>2310</v>
      </c>
      <c r="H738" s="16">
        <v>3480</v>
      </c>
      <c r="I738" s="17" t="s">
        <v>480</v>
      </c>
      <c r="J738" s="18">
        <v>819362790</v>
      </c>
      <c r="K738" s="19">
        <v>819362790</v>
      </c>
      <c r="L738" s="19"/>
      <c r="M738" s="19">
        <v>-41703866</v>
      </c>
      <c r="N738" s="19"/>
      <c r="O738" s="19"/>
      <c r="P738" s="19">
        <v>0</v>
      </c>
      <c r="Q738" s="19">
        <v>0</v>
      </c>
      <c r="R738" s="19">
        <v>777658924</v>
      </c>
      <c r="S738" s="19">
        <v>0</v>
      </c>
      <c r="T738" s="19">
        <v>457995934</v>
      </c>
      <c r="U738" s="19">
        <v>0</v>
      </c>
      <c r="V738" s="19">
        <v>156526181</v>
      </c>
      <c r="W738" s="19">
        <v>156526181</v>
      </c>
      <c r="X738" s="19">
        <v>0</v>
      </c>
      <c r="Y738" s="19">
        <v>204840675</v>
      </c>
      <c r="Z738" s="19">
        <v>0</v>
      </c>
      <c r="AA738" s="19">
        <f t="shared" si="152"/>
        <v>163136809</v>
      </c>
      <c r="AB738" s="20">
        <f t="shared" si="155"/>
        <v>0.20127870480143811</v>
      </c>
      <c r="AC738" s="20">
        <f t="shared" si="156"/>
        <v>0.58894191253439532</v>
      </c>
      <c r="AD738" s="21">
        <f t="shared" si="157"/>
        <v>0.79022061733583349</v>
      </c>
    </row>
    <row r="739" spans="1:30" outlineLevel="3" x14ac:dyDescent="0.25">
      <c r="A739" s="22"/>
      <c r="B739" s="23"/>
      <c r="C739" s="23" t="s">
        <v>317</v>
      </c>
      <c r="D739" s="23"/>
      <c r="E739" s="23"/>
      <c r="F739" s="23"/>
      <c r="G739" s="23"/>
      <c r="H739" s="23"/>
      <c r="I739" s="24"/>
      <c r="J739" s="25">
        <f t="shared" ref="J739:AA739" si="159">SUBTOTAL(9,J738:J738)</f>
        <v>819362790</v>
      </c>
      <c r="K739" s="26">
        <f t="shared" si="159"/>
        <v>819362790</v>
      </c>
      <c r="L739" s="26">
        <f t="shared" si="159"/>
        <v>0</v>
      </c>
      <c r="M739" s="26">
        <f t="shared" si="159"/>
        <v>-41703866</v>
      </c>
      <c r="N739" s="26">
        <f t="shared" si="159"/>
        <v>0</v>
      </c>
      <c r="O739" s="26">
        <f t="shared" si="159"/>
        <v>0</v>
      </c>
      <c r="P739" s="26">
        <f t="shared" si="159"/>
        <v>0</v>
      </c>
      <c r="Q739" s="26">
        <f t="shared" si="159"/>
        <v>0</v>
      </c>
      <c r="R739" s="26">
        <f t="shared" si="159"/>
        <v>777658924</v>
      </c>
      <c r="S739" s="26">
        <f t="shared" si="159"/>
        <v>0</v>
      </c>
      <c r="T739" s="26">
        <f t="shared" si="159"/>
        <v>457995934</v>
      </c>
      <c r="U739" s="26">
        <f t="shared" si="159"/>
        <v>0</v>
      </c>
      <c r="V739" s="26">
        <f t="shared" si="159"/>
        <v>156526181</v>
      </c>
      <c r="W739" s="26">
        <f t="shared" si="159"/>
        <v>156526181</v>
      </c>
      <c r="X739" s="26">
        <f t="shared" si="159"/>
        <v>0</v>
      </c>
      <c r="Y739" s="26">
        <f t="shared" si="159"/>
        <v>204840675</v>
      </c>
      <c r="Z739" s="26">
        <f t="shared" si="159"/>
        <v>0</v>
      </c>
      <c r="AA739" s="26">
        <f t="shared" si="159"/>
        <v>163136809</v>
      </c>
      <c r="AB739" s="27">
        <f t="shared" si="155"/>
        <v>0.20127870480143811</v>
      </c>
      <c r="AC739" s="27">
        <f t="shared" si="156"/>
        <v>0.58894191253439532</v>
      </c>
      <c r="AD739" s="28">
        <f t="shared" si="157"/>
        <v>0.79022061733583349</v>
      </c>
    </row>
    <row r="740" spans="1:30" outlineLevel="2" x14ac:dyDescent="0.25">
      <c r="A740" s="22"/>
      <c r="B740" s="23" t="s">
        <v>481</v>
      </c>
      <c r="C740" s="23"/>
      <c r="D740" s="23"/>
      <c r="E740" s="23"/>
      <c r="F740" s="23"/>
      <c r="G740" s="23"/>
      <c r="H740" s="23"/>
      <c r="I740" s="24"/>
      <c r="J740" s="25">
        <f t="shared" ref="J740:AA740" si="160">SUBTOTAL(9,J703:J738)</f>
        <v>163507957742</v>
      </c>
      <c r="K740" s="26">
        <f t="shared" si="160"/>
        <v>163462326125</v>
      </c>
      <c r="L740" s="26">
        <f t="shared" si="160"/>
        <v>8027254399</v>
      </c>
      <c r="M740" s="26">
        <f t="shared" si="160"/>
        <v>-41703866</v>
      </c>
      <c r="N740" s="26">
        <f t="shared" si="160"/>
        <v>0</v>
      </c>
      <c r="O740" s="26">
        <f t="shared" si="160"/>
        <v>144552950.41</v>
      </c>
      <c r="P740" s="26">
        <f t="shared" si="160"/>
        <v>-27545115</v>
      </c>
      <c r="Q740" s="26">
        <f t="shared" si="160"/>
        <v>-686769775.3900001</v>
      </c>
      <c r="R740" s="26">
        <f t="shared" si="160"/>
        <v>170878114718.01999</v>
      </c>
      <c r="S740" s="26">
        <f t="shared" si="160"/>
        <v>0</v>
      </c>
      <c r="T740" s="26">
        <f t="shared" si="160"/>
        <v>11263687676.119999</v>
      </c>
      <c r="U740" s="26">
        <f t="shared" si="160"/>
        <v>0</v>
      </c>
      <c r="V740" s="26">
        <f t="shared" si="160"/>
        <v>99133522155.309998</v>
      </c>
      <c r="W740" s="26">
        <f t="shared" si="160"/>
        <v>99118105154.509995</v>
      </c>
      <c r="X740" s="26">
        <f t="shared" si="160"/>
        <v>50149829643.269997</v>
      </c>
      <c r="Y740" s="26">
        <f t="shared" si="160"/>
        <v>53065116293.57</v>
      </c>
      <c r="Z740" s="26">
        <f t="shared" si="160"/>
        <v>0</v>
      </c>
      <c r="AA740" s="26">
        <f t="shared" si="160"/>
        <v>60480904886.590004</v>
      </c>
      <c r="AB740" s="27">
        <f t="shared" si="155"/>
        <v>0.58014171281616933</v>
      </c>
      <c r="AC740" s="27">
        <f t="shared" si="156"/>
        <v>6.5916502500669175E-2</v>
      </c>
      <c r="AD740" s="28">
        <f t="shared" si="157"/>
        <v>0.64605821531683849</v>
      </c>
    </row>
    <row r="741" spans="1:30" outlineLevel="4" x14ac:dyDescent="0.25">
      <c r="A741" s="15" t="s">
        <v>406</v>
      </c>
      <c r="B741" s="16" t="s">
        <v>482</v>
      </c>
      <c r="C741" s="16" t="s">
        <v>37</v>
      </c>
      <c r="D741" s="16" t="s">
        <v>38</v>
      </c>
      <c r="E741" s="16"/>
      <c r="F741" s="16">
        <v>280</v>
      </c>
      <c r="G741" s="16">
        <v>1111</v>
      </c>
      <c r="H741" s="16">
        <v>3480</v>
      </c>
      <c r="I741" s="17" t="s">
        <v>40</v>
      </c>
      <c r="J741" s="18">
        <v>45253812456</v>
      </c>
      <c r="K741" s="19">
        <v>45253812456</v>
      </c>
      <c r="L741" s="19"/>
      <c r="M741" s="19"/>
      <c r="N741" s="19"/>
      <c r="O741" s="19"/>
      <c r="P741" s="19">
        <v>-51525615</v>
      </c>
      <c r="Q741" s="19">
        <v>-273130670</v>
      </c>
      <c r="R741" s="19">
        <v>44929156171</v>
      </c>
      <c r="S741" s="19">
        <v>0</v>
      </c>
      <c r="T741" s="19">
        <v>4831203.55</v>
      </c>
      <c r="U741" s="19">
        <v>0</v>
      </c>
      <c r="V741" s="19">
        <v>28426713136.75</v>
      </c>
      <c r="W741" s="19">
        <v>28426713136.75</v>
      </c>
      <c r="X741" s="19">
        <v>16770742500.700001</v>
      </c>
      <c r="Y741" s="19">
        <v>16822268115.700001</v>
      </c>
      <c r="Z741" s="19">
        <v>0</v>
      </c>
      <c r="AA741" s="19">
        <f t="shared" si="152"/>
        <v>16497611830.699997</v>
      </c>
      <c r="AB741" s="20">
        <f t="shared" si="155"/>
        <v>0.6327008018703526</v>
      </c>
      <c r="AC741" s="20">
        <f t="shared" si="156"/>
        <v>1.0752936315145734E-4</v>
      </c>
      <c r="AD741" s="21">
        <f t="shared" si="157"/>
        <v>0.63280833123350411</v>
      </c>
    </row>
    <row r="742" spans="1:30" outlineLevel="4" x14ac:dyDescent="0.25">
      <c r="A742" s="15" t="s">
        <v>406</v>
      </c>
      <c r="B742" s="16" t="s">
        <v>482</v>
      </c>
      <c r="C742" s="16" t="s">
        <v>37</v>
      </c>
      <c r="D742" s="16" t="s">
        <v>41</v>
      </c>
      <c r="E742" s="16"/>
      <c r="F742" s="16">
        <v>280</v>
      </c>
      <c r="G742" s="16">
        <v>1111</v>
      </c>
      <c r="H742" s="16">
        <v>3480</v>
      </c>
      <c r="I742" s="17" t="s">
        <v>42</v>
      </c>
      <c r="J742" s="18">
        <v>1208603727</v>
      </c>
      <c r="K742" s="19">
        <v>1208603727</v>
      </c>
      <c r="L742" s="19">
        <v>0</v>
      </c>
      <c r="M742" s="19">
        <v>0</v>
      </c>
      <c r="N742" s="19">
        <v>0</v>
      </c>
      <c r="O742" s="19">
        <v>0</v>
      </c>
      <c r="P742" s="19">
        <v>0</v>
      </c>
      <c r="Q742" s="19">
        <v>0</v>
      </c>
      <c r="R742" s="19">
        <v>1208603727</v>
      </c>
      <c r="S742" s="19">
        <v>0</v>
      </c>
      <c r="T742" s="19">
        <v>915191.22</v>
      </c>
      <c r="U742" s="19">
        <v>0</v>
      </c>
      <c r="V742" s="19">
        <v>882906974.33000004</v>
      </c>
      <c r="W742" s="19">
        <v>882906974.33000004</v>
      </c>
      <c r="X742" s="19">
        <v>324781561.44999999</v>
      </c>
      <c r="Y742" s="19">
        <v>324781561.44999999</v>
      </c>
      <c r="Z742" s="19">
        <v>0</v>
      </c>
      <c r="AA742" s="19">
        <f t="shared" si="152"/>
        <v>324781561.44999993</v>
      </c>
      <c r="AB742" s="20">
        <f t="shared" si="155"/>
        <v>0.73051816290650906</v>
      </c>
      <c r="AC742" s="20">
        <f t="shared" si="156"/>
        <v>7.5723018186588792E-4</v>
      </c>
      <c r="AD742" s="21">
        <f t="shared" si="157"/>
        <v>0.73127539308837497</v>
      </c>
    </row>
    <row r="743" spans="1:30" outlineLevel="4" x14ac:dyDescent="0.25">
      <c r="A743" s="15" t="s">
        <v>406</v>
      </c>
      <c r="B743" s="16" t="s">
        <v>482</v>
      </c>
      <c r="C743" s="16" t="s">
        <v>37</v>
      </c>
      <c r="D743" s="16" t="s">
        <v>407</v>
      </c>
      <c r="E743" s="16"/>
      <c r="F743" s="16">
        <v>280</v>
      </c>
      <c r="G743" s="16">
        <v>1111</v>
      </c>
      <c r="H743" s="16">
        <v>3480</v>
      </c>
      <c r="I743" s="17" t="s">
        <v>408</v>
      </c>
      <c r="J743" s="18">
        <v>39235404</v>
      </c>
      <c r="K743" s="19">
        <v>39235404</v>
      </c>
      <c r="L743" s="19">
        <v>0</v>
      </c>
      <c r="M743" s="19">
        <v>0</v>
      </c>
      <c r="N743" s="19">
        <v>0</v>
      </c>
      <c r="O743" s="19">
        <v>0</v>
      </c>
      <c r="P743" s="19">
        <v>0</v>
      </c>
      <c r="Q743" s="19">
        <v>-6955624.8799999999</v>
      </c>
      <c r="R743" s="19">
        <v>32279779.120000001</v>
      </c>
      <c r="S743" s="19">
        <v>0</v>
      </c>
      <c r="T743" s="19">
        <v>0</v>
      </c>
      <c r="U743" s="19">
        <v>0</v>
      </c>
      <c r="V743" s="19">
        <v>22813452.149999999</v>
      </c>
      <c r="W743" s="19">
        <v>22813452.149999999</v>
      </c>
      <c r="X743" s="19">
        <v>9466326.9700000007</v>
      </c>
      <c r="Y743" s="19">
        <v>16421951.85</v>
      </c>
      <c r="Z743" s="19">
        <v>0</v>
      </c>
      <c r="AA743" s="19">
        <f t="shared" si="152"/>
        <v>9466326.9700000025</v>
      </c>
      <c r="AB743" s="20">
        <f t="shared" si="155"/>
        <v>0.70674127184052427</v>
      </c>
      <c r="AC743" s="20">
        <f t="shared" si="156"/>
        <v>0</v>
      </c>
      <c r="AD743" s="21">
        <f t="shared" si="157"/>
        <v>0.70674127184052427</v>
      </c>
    </row>
    <row r="744" spans="1:30" outlineLevel="4" x14ac:dyDescent="0.25">
      <c r="A744" s="15" t="s">
        <v>406</v>
      </c>
      <c r="B744" s="16" t="s">
        <v>482</v>
      </c>
      <c r="C744" s="16" t="s">
        <v>37</v>
      </c>
      <c r="D744" s="16" t="s">
        <v>348</v>
      </c>
      <c r="E744" s="16"/>
      <c r="F744" s="16">
        <v>280</v>
      </c>
      <c r="G744" s="16">
        <v>1111</v>
      </c>
      <c r="H744" s="16">
        <v>3480</v>
      </c>
      <c r="I744" s="17" t="s">
        <v>349</v>
      </c>
      <c r="J744" s="18">
        <v>0</v>
      </c>
      <c r="K744" s="19">
        <v>5464386</v>
      </c>
      <c r="L744" s="19"/>
      <c r="M744" s="19"/>
      <c r="N744" s="19"/>
      <c r="O744" s="19"/>
      <c r="P744" s="19">
        <v>0</v>
      </c>
      <c r="Q744" s="19">
        <v>0</v>
      </c>
      <c r="R744" s="19">
        <v>5464386</v>
      </c>
      <c r="S744" s="19">
        <v>0</v>
      </c>
      <c r="T744" s="19">
        <v>896171</v>
      </c>
      <c r="U744" s="19">
        <v>0</v>
      </c>
      <c r="V744" s="19">
        <v>0</v>
      </c>
      <c r="W744" s="19">
        <v>0</v>
      </c>
      <c r="X744" s="19">
        <v>4568215</v>
      </c>
      <c r="Y744" s="19">
        <v>4568215</v>
      </c>
      <c r="Z744" s="19">
        <v>0</v>
      </c>
      <c r="AA744" s="19">
        <f t="shared" si="152"/>
        <v>4568215</v>
      </c>
      <c r="AB744" s="20">
        <f t="shared" si="155"/>
        <v>0</v>
      </c>
      <c r="AC744" s="20">
        <f t="shared" si="156"/>
        <v>0.16400214040516173</v>
      </c>
      <c r="AD744" s="21">
        <f t="shared" si="157"/>
        <v>0.16400214040516173</v>
      </c>
    </row>
    <row r="745" spans="1:30" outlineLevel="4" x14ac:dyDescent="0.25">
      <c r="A745" s="15" t="s">
        <v>406</v>
      </c>
      <c r="B745" s="16" t="s">
        <v>482</v>
      </c>
      <c r="C745" s="16" t="s">
        <v>37</v>
      </c>
      <c r="D745" s="16" t="s">
        <v>47</v>
      </c>
      <c r="E745" s="16"/>
      <c r="F745" s="16">
        <v>280</v>
      </c>
      <c r="G745" s="16">
        <v>1111</v>
      </c>
      <c r="H745" s="16">
        <v>3480</v>
      </c>
      <c r="I745" s="17" t="s">
        <v>48</v>
      </c>
      <c r="J745" s="18">
        <v>8662441370</v>
      </c>
      <c r="K745" s="19">
        <v>8662441370</v>
      </c>
      <c r="L745" s="19">
        <v>0</v>
      </c>
      <c r="M745" s="19">
        <v>0</v>
      </c>
      <c r="N745" s="19">
        <v>0</v>
      </c>
      <c r="O745" s="19">
        <v>0</v>
      </c>
      <c r="P745" s="19">
        <v>0</v>
      </c>
      <c r="Q745" s="19">
        <v>0</v>
      </c>
      <c r="R745" s="19">
        <v>8662441370</v>
      </c>
      <c r="S745" s="19">
        <v>0</v>
      </c>
      <c r="T745" s="19">
        <v>859468.43</v>
      </c>
      <c r="U745" s="19">
        <v>0</v>
      </c>
      <c r="V745" s="19">
        <v>5466594004.1499996</v>
      </c>
      <c r="W745" s="19">
        <v>5466594004.1499996</v>
      </c>
      <c r="X745" s="19">
        <v>3194987897.4200001</v>
      </c>
      <c r="Y745" s="19">
        <v>3194987897.4200001</v>
      </c>
      <c r="Z745" s="19">
        <v>0</v>
      </c>
      <c r="AA745" s="19">
        <f t="shared" si="152"/>
        <v>3194987897.4200001</v>
      </c>
      <c r="AB745" s="20">
        <f t="shared" si="155"/>
        <v>0.63106851413529386</v>
      </c>
      <c r="AC745" s="20">
        <f t="shared" si="156"/>
        <v>9.921780630764604E-5</v>
      </c>
      <c r="AD745" s="21">
        <f t="shared" si="157"/>
        <v>0.63116773194160147</v>
      </c>
    </row>
    <row r="746" spans="1:30" ht="30" outlineLevel="4" x14ac:dyDescent="0.25">
      <c r="A746" s="15" t="s">
        <v>406</v>
      </c>
      <c r="B746" s="16" t="s">
        <v>482</v>
      </c>
      <c r="C746" s="16" t="s">
        <v>37</v>
      </c>
      <c r="D746" s="16" t="s">
        <v>49</v>
      </c>
      <c r="E746" s="16"/>
      <c r="F746" s="16">
        <v>280</v>
      </c>
      <c r="G746" s="16">
        <v>1111</v>
      </c>
      <c r="H746" s="16">
        <v>3480</v>
      </c>
      <c r="I746" s="17" t="s">
        <v>50</v>
      </c>
      <c r="J746" s="18">
        <v>3159882493</v>
      </c>
      <c r="K746" s="19">
        <v>3155314278</v>
      </c>
      <c r="L746" s="19"/>
      <c r="M746" s="19"/>
      <c r="N746" s="19"/>
      <c r="O746" s="19"/>
      <c r="P746" s="19">
        <v>0</v>
      </c>
      <c r="Q746" s="19">
        <v>-102773240</v>
      </c>
      <c r="R746" s="19">
        <v>3052541038</v>
      </c>
      <c r="S746" s="19">
        <v>0</v>
      </c>
      <c r="T746" s="19">
        <v>427219.83</v>
      </c>
      <c r="U746" s="19">
        <v>0</v>
      </c>
      <c r="V746" s="19">
        <v>1584729130.4000001</v>
      </c>
      <c r="W746" s="19">
        <v>1584729130.4000001</v>
      </c>
      <c r="X746" s="19">
        <v>1570157927.77</v>
      </c>
      <c r="Y746" s="19">
        <v>1570157927.77</v>
      </c>
      <c r="Z746" s="19">
        <v>0</v>
      </c>
      <c r="AA746" s="19">
        <f t="shared" si="152"/>
        <v>1467384687.77</v>
      </c>
      <c r="AB746" s="20">
        <f t="shared" si="155"/>
        <v>0.51915080278111569</v>
      </c>
      <c r="AC746" s="20">
        <f t="shared" si="156"/>
        <v>1.3995547469524306E-4</v>
      </c>
      <c r="AD746" s="21">
        <f t="shared" si="157"/>
        <v>0.51929075825581095</v>
      </c>
    </row>
    <row r="747" spans="1:30" outlineLevel="4" x14ac:dyDescent="0.25">
      <c r="A747" s="15" t="s">
        <v>406</v>
      </c>
      <c r="B747" s="16" t="s">
        <v>482</v>
      </c>
      <c r="C747" s="16" t="s">
        <v>37</v>
      </c>
      <c r="D747" s="16" t="s">
        <v>51</v>
      </c>
      <c r="E747" s="16"/>
      <c r="F747" s="16">
        <v>280</v>
      </c>
      <c r="G747" s="16">
        <v>1111</v>
      </c>
      <c r="H747" s="16">
        <v>3480</v>
      </c>
      <c r="I747" s="17" t="s">
        <v>52</v>
      </c>
      <c r="J747" s="18">
        <v>6407706012</v>
      </c>
      <c r="K747" s="19">
        <v>6407706012</v>
      </c>
      <c r="L747" s="19"/>
      <c r="M747" s="19"/>
      <c r="N747" s="19"/>
      <c r="O747" s="19"/>
      <c r="P747" s="19">
        <v>-4292084</v>
      </c>
      <c r="Q747" s="19">
        <v>0</v>
      </c>
      <c r="R747" s="19">
        <v>6403413928</v>
      </c>
      <c r="S747" s="19">
        <v>0</v>
      </c>
      <c r="T747" s="19">
        <v>0</v>
      </c>
      <c r="U747" s="19">
        <v>0</v>
      </c>
      <c r="V747" s="19">
        <v>18812142.579999998</v>
      </c>
      <c r="W747" s="19">
        <v>18812142.579999998</v>
      </c>
      <c r="X747" s="19">
        <v>6384601785.4200001</v>
      </c>
      <c r="Y747" s="19">
        <v>6388893869.4200001</v>
      </c>
      <c r="Z747" s="19">
        <v>0</v>
      </c>
      <c r="AA747" s="19">
        <f t="shared" si="152"/>
        <v>6384601785.4200001</v>
      </c>
      <c r="AB747" s="20">
        <f t="shared" si="155"/>
        <v>2.9378301623983346E-3</v>
      </c>
      <c r="AC747" s="20">
        <f t="shared" si="156"/>
        <v>0</v>
      </c>
      <c r="AD747" s="21">
        <f t="shared" si="157"/>
        <v>2.9378301623983346E-3</v>
      </c>
    </row>
    <row r="748" spans="1:30" outlineLevel="4" x14ac:dyDescent="0.25">
      <c r="A748" s="15" t="s">
        <v>406</v>
      </c>
      <c r="B748" s="16" t="s">
        <v>482</v>
      </c>
      <c r="C748" s="16" t="s">
        <v>37</v>
      </c>
      <c r="D748" s="16" t="s">
        <v>53</v>
      </c>
      <c r="E748" s="16"/>
      <c r="F748" s="16">
        <v>280</v>
      </c>
      <c r="G748" s="16">
        <v>1111</v>
      </c>
      <c r="H748" s="16">
        <v>3480</v>
      </c>
      <c r="I748" s="17" t="s">
        <v>54</v>
      </c>
      <c r="J748" s="18">
        <v>5461166560</v>
      </c>
      <c r="K748" s="19">
        <v>5461166560</v>
      </c>
      <c r="L748" s="19">
        <v>0</v>
      </c>
      <c r="M748" s="19">
        <v>0</v>
      </c>
      <c r="N748" s="19">
        <v>0</v>
      </c>
      <c r="O748" s="19">
        <v>0</v>
      </c>
      <c r="P748" s="19">
        <v>0</v>
      </c>
      <c r="Q748" s="19">
        <v>-5090837</v>
      </c>
      <c r="R748" s="19">
        <v>5456075723</v>
      </c>
      <c r="S748" s="19">
        <v>0</v>
      </c>
      <c r="T748" s="19">
        <v>28351328.25</v>
      </c>
      <c r="U748" s="19">
        <v>0</v>
      </c>
      <c r="V748" s="19">
        <v>5071455917.3500004</v>
      </c>
      <c r="W748" s="19">
        <v>5071455917.3500004</v>
      </c>
      <c r="X748" s="19">
        <v>361359314.39999998</v>
      </c>
      <c r="Y748" s="19">
        <v>361359314.39999998</v>
      </c>
      <c r="Z748" s="19">
        <v>0</v>
      </c>
      <c r="AA748" s="19">
        <f t="shared" si="152"/>
        <v>356268477.39999962</v>
      </c>
      <c r="AB748" s="20">
        <f t="shared" si="155"/>
        <v>0.92950614595969761</v>
      </c>
      <c r="AC748" s="20">
        <f t="shared" si="156"/>
        <v>5.1962856986176769E-3</v>
      </c>
      <c r="AD748" s="21">
        <f t="shared" si="157"/>
        <v>0.93470243165831524</v>
      </c>
    </row>
    <row r="749" spans="1:30" outlineLevel="4" x14ac:dyDescent="0.25">
      <c r="A749" s="15" t="s">
        <v>406</v>
      </c>
      <c r="B749" s="16" t="s">
        <v>482</v>
      </c>
      <c r="C749" s="16" t="s">
        <v>37</v>
      </c>
      <c r="D749" s="16" t="s">
        <v>55</v>
      </c>
      <c r="E749" s="16"/>
      <c r="F749" s="16">
        <v>280</v>
      </c>
      <c r="G749" s="16">
        <v>1111</v>
      </c>
      <c r="H749" s="16">
        <v>3480</v>
      </c>
      <c r="I749" s="17" t="s">
        <v>56</v>
      </c>
      <c r="J749" s="18">
        <v>9848861557</v>
      </c>
      <c r="K749" s="19">
        <v>9848861557</v>
      </c>
      <c r="L749" s="19">
        <v>0</v>
      </c>
      <c r="M749" s="19">
        <v>0</v>
      </c>
      <c r="N749" s="19">
        <v>0</v>
      </c>
      <c r="O749" s="19">
        <v>0</v>
      </c>
      <c r="P749" s="19">
        <v>0</v>
      </c>
      <c r="Q749" s="19">
        <v>-180887921</v>
      </c>
      <c r="R749" s="19">
        <v>9667973636</v>
      </c>
      <c r="S749" s="19">
        <v>0</v>
      </c>
      <c r="T749" s="19">
        <v>824769.61</v>
      </c>
      <c r="U749" s="19">
        <v>0</v>
      </c>
      <c r="V749" s="19">
        <v>5953891046.0500002</v>
      </c>
      <c r="W749" s="19">
        <v>5953891046.0500002</v>
      </c>
      <c r="X749" s="19">
        <v>3894145741.3400002</v>
      </c>
      <c r="Y749" s="19">
        <v>3894145741.3400002</v>
      </c>
      <c r="Z749" s="19">
        <v>0</v>
      </c>
      <c r="AA749" s="19">
        <f t="shared" si="152"/>
        <v>3713257820.3399992</v>
      </c>
      <c r="AB749" s="20">
        <f t="shared" si="155"/>
        <v>0.61583649999622325</v>
      </c>
      <c r="AC749" s="20">
        <f t="shared" si="156"/>
        <v>8.5309459981237378E-5</v>
      </c>
      <c r="AD749" s="21">
        <f t="shared" si="157"/>
        <v>0.61592180945620445</v>
      </c>
    </row>
    <row r="750" spans="1:30" ht="120" outlineLevel="4" x14ac:dyDescent="0.25">
      <c r="A750" s="15" t="s">
        <v>406</v>
      </c>
      <c r="B750" s="16" t="s">
        <v>482</v>
      </c>
      <c r="C750" s="16" t="s">
        <v>37</v>
      </c>
      <c r="D750" s="16" t="s">
        <v>57</v>
      </c>
      <c r="E750" s="16" t="s">
        <v>58</v>
      </c>
      <c r="F750" s="16">
        <v>280</v>
      </c>
      <c r="G750" s="16">
        <v>1112</v>
      </c>
      <c r="H750" s="16">
        <v>3480</v>
      </c>
      <c r="I750" s="17" t="s">
        <v>59</v>
      </c>
      <c r="J750" s="18">
        <v>7069765543</v>
      </c>
      <c r="K750" s="19">
        <v>7069765543</v>
      </c>
      <c r="L750" s="19"/>
      <c r="M750" s="19"/>
      <c r="N750" s="19"/>
      <c r="O750" s="19"/>
      <c r="P750" s="19">
        <v>-4766119</v>
      </c>
      <c r="Q750" s="19">
        <v>-83693062</v>
      </c>
      <c r="R750" s="19">
        <v>6981306362</v>
      </c>
      <c r="S750" s="19">
        <v>0</v>
      </c>
      <c r="T750" s="19">
        <v>2720855337</v>
      </c>
      <c r="U750" s="19">
        <v>0</v>
      </c>
      <c r="V750" s="19">
        <v>4344144087</v>
      </c>
      <c r="W750" s="19">
        <v>4344144087</v>
      </c>
      <c r="X750" s="19">
        <v>0</v>
      </c>
      <c r="Y750" s="19">
        <v>4766119</v>
      </c>
      <c r="Z750" s="19">
        <v>0</v>
      </c>
      <c r="AA750" s="19">
        <f t="shared" si="152"/>
        <v>-83693062</v>
      </c>
      <c r="AB750" s="20">
        <f t="shared" si="155"/>
        <v>0.62225375334416533</v>
      </c>
      <c r="AC750" s="20">
        <f t="shared" si="156"/>
        <v>0.38973441300469319</v>
      </c>
      <c r="AD750" s="21">
        <f t="shared" si="157"/>
        <v>1.0119881663488586</v>
      </c>
    </row>
    <row r="751" spans="1:30" ht="60" outlineLevel="4" x14ac:dyDescent="0.25">
      <c r="A751" s="15" t="s">
        <v>406</v>
      </c>
      <c r="B751" s="16" t="s">
        <v>482</v>
      </c>
      <c r="C751" s="16" t="s">
        <v>37</v>
      </c>
      <c r="D751" s="16" t="s">
        <v>60</v>
      </c>
      <c r="E751" s="16" t="s">
        <v>58</v>
      </c>
      <c r="F751" s="16">
        <v>280</v>
      </c>
      <c r="G751" s="16">
        <v>1112</v>
      </c>
      <c r="H751" s="16">
        <v>3480</v>
      </c>
      <c r="I751" s="17" t="s">
        <v>61</v>
      </c>
      <c r="J751" s="18">
        <v>382149488</v>
      </c>
      <c r="K751" s="19">
        <v>382149488</v>
      </c>
      <c r="L751" s="19"/>
      <c r="M751" s="19"/>
      <c r="N751" s="19"/>
      <c r="O751" s="19"/>
      <c r="P751" s="19">
        <v>-257628</v>
      </c>
      <c r="Q751" s="19">
        <v>0</v>
      </c>
      <c r="R751" s="19">
        <v>381891860</v>
      </c>
      <c r="S751" s="19">
        <v>0</v>
      </c>
      <c r="T751" s="19">
        <v>147260119</v>
      </c>
      <c r="U751" s="19">
        <v>0</v>
      </c>
      <c r="V751" s="19">
        <v>234631741</v>
      </c>
      <c r="W751" s="19">
        <v>234631741</v>
      </c>
      <c r="X751" s="19">
        <v>0</v>
      </c>
      <c r="Y751" s="19">
        <v>257628</v>
      </c>
      <c r="Z751" s="19">
        <v>0</v>
      </c>
      <c r="AA751" s="19">
        <f t="shared" si="152"/>
        <v>0</v>
      </c>
      <c r="AB751" s="20">
        <f t="shared" si="155"/>
        <v>0.61439314522179134</v>
      </c>
      <c r="AC751" s="20">
        <f t="shared" si="156"/>
        <v>0.38560685477820866</v>
      </c>
      <c r="AD751" s="21">
        <f t="shared" si="157"/>
        <v>1</v>
      </c>
    </row>
    <row r="752" spans="1:30" ht="120" outlineLevel="4" x14ac:dyDescent="0.25">
      <c r="A752" s="15" t="s">
        <v>406</v>
      </c>
      <c r="B752" s="16" t="s">
        <v>482</v>
      </c>
      <c r="C752" s="16" t="s">
        <v>37</v>
      </c>
      <c r="D752" s="16" t="s">
        <v>62</v>
      </c>
      <c r="E752" s="16" t="s">
        <v>58</v>
      </c>
      <c r="F752" s="16">
        <v>280</v>
      </c>
      <c r="G752" s="16">
        <v>1112</v>
      </c>
      <c r="H752" s="16">
        <v>3480</v>
      </c>
      <c r="I752" s="17" t="s">
        <v>63</v>
      </c>
      <c r="J752" s="18">
        <v>207679868</v>
      </c>
      <c r="K752" s="19">
        <v>207679868</v>
      </c>
      <c r="L752" s="19">
        <v>479396840</v>
      </c>
      <c r="M752" s="19"/>
      <c r="N752" s="19"/>
      <c r="O752" s="19"/>
      <c r="P752" s="19">
        <v>-154989</v>
      </c>
      <c r="Q752" s="19">
        <v>0</v>
      </c>
      <c r="R752" s="19">
        <v>686921719</v>
      </c>
      <c r="S752" s="19">
        <v>0</v>
      </c>
      <c r="T752" s="19">
        <v>98260050</v>
      </c>
      <c r="U752" s="19">
        <v>0</v>
      </c>
      <c r="V752" s="19">
        <v>109264829</v>
      </c>
      <c r="W752" s="19">
        <v>109264829</v>
      </c>
      <c r="X752" s="19">
        <v>0</v>
      </c>
      <c r="Y752" s="19">
        <v>154989</v>
      </c>
      <c r="Z752" s="19">
        <v>0</v>
      </c>
      <c r="AA752" s="19">
        <f t="shared" si="152"/>
        <v>479396840</v>
      </c>
      <c r="AB752" s="20">
        <f t="shared" si="155"/>
        <v>0.15906445520322818</v>
      </c>
      <c r="AC752" s="20">
        <f t="shared" si="156"/>
        <v>0.14304402857292681</v>
      </c>
      <c r="AD752" s="21">
        <f t="shared" si="157"/>
        <v>0.30210848377615496</v>
      </c>
    </row>
    <row r="753" spans="1:30" ht="90" outlineLevel="4" x14ac:dyDescent="0.25">
      <c r="A753" s="15" t="s">
        <v>406</v>
      </c>
      <c r="B753" s="16" t="s">
        <v>482</v>
      </c>
      <c r="C753" s="16" t="s">
        <v>37</v>
      </c>
      <c r="D753" s="16" t="s">
        <v>64</v>
      </c>
      <c r="E753" s="16" t="s">
        <v>58</v>
      </c>
      <c r="F753" s="16">
        <v>280</v>
      </c>
      <c r="G753" s="16">
        <v>1112</v>
      </c>
      <c r="H753" s="16">
        <v>3480</v>
      </c>
      <c r="I753" s="17" t="s">
        <v>65</v>
      </c>
      <c r="J753" s="18">
        <v>1146448467</v>
      </c>
      <c r="K753" s="19">
        <v>2226448467</v>
      </c>
      <c r="L753" s="19">
        <v>2209686465</v>
      </c>
      <c r="M753" s="19"/>
      <c r="N753" s="19"/>
      <c r="O753" s="19"/>
      <c r="P753" s="19">
        <v>-1545768</v>
      </c>
      <c r="Q753" s="19">
        <v>0</v>
      </c>
      <c r="R753" s="19">
        <v>4434589164</v>
      </c>
      <c r="S753" s="19">
        <v>0</v>
      </c>
      <c r="T753" s="19">
        <v>819964214</v>
      </c>
      <c r="U753" s="19">
        <v>0</v>
      </c>
      <c r="V753" s="19">
        <v>1404938485</v>
      </c>
      <c r="W753" s="19">
        <v>1404938485</v>
      </c>
      <c r="X753" s="19">
        <v>0</v>
      </c>
      <c r="Y753" s="19">
        <v>1545768</v>
      </c>
      <c r="Z753" s="19">
        <v>0</v>
      </c>
      <c r="AA753" s="19">
        <f t="shared" si="152"/>
        <v>2209686465</v>
      </c>
      <c r="AB753" s="20">
        <f t="shared" si="155"/>
        <v>0.31681367383596482</v>
      </c>
      <c r="AC753" s="20">
        <f t="shared" si="156"/>
        <v>0.18490195679375904</v>
      </c>
      <c r="AD753" s="21">
        <f t="shared" si="157"/>
        <v>0.50171563062972391</v>
      </c>
    </row>
    <row r="754" spans="1:30" ht="90" outlineLevel="4" x14ac:dyDescent="0.25">
      <c r="A754" s="15" t="s">
        <v>406</v>
      </c>
      <c r="B754" s="16" t="s">
        <v>482</v>
      </c>
      <c r="C754" s="16" t="s">
        <v>37</v>
      </c>
      <c r="D754" s="16" t="s">
        <v>66</v>
      </c>
      <c r="E754" s="16" t="s">
        <v>58</v>
      </c>
      <c r="F754" s="16">
        <v>280</v>
      </c>
      <c r="G754" s="16">
        <v>1112</v>
      </c>
      <c r="H754" s="16">
        <v>3480</v>
      </c>
      <c r="I754" s="17" t="s">
        <v>67</v>
      </c>
      <c r="J754" s="18">
        <v>2292896934</v>
      </c>
      <c r="K754" s="19">
        <v>1212896934</v>
      </c>
      <c r="L754" s="19">
        <v>2410486114</v>
      </c>
      <c r="M754" s="19"/>
      <c r="N754" s="19"/>
      <c r="O754" s="19"/>
      <c r="P754" s="19">
        <v>-772884</v>
      </c>
      <c r="Q754" s="19">
        <v>0</v>
      </c>
      <c r="R754" s="19">
        <v>3622610164</v>
      </c>
      <c r="S754" s="19">
        <v>0</v>
      </c>
      <c r="T754" s="19">
        <v>505757062</v>
      </c>
      <c r="U754" s="19">
        <v>0</v>
      </c>
      <c r="V754" s="19">
        <v>706366988</v>
      </c>
      <c r="W754" s="19">
        <v>706366988</v>
      </c>
      <c r="X754" s="19">
        <v>0</v>
      </c>
      <c r="Y754" s="19">
        <v>772884</v>
      </c>
      <c r="Z754" s="19">
        <v>0</v>
      </c>
      <c r="AA754" s="19">
        <f t="shared" si="152"/>
        <v>2410486114</v>
      </c>
      <c r="AB754" s="20">
        <f t="shared" si="155"/>
        <v>0.19498840781146773</v>
      </c>
      <c r="AC754" s="20">
        <f t="shared" si="156"/>
        <v>0.13961123032944706</v>
      </c>
      <c r="AD754" s="21">
        <f t="shared" si="157"/>
        <v>0.33459963814091476</v>
      </c>
    </row>
    <row r="755" spans="1:30" ht="60" outlineLevel="4" x14ac:dyDescent="0.25">
      <c r="A755" s="15" t="s">
        <v>406</v>
      </c>
      <c r="B755" s="16" t="s">
        <v>482</v>
      </c>
      <c r="C755" s="16" t="s">
        <v>37</v>
      </c>
      <c r="D755" s="16" t="s">
        <v>68</v>
      </c>
      <c r="E755" s="16" t="s">
        <v>58</v>
      </c>
      <c r="F755" s="16">
        <v>280</v>
      </c>
      <c r="G755" s="16">
        <v>1112</v>
      </c>
      <c r="H755" s="16">
        <v>3480</v>
      </c>
      <c r="I755" s="17" t="s">
        <v>69</v>
      </c>
      <c r="J755" s="18">
        <v>4892001126</v>
      </c>
      <c r="K755" s="19">
        <v>4892001126</v>
      </c>
      <c r="L755" s="19"/>
      <c r="M755" s="19"/>
      <c r="N755" s="19"/>
      <c r="O755" s="19"/>
      <c r="P755" s="19">
        <v>-3227152</v>
      </c>
      <c r="Q755" s="19">
        <v>-66312623</v>
      </c>
      <c r="R755" s="19">
        <v>4822461351</v>
      </c>
      <c r="S755" s="19">
        <v>0</v>
      </c>
      <c r="T755" s="19">
        <v>1908696080.4100001</v>
      </c>
      <c r="U755" s="19">
        <v>0</v>
      </c>
      <c r="V755" s="19">
        <v>2913765270.5900002</v>
      </c>
      <c r="W755" s="19">
        <v>2913765270.5900002</v>
      </c>
      <c r="X755" s="19">
        <v>66312623</v>
      </c>
      <c r="Y755" s="19">
        <v>69539775</v>
      </c>
      <c r="Z755" s="19">
        <v>0</v>
      </c>
      <c r="AA755" s="19">
        <f t="shared" si="152"/>
        <v>0</v>
      </c>
      <c r="AB755" s="20">
        <f t="shared" si="155"/>
        <v>0.60420707570539534</v>
      </c>
      <c r="AC755" s="20">
        <f t="shared" si="156"/>
        <v>0.39579292429460472</v>
      </c>
      <c r="AD755" s="21">
        <f t="shared" si="157"/>
        <v>1</v>
      </c>
    </row>
    <row r="756" spans="1:30" outlineLevel="3" x14ac:dyDescent="0.25">
      <c r="A756" s="22"/>
      <c r="B756" s="23"/>
      <c r="C756" s="23" t="s">
        <v>70</v>
      </c>
      <c r="D756" s="23"/>
      <c r="E756" s="23"/>
      <c r="F756" s="23"/>
      <c r="G756" s="23"/>
      <c r="H756" s="23"/>
      <c r="I756" s="24"/>
      <c r="J756" s="25">
        <f t="shared" ref="J756:AA756" si="161">SUBTOTAL(9,J741:J755)</f>
        <v>96032651005</v>
      </c>
      <c r="K756" s="26">
        <f t="shared" si="161"/>
        <v>96033547176</v>
      </c>
      <c r="L756" s="26">
        <f t="shared" si="161"/>
        <v>5099569419</v>
      </c>
      <c r="M756" s="26">
        <f t="shared" si="161"/>
        <v>0</v>
      </c>
      <c r="N756" s="26">
        <f t="shared" si="161"/>
        <v>0</v>
      </c>
      <c r="O756" s="26">
        <f t="shared" si="161"/>
        <v>0</v>
      </c>
      <c r="P756" s="26">
        <f t="shared" si="161"/>
        <v>-66542239</v>
      </c>
      <c r="Q756" s="26">
        <f t="shared" si="161"/>
        <v>-718843977.88</v>
      </c>
      <c r="R756" s="26">
        <f t="shared" si="161"/>
        <v>100347730378.12</v>
      </c>
      <c r="S756" s="26">
        <f t="shared" si="161"/>
        <v>0</v>
      </c>
      <c r="T756" s="26">
        <f t="shared" si="161"/>
        <v>6237898214.2999992</v>
      </c>
      <c r="U756" s="26">
        <f t="shared" si="161"/>
        <v>0</v>
      </c>
      <c r="V756" s="26">
        <f t="shared" si="161"/>
        <v>57141027204.350006</v>
      </c>
      <c r="W756" s="26">
        <f t="shared" si="161"/>
        <v>57141027204.350006</v>
      </c>
      <c r="X756" s="26">
        <f t="shared" si="161"/>
        <v>32581123893.470005</v>
      </c>
      <c r="Y756" s="26">
        <f t="shared" si="161"/>
        <v>32654621757.350002</v>
      </c>
      <c r="Z756" s="26">
        <f t="shared" si="161"/>
        <v>0</v>
      </c>
      <c r="AA756" s="26">
        <f t="shared" si="161"/>
        <v>36968804959.470001</v>
      </c>
      <c r="AB756" s="27">
        <f t="shared" si="155"/>
        <v>0.56943019028967634</v>
      </c>
      <c r="AC756" s="27">
        <f t="shared" si="156"/>
        <v>6.2162823123103957E-2</v>
      </c>
      <c r="AD756" s="28">
        <f t="shared" si="157"/>
        <v>0.63159301341278029</v>
      </c>
    </row>
    <row r="757" spans="1:30" ht="150" outlineLevel="4" x14ac:dyDescent="0.25">
      <c r="A757" s="15" t="s">
        <v>406</v>
      </c>
      <c r="B757" s="16" t="s">
        <v>482</v>
      </c>
      <c r="C757" s="16" t="s">
        <v>71</v>
      </c>
      <c r="D757" s="16" t="s">
        <v>293</v>
      </c>
      <c r="E757" s="16"/>
      <c r="F757" s="16">
        <v>280</v>
      </c>
      <c r="G757" s="16">
        <v>1120</v>
      </c>
      <c r="H757" s="16">
        <v>3480</v>
      </c>
      <c r="I757" s="17" t="s">
        <v>450</v>
      </c>
      <c r="J757" s="18"/>
      <c r="K757" s="19"/>
      <c r="L757" s="19">
        <v>3002119711</v>
      </c>
      <c r="M757" s="19"/>
      <c r="N757" s="19"/>
      <c r="O757" s="19"/>
      <c r="P757" s="19">
        <v>0</v>
      </c>
      <c r="Q757" s="19">
        <v>0</v>
      </c>
      <c r="R757" s="19">
        <v>3002119711</v>
      </c>
      <c r="S757" s="19"/>
      <c r="T757" s="19"/>
      <c r="U757" s="19"/>
      <c r="V757" s="19"/>
      <c r="W757" s="19"/>
      <c r="X757" s="19"/>
      <c r="Y757" s="19"/>
      <c r="Z757" s="19"/>
      <c r="AA757" s="19">
        <f t="shared" si="152"/>
        <v>3002119711</v>
      </c>
      <c r="AB757" s="20">
        <f t="shared" si="155"/>
        <v>0</v>
      </c>
      <c r="AC757" s="20">
        <f t="shared" si="156"/>
        <v>0</v>
      </c>
      <c r="AD757" s="21">
        <f t="shared" si="157"/>
        <v>0</v>
      </c>
    </row>
    <row r="758" spans="1:30" ht="210" outlineLevel="4" x14ac:dyDescent="0.25">
      <c r="A758" s="15" t="s">
        <v>406</v>
      </c>
      <c r="B758" s="16" t="s">
        <v>482</v>
      </c>
      <c r="C758" s="16" t="s">
        <v>71</v>
      </c>
      <c r="D758" s="16" t="s">
        <v>293</v>
      </c>
      <c r="E758" s="16"/>
      <c r="F758" s="16">
        <v>664</v>
      </c>
      <c r="G758" s="16">
        <v>1120</v>
      </c>
      <c r="H758" s="16">
        <v>3480</v>
      </c>
      <c r="I758" s="17" t="s">
        <v>420</v>
      </c>
      <c r="J758" s="18"/>
      <c r="K758" s="19"/>
      <c r="L758" s="19"/>
      <c r="M758" s="19"/>
      <c r="N758" s="19"/>
      <c r="O758" s="19">
        <v>144552950.41</v>
      </c>
      <c r="P758" s="19"/>
      <c r="Q758" s="19">
        <v>0</v>
      </c>
      <c r="R758" s="19">
        <v>144552950.41</v>
      </c>
      <c r="S758" s="19"/>
      <c r="T758" s="19"/>
      <c r="U758" s="19"/>
      <c r="V758" s="19"/>
      <c r="W758" s="19"/>
      <c r="X758" s="19"/>
      <c r="Y758" s="19"/>
      <c r="Z758" s="19"/>
      <c r="AA758" s="19">
        <f t="shared" si="152"/>
        <v>144552950.41</v>
      </c>
      <c r="AB758" s="20">
        <f t="shared" si="155"/>
        <v>0</v>
      </c>
      <c r="AC758" s="20">
        <f t="shared" si="156"/>
        <v>0</v>
      </c>
      <c r="AD758" s="21">
        <f t="shared" si="157"/>
        <v>0</v>
      </c>
    </row>
    <row r="759" spans="1:30" outlineLevel="3" x14ac:dyDescent="0.25">
      <c r="A759" s="22"/>
      <c r="B759" s="23"/>
      <c r="C759" s="23" t="s">
        <v>96</v>
      </c>
      <c r="D759" s="23"/>
      <c r="E759" s="23"/>
      <c r="F759" s="23"/>
      <c r="G759" s="23"/>
      <c r="H759" s="23"/>
      <c r="I759" s="24"/>
      <c r="J759" s="25">
        <f t="shared" ref="J759:AA759" si="162">SUBTOTAL(9,J757:J758)</f>
        <v>0</v>
      </c>
      <c r="K759" s="26">
        <f t="shared" si="162"/>
        <v>0</v>
      </c>
      <c r="L759" s="26">
        <f t="shared" si="162"/>
        <v>3002119711</v>
      </c>
      <c r="M759" s="26">
        <f t="shared" si="162"/>
        <v>0</v>
      </c>
      <c r="N759" s="26">
        <f t="shared" si="162"/>
        <v>0</v>
      </c>
      <c r="O759" s="26">
        <f t="shared" si="162"/>
        <v>144552950.41</v>
      </c>
      <c r="P759" s="26">
        <f t="shared" si="162"/>
        <v>0</v>
      </c>
      <c r="Q759" s="26">
        <f t="shared" si="162"/>
        <v>0</v>
      </c>
      <c r="R759" s="26">
        <f t="shared" si="162"/>
        <v>3146672661.4099998</v>
      </c>
      <c r="S759" s="26">
        <f t="shared" si="162"/>
        <v>0</v>
      </c>
      <c r="T759" s="26">
        <f t="shared" si="162"/>
        <v>0</v>
      </c>
      <c r="U759" s="26">
        <f t="shared" si="162"/>
        <v>0</v>
      </c>
      <c r="V759" s="26">
        <f t="shared" si="162"/>
        <v>0</v>
      </c>
      <c r="W759" s="26">
        <f t="shared" si="162"/>
        <v>0</v>
      </c>
      <c r="X759" s="26">
        <f t="shared" si="162"/>
        <v>0</v>
      </c>
      <c r="Y759" s="26">
        <f t="shared" si="162"/>
        <v>0</v>
      </c>
      <c r="Z759" s="26">
        <f t="shared" si="162"/>
        <v>0</v>
      </c>
      <c r="AA759" s="26">
        <f t="shared" si="162"/>
        <v>3146672661.4099998</v>
      </c>
      <c r="AB759" s="27">
        <f t="shared" si="155"/>
        <v>0</v>
      </c>
      <c r="AC759" s="27">
        <f t="shared" si="156"/>
        <v>0</v>
      </c>
      <c r="AD759" s="28">
        <f t="shared" si="157"/>
        <v>0</v>
      </c>
    </row>
    <row r="760" spans="1:30" ht="120" outlineLevel="4" x14ac:dyDescent="0.25">
      <c r="A760" s="15" t="s">
        <v>406</v>
      </c>
      <c r="B760" s="16" t="s">
        <v>482</v>
      </c>
      <c r="C760" s="16" t="s">
        <v>126</v>
      </c>
      <c r="D760" s="16" t="s">
        <v>127</v>
      </c>
      <c r="E760" s="16" t="s">
        <v>58</v>
      </c>
      <c r="F760" s="16" t="s">
        <v>39</v>
      </c>
      <c r="G760" s="16">
        <v>1310</v>
      </c>
      <c r="H760" s="16">
        <v>3480</v>
      </c>
      <c r="I760" s="17" t="s">
        <v>128</v>
      </c>
      <c r="J760" s="18">
        <v>56001543</v>
      </c>
      <c r="K760" s="19">
        <v>56001543</v>
      </c>
      <c r="L760" s="19"/>
      <c r="M760" s="19"/>
      <c r="N760" s="19"/>
      <c r="O760" s="19"/>
      <c r="P760" s="19">
        <v>-59372</v>
      </c>
      <c r="Q760" s="19">
        <v>0</v>
      </c>
      <c r="R760" s="19">
        <v>55942171</v>
      </c>
      <c r="S760" s="19">
        <v>0</v>
      </c>
      <c r="T760" s="19">
        <v>26631941.57</v>
      </c>
      <c r="U760" s="19">
        <v>0</v>
      </c>
      <c r="V760" s="19">
        <v>29310229.43</v>
      </c>
      <c r="W760" s="19">
        <v>29310229.43</v>
      </c>
      <c r="X760" s="19">
        <v>0</v>
      </c>
      <c r="Y760" s="19">
        <v>59372</v>
      </c>
      <c r="Z760" s="19">
        <v>0</v>
      </c>
      <c r="AA760" s="19">
        <f t="shared" si="152"/>
        <v>0</v>
      </c>
      <c r="AB760" s="20">
        <f t="shared" si="155"/>
        <v>0.52393800430090565</v>
      </c>
      <c r="AC760" s="20">
        <f t="shared" si="156"/>
        <v>0.47606199569909435</v>
      </c>
      <c r="AD760" s="21">
        <f t="shared" si="157"/>
        <v>1</v>
      </c>
    </row>
    <row r="761" spans="1:30" ht="120" outlineLevel="4" x14ac:dyDescent="0.25">
      <c r="A761" s="15" t="s">
        <v>406</v>
      </c>
      <c r="B761" s="16" t="s">
        <v>482</v>
      </c>
      <c r="C761" s="16" t="s">
        <v>126</v>
      </c>
      <c r="D761" s="16" t="s">
        <v>127</v>
      </c>
      <c r="E761" s="16" t="s">
        <v>129</v>
      </c>
      <c r="F761" s="16" t="s">
        <v>39</v>
      </c>
      <c r="G761" s="16">
        <v>1310</v>
      </c>
      <c r="H761" s="16">
        <v>3480</v>
      </c>
      <c r="I761" s="17" t="s">
        <v>130</v>
      </c>
      <c r="J761" s="18">
        <v>191769878</v>
      </c>
      <c r="K761" s="19">
        <v>191769878</v>
      </c>
      <c r="L761" s="19"/>
      <c r="M761" s="19"/>
      <c r="N761" s="19"/>
      <c r="O761" s="19"/>
      <c r="P761" s="19">
        <v>-128814</v>
      </c>
      <c r="Q761" s="19">
        <v>0</v>
      </c>
      <c r="R761" s="19">
        <v>191641064</v>
      </c>
      <c r="S761" s="19">
        <v>0</v>
      </c>
      <c r="T761" s="19">
        <v>74351058.459999993</v>
      </c>
      <c r="U761" s="19">
        <v>0</v>
      </c>
      <c r="V761" s="19">
        <v>117290005.54000001</v>
      </c>
      <c r="W761" s="19">
        <v>117290005.54000001</v>
      </c>
      <c r="X761" s="19">
        <v>0</v>
      </c>
      <c r="Y761" s="19">
        <v>128814</v>
      </c>
      <c r="Z761" s="19">
        <v>0</v>
      </c>
      <c r="AA761" s="19">
        <f t="shared" si="152"/>
        <v>0</v>
      </c>
      <c r="AB761" s="20">
        <f t="shared" si="155"/>
        <v>0.61202960937432493</v>
      </c>
      <c r="AC761" s="20">
        <f t="shared" si="156"/>
        <v>0.38797039062567507</v>
      </c>
      <c r="AD761" s="21">
        <f t="shared" si="157"/>
        <v>1</v>
      </c>
    </row>
    <row r="762" spans="1:30" ht="195" outlineLevel="4" x14ac:dyDescent="0.25">
      <c r="A762" s="15" t="s">
        <v>406</v>
      </c>
      <c r="B762" s="16" t="s">
        <v>482</v>
      </c>
      <c r="C762" s="16" t="s">
        <v>126</v>
      </c>
      <c r="D762" s="16" t="s">
        <v>127</v>
      </c>
      <c r="E762" s="16" t="s">
        <v>266</v>
      </c>
      <c r="F762" s="16" t="s">
        <v>39</v>
      </c>
      <c r="G762" s="16">
        <v>1310</v>
      </c>
      <c r="H762" s="16">
        <v>3480</v>
      </c>
      <c r="I762" s="17" t="s">
        <v>483</v>
      </c>
      <c r="J762" s="18">
        <v>0</v>
      </c>
      <c r="K762" s="19">
        <v>6892256738</v>
      </c>
      <c r="L762" s="19"/>
      <c r="M762" s="19"/>
      <c r="N762" s="19"/>
      <c r="O762" s="19"/>
      <c r="P762" s="19">
        <v>0</v>
      </c>
      <c r="Q762" s="19">
        <v>-22627947.469999999</v>
      </c>
      <c r="R762" s="19">
        <v>6869628790.5299997</v>
      </c>
      <c r="S762" s="19">
        <v>0</v>
      </c>
      <c r="T762" s="19">
        <v>665783218.57000005</v>
      </c>
      <c r="U762" s="19">
        <v>0</v>
      </c>
      <c r="V762" s="19">
        <v>4461541527.29</v>
      </c>
      <c r="W762" s="19">
        <v>4455098720.8999996</v>
      </c>
      <c r="X762" s="19">
        <v>189319.14</v>
      </c>
      <c r="Y762" s="19">
        <v>1764931992.1400001</v>
      </c>
      <c r="Z762" s="19">
        <v>0</v>
      </c>
      <c r="AA762" s="19">
        <f t="shared" si="152"/>
        <v>1742304044.6700001</v>
      </c>
      <c r="AB762" s="20">
        <f t="shared" si="155"/>
        <v>0.64945889557240355</v>
      </c>
      <c r="AC762" s="20">
        <f t="shared" si="156"/>
        <v>9.6916913398261528E-2</v>
      </c>
      <c r="AD762" s="21">
        <f t="shared" si="157"/>
        <v>0.74637580897066513</v>
      </c>
    </row>
    <row r="763" spans="1:30" ht="75" outlineLevel="4" x14ac:dyDescent="0.25">
      <c r="A763" s="15" t="s">
        <v>406</v>
      </c>
      <c r="B763" s="16" t="s">
        <v>482</v>
      </c>
      <c r="C763" s="16" t="s">
        <v>126</v>
      </c>
      <c r="D763" s="16" t="s">
        <v>127</v>
      </c>
      <c r="E763" s="16" t="s">
        <v>131</v>
      </c>
      <c r="F763" s="16" t="s">
        <v>39</v>
      </c>
      <c r="G763" s="16">
        <v>1310</v>
      </c>
      <c r="H763" s="16">
        <v>3480</v>
      </c>
      <c r="I763" s="17" t="s">
        <v>132</v>
      </c>
      <c r="J763" s="18">
        <v>1021884679</v>
      </c>
      <c r="K763" s="19">
        <v>1021884679</v>
      </c>
      <c r="L763" s="19"/>
      <c r="M763" s="19"/>
      <c r="N763" s="19"/>
      <c r="O763" s="19"/>
      <c r="P763" s="19">
        <v>-667139</v>
      </c>
      <c r="Q763" s="19">
        <v>-17592736</v>
      </c>
      <c r="R763" s="19">
        <v>1003624804</v>
      </c>
      <c r="S763" s="19">
        <v>0</v>
      </c>
      <c r="T763" s="19">
        <v>394971614.13</v>
      </c>
      <c r="U763" s="19">
        <v>0</v>
      </c>
      <c r="V763" s="19">
        <v>608653189.87</v>
      </c>
      <c r="W763" s="19">
        <v>608653189.87</v>
      </c>
      <c r="X763" s="19">
        <v>17592736</v>
      </c>
      <c r="Y763" s="19">
        <v>18259875</v>
      </c>
      <c r="Z763" s="19">
        <v>0</v>
      </c>
      <c r="AA763" s="19">
        <f t="shared" si="152"/>
        <v>0</v>
      </c>
      <c r="AB763" s="20">
        <f t="shared" si="155"/>
        <v>0.60645490968754501</v>
      </c>
      <c r="AC763" s="20">
        <f t="shared" si="156"/>
        <v>0.39354509031245505</v>
      </c>
      <c r="AD763" s="21">
        <f t="shared" si="157"/>
        <v>1</v>
      </c>
    </row>
    <row r="764" spans="1:30" ht="165" outlineLevel="4" x14ac:dyDescent="0.25">
      <c r="A764" s="15" t="s">
        <v>406</v>
      </c>
      <c r="B764" s="16" t="s">
        <v>482</v>
      </c>
      <c r="C764" s="16" t="s">
        <v>126</v>
      </c>
      <c r="D764" s="16" t="s">
        <v>127</v>
      </c>
      <c r="E764" s="16" t="s">
        <v>327</v>
      </c>
      <c r="F764" s="16" t="s">
        <v>39</v>
      </c>
      <c r="G764" s="16">
        <v>1310</v>
      </c>
      <c r="H764" s="16">
        <v>3480</v>
      </c>
      <c r="I764" s="17" t="s">
        <v>484</v>
      </c>
      <c r="J764" s="18">
        <v>9051178621</v>
      </c>
      <c r="K764" s="19">
        <v>0</v>
      </c>
      <c r="L764" s="19">
        <v>0</v>
      </c>
      <c r="M764" s="19">
        <v>0</v>
      </c>
      <c r="N764" s="19">
        <v>0</v>
      </c>
      <c r="O764" s="19">
        <v>0</v>
      </c>
      <c r="P764" s="19">
        <v>0</v>
      </c>
      <c r="Q764" s="19">
        <v>0</v>
      </c>
      <c r="R764" s="19">
        <v>0</v>
      </c>
      <c r="S764" s="19">
        <v>0</v>
      </c>
      <c r="T764" s="19">
        <v>0</v>
      </c>
      <c r="U764" s="19">
        <v>0</v>
      </c>
      <c r="V764" s="19">
        <v>0</v>
      </c>
      <c r="W764" s="19">
        <v>0</v>
      </c>
      <c r="X764" s="19">
        <v>0</v>
      </c>
      <c r="Y764" s="19">
        <v>0</v>
      </c>
      <c r="Z764" s="19">
        <v>0</v>
      </c>
      <c r="AA764" s="19">
        <f t="shared" si="152"/>
        <v>0</v>
      </c>
      <c r="AB764" s="20">
        <v>0</v>
      </c>
      <c r="AC764" s="20">
        <v>0</v>
      </c>
      <c r="AD764" s="21">
        <v>0</v>
      </c>
    </row>
    <row r="765" spans="1:30" ht="225" outlineLevel="4" x14ac:dyDescent="0.25">
      <c r="A765" s="15" t="s">
        <v>406</v>
      </c>
      <c r="B765" s="16" t="s">
        <v>482</v>
      </c>
      <c r="C765" s="16" t="s">
        <v>126</v>
      </c>
      <c r="D765" s="16" t="s">
        <v>127</v>
      </c>
      <c r="E765" s="16" t="s">
        <v>268</v>
      </c>
      <c r="F765" s="16" t="s">
        <v>39</v>
      </c>
      <c r="G765" s="16">
        <v>1310</v>
      </c>
      <c r="H765" s="16">
        <v>3480</v>
      </c>
      <c r="I765" s="17" t="s">
        <v>485</v>
      </c>
      <c r="J765" s="18">
        <v>20960238</v>
      </c>
      <c r="K765" s="19">
        <v>20960238</v>
      </c>
      <c r="L765" s="19"/>
      <c r="M765" s="19"/>
      <c r="N765" s="19"/>
      <c r="O765" s="19"/>
      <c r="P765" s="19">
        <v>0</v>
      </c>
      <c r="Q765" s="19">
        <v>0</v>
      </c>
      <c r="R765" s="19">
        <v>20960238</v>
      </c>
      <c r="S765" s="19">
        <v>0</v>
      </c>
      <c r="T765" s="19">
        <v>8021204.6399999997</v>
      </c>
      <c r="U765" s="19">
        <v>0</v>
      </c>
      <c r="V765" s="19">
        <v>7698978.3600000003</v>
      </c>
      <c r="W765" s="19">
        <v>7698978.3600000003</v>
      </c>
      <c r="X765" s="19">
        <v>0</v>
      </c>
      <c r="Y765" s="19">
        <v>5240055</v>
      </c>
      <c r="Z765" s="19">
        <v>0</v>
      </c>
      <c r="AA765" s="19">
        <f t="shared" si="152"/>
        <v>5240054.9999999991</v>
      </c>
      <c r="AB765" s="20">
        <f t="shared" ref="AB765:AB773" si="163">V765/R765</f>
        <v>0.36731349901656651</v>
      </c>
      <c r="AC765" s="20">
        <f t="shared" ref="AC765:AC773" si="164">(S765+T765+U765)/R765</f>
        <v>0.38268671567565216</v>
      </c>
      <c r="AD765" s="21">
        <f t="shared" ref="AD765:AD773" si="165">AB765+AC765</f>
        <v>0.75000021469221867</v>
      </c>
    </row>
    <row r="766" spans="1:30" ht="45" outlineLevel="4" x14ac:dyDescent="0.25">
      <c r="A766" s="15" t="s">
        <v>406</v>
      </c>
      <c r="B766" s="16" t="s">
        <v>482</v>
      </c>
      <c r="C766" s="16" t="s">
        <v>126</v>
      </c>
      <c r="D766" s="16" t="s">
        <v>153</v>
      </c>
      <c r="E766" s="16"/>
      <c r="F766" s="16" t="s">
        <v>39</v>
      </c>
      <c r="G766" s="16">
        <v>1320</v>
      </c>
      <c r="H766" s="16">
        <v>3480</v>
      </c>
      <c r="I766" s="17" t="s">
        <v>154</v>
      </c>
      <c r="J766" s="18">
        <v>853166116</v>
      </c>
      <c r="K766" s="19">
        <v>853166116</v>
      </c>
      <c r="L766" s="19">
        <v>0</v>
      </c>
      <c r="M766" s="19">
        <v>0</v>
      </c>
      <c r="N766" s="19">
        <v>0</v>
      </c>
      <c r="O766" s="19">
        <v>0</v>
      </c>
      <c r="P766" s="19">
        <v>0</v>
      </c>
      <c r="Q766" s="19">
        <v>0</v>
      </c>
      <c r="R766" s="19">
        <v>853166116</v>
      </c>
      <c r="S766" s="19">
        <v>0</v>
      </c>
      <c r="T766" s="19">
        <v>125305.03</v>
      </c>
      <c r="U766" s="19">
        <v>0</v>
      </c>
      <c r="V766" s="19">
        <v>286753403.00999999</v>
      </c>
      <c r="W766" s="19">
        <v>286753403.00999999</v>
      </c>
      <c r="X766" s="19">
        <v>566287407.96000004</v>
      </c>
      <c r="Y766" s="19">
        <v>566287407.96000004</v>
      </c>
      <c r="Z766" s="19">
        <v>0</v>
      </c>
      <c r="AA766" s="19">
        <f t="shared" si="152"/>
        <v>566287407.96000004</v>
      </c>
      <c r="AB766" s="20">
        <f t="shared" si="163"/>
        <v>0.33610500655419839</v>
      </c>
      <c r="AC766" s="20">
        <f t="shared" si="164"/>
        <v>1.4687061247519118E-4</v>
      </c>
      <c r="AD766" s="21">
        <f t="shared" si="165"/>
        <v>0.3362518771666736</v>
      </c>
    </row>
    <row r="767" spans="1:30" ht="210" outlineLevel="4" x14ac:dyDescent="0.25">
      <c r="A767" s="15" t="s">
        <v>406</v>
      </c>
      <c r="B767" s="16" t="s">
        <v>482</v>
      </c>
      <c r="C767" s="16" t="s">
        <v>126</v>
      </c>
      <c r="D767" s="16" t="s">
        <v>239</v>
      </c>
      <c r="E767" s="16" t="s">
        <v>58</v>
      </c>
      <c r="F767" s="16" t="s">
        <v>39</v>
      </c>
      <c r="G767" s="16">
        <v>1320</v>
      </c>
      <c r="H767" s="16">
        <v>3480</v>
      </c>
      <c r="I767" s="17" t="s">
        <v>486</v>
      </c>
      <c r="J767" s="18">
        <v>14846025</v>
      </c>
      <c r="K767" s="19">
        <v>14846025</v>
      </c>
      <c r="L767" s="19">
        <v>0</v>
      </c>
      <c r="M767" s="19">
        <v>0</v>
      </c>
      <c r="N767" s="19">
        <v>0</v>
      </c>
      <c r="O767" s="19">
        <v>0</v>
      </c>
      <c r="P767" s="19">
        <v>0</v>
      </c>
      <c r="Q767" s="19">
        <v>0</v>
      </c>
      <c r="R767" s="19">
        <v>14846025</v>
      </c>
      <c r="S767" s="19">
        <v>0</v>
      </c>
      <c r="T767" s="19">
        <v>1237168</v>
      </c>
      <c r="U767" s="19">
        <v>0</v>
      </c>
      <c r="V767" s="19">
        <v>9897344</v>
      </c>
      <c r="W767" s="19">
        <v>9897344</v>
      </c>
      <c r="X767" s="19">
        <v>0</v>
      </c>
      <c r="Y767" s="19">
        <v>3711513</v>
      </c>
      <c r="Z767" s="19">
        <v>0</v>
      </c>
      <c r="AA767" s="19">
        <f t="shared" si="152"/>
        <v>3711513</v>
      </c>
      <c r="AB767" s="20">
        <f t="shared" si="163"/>
        <v>0.66666626251808148</v>
      </c>
      <c r="AC767" s="20">
        <f t="shared" si="164"/>
        <v>8.3333282814760185E-2</v>
      </c>
      <c r="AD767" s="21">
        <f t="shared" si="165"/>
        <v>0.74999954533284163</v>
      </c>
    </row>
    <row r="768" spans="1:30" ht="60" outlineLevel="4" x14ac:dyDescent="0.25">
      <c r="A768" s="15" t="s">
        <v>406</v>
      </c>
      <c r="B768" s="16" t="s">
        <v>482</v>
      </c>
      <c r="C768" s="16" t="s">
        <v>126</v>
      </c>
      <c r="D768" s="16" t="s">
        <v>365</v>
      </c>
      <c r="E768" s="16"/>
      <c r="F768" s="16" t="s">
        <v>39</v>
      </c>
      <c r="G768" s="16">
        <v>1320</v>
      </c>
      <c r="H768" s="16">
        <v>3480</v>
      </c>
      <c r="I768" s="17" t="s">
        <v>449</v>
      </c>
      <c r="J768" s="18">
        <v>2807582</v>
      </c>
      <c r="K768" s="19">
        <v>2807582</v>
      </c>
      <c r="L768" s="19">
        <v>0</v>
      </c>
      <c r="M768" s="19">
        <v>0</v>
      </c>
      <c r="N768" s="19">
        <v>0</v>
      </c>
      <c r="O768" s="19">
        <v>0</v>
      </c>
      <c r="P768" s="19">
        <v>0</v>
      </c>
      <c r="Q768" s="19">
        <v>-145228.10999999999</v>
      </c>
      <c r="R768" s="19">
        <v>2662353.89</v>
      </c>
      <c r="S768" s="19">
        <v>0</v>
      </c>
      <c r="T768" s="19">
        <v>2169246.81</v>
      </c>
      <c r="U768" s="19">
        <v>0</v>
      </c>
      <c r="V768" s="19">
        <v>493107.08</v>
      </c>
      <c r="W768" s="19">
        <v>493107.08</v>
      </c>
      <c r="X768" s="19">
        <v>0</v>
      </c>
      <c r="Y768" s="19">
        <v>145228.10999999999</v>
      </c>
      <c r="Z768" s="19">
        <v>0</v>
      </c>
      <c r="AA768" s="19">
        <f t="shared" si="152"/>
        <v>0</v>
      </c>
      <c r="AB768" s="20">
        <f t="shared" si="163"/>
        <v>0.18521470111548544</v>
      </c>
      <c r="AC768" s="20">
        <f t="shared" si="164"/>
        <v>0.81478529888451456</v>
      </c>
      <c r="AD768" s="21">
        <f t="shared" si="165"/>
        <v>1</v>
      </c>
    </row>
    <row r="769" spans="1:30" outlineLevel="3" x14ac:dyDescent="0.25">
      <c r="A769" s="22"/>
      <c r="B769" s="23"/>
      <c r="C769" s="23" t="s">
        <v>175</v>
      </c>
      <c r="D769" s="23"/>
      <c r="E769" s="23"/>
      <c r="F769" s="23"/>
      <c r="G769" s="23"/>
      <c r="H769" s="23"/>
      <c r="I769" s="24"/>
      <c r="J769" s="25">
        <f t="shared" ref="J769:AA769" si="166">SUBTOTAL(9,J760:J768)</f>
        <v>11212614682</v>
      </c>
      <c r="K769" s="26">
        <f t="shared" si="166"/>
        <v>9053692799</v>
      </c>
      <c r="L769" s="26">
        <f t="shared" si="166"/>
        <v>0</v>
      </c>
      <c r="M769" s="26">
        <f t="shared" si="166"/>
        <v>0</v>
      </c>
      <c r="N769" s="26">
        <f t="shared" si="166"/>
        <v>0</v>
      </c>
      <c r="O769" s="26">
        <f t="shared" si="166"/>
        <v>0</v>
      </c>
      <c r="P769" s="26">
        <f t="shared" si="166"/>
        <v>-855325</v>
      </c>
      <c r="Q769" s="26">
        <f t="shared" si="166"/>
        <v>-40365911.579999998</v>
      </c>
      <c r="R769" s="26">
        <f t="shared" si="166"/>
        <v>9012471562.4199982</v>
      </c>
      <c r="S769" s="26">
        <f t="shared" si="166"/>
        <v>0</v>
      </c>
      <c r="T769" s="26">
        <f t="shared" si="166"/>
        <v>1173290757.21</v>
      </c>
      <c r="U769" s="26">
        <f t="shared" si="166"/>
        <v>0</v>
      </c>
      <c r="V769" s="26">
        <f t="shared" si="166"/>
        <v>5521637784.5799999</v>
      </c>
      <c r="W769" s="26">
        <f t="shared" si="166"/>
        <v>5515194978.1899996</v>
      </c>
      <c r="X769" s="26">
        <f t="shared" si="166"/>
        <v>584069463.10000002</v>
      </c>
      <c r="Y769" s="26">
        <f t="shared" si="166"/>
        <v>2358764257.2100005</v>
      </c>
      <c r="Z769" s="26">
        <f t="shared" si="166"/>
        <v>0</v>
      </c>
      <c r="AA769" s="26">
        <f t="shared" si="166"/>
        <v>2317543020.6300001</v>
      </c>
      <c r="AB769" s="27">
        <f t="shared" si="163"/>
        <v>0.61266631981442266</v>
      </c>
      <c r="AC769" s="27">
        <f t="shared" si="164"/>
        <v>0.13018523820950087</v>
      </c>
      <c r="AD769" s="28">
        <f t="shared" si="165"/>
        <v>0.74285155802392355</v>
      </c>
    </row>
    <row r="770" spans="1:30" ht="90" outlineLevel="4" x14ac:dyDescent="0.25">
      <c r="A770" s="15" t="s">
        <v>406</v>
      </c>
      <c r="B770" s="16" t="s">
        <v>482</v>
      </c>
      <c r="C770" s="16" t="s">
        <v>310</v>
      </c>
      <c r="D770" s="16" t="s">
        <v>337</v>
      </c>
      <c r="E770" s="16" t="s">
        <v>463</v>
      </c>
      <c r="F770" s="16" t="s">
        <v>606</v>
      </c>
      <c r="G770" s="16">
        <v>2320</v>
      </c>
      <c r="H770" s="16">
        <v>3480</v>
      </c>
      <c r="I770" s="17" t="s">
        <v>465</v>
      </c>
      <c r="J770" s="18">
        <v>0</v>
      </c>
      <c r="K770" s="19">
        <v>50333163</v>
      </c>
      <c r="L770" s="19"/>
      <c r="M770" s="19"/>
      <c r="N770" s="19"/>
      <c r="O770" s="19"/>
      <c r="P770" s="19">
        <v>0</v>
      </c>
      <c r="Q770" s="19">
        <v>0</v>
      </c>
      <c r="R770" s="19">
        <v>50333163</v>
      </c>
      <c r="S770" s="19">
        <v>0</v>
      </c>
      <c r="T770" s="19">
        <v>50333163</v>
      </c>
      <c r="U770" s="19">
        <v>0</v>
      </c>
      <c r="V770" s="19">
        <v>0</v>
      </c>
      <c r="W770" s="19">
        <v>0</v>
      </c>
      <c r="X770" s="19">
        <v>0</v>
      </c>
      <c r="Y770" s="19">
        <v>0</v>
      </c>
      <c r="Z770" s="19">
        <v>0</v>
      </c>
      <c r="AA770" s="19">
        <f t="shared" si="152"/>
        <v>0</v>
      </c>
      <c r="AB770" s="20">
        <f t="shared" si="163"/>
        <v>0</v>
      </c>
      <c r="AC770" s="20">
        <f t="shared" si="164"/>
        <v>1</v>
      </c>
      <c r="AD770" s="21">
        <f t="shared" si="165"/>
        <v>1</v>
      </c>
    </row>
    <row r="771" spans="1:30" outlineLevel="3" x14ac:dyDescent="0.25">
      <c r="A771" s="22"/>
      <c r="B771" s="23"/>
      <c r="C771" s="23" t="s">
        <v>317</v>
      </c>
      <c r="D771" s="23"/>
      <c r="E771" s="23"/>
      <c r="F771" s="23"/>
      <c r="G771" s="23"/>
      <c r="H771" s="23"/>
      <c r="I771" s="24"/>
      <c r="J771" s="25">
        <f t="shared" ref="J771:AA771" si="167">SUBTOTAL(9,J770:J770)</f>
        <v>0</v>
      </c>
      <c r="K771" s="26">
        <f t="shared" si="167"/>
        <v>50333163</v>
      </c>
      <c r="L771" s="26">
        <f t="shared" si="167"/>
        <v>0</v>
      </c>
      <c r="M771" s="26">
        <f t="shared" si="167"/>
        <v>0</v>
      </c>
      <c r="N771" s="26">
        <f t="shared" si="167"/>
        <v>0</v>
      </c>
      <c r="O771" s="26">
        <f t="shared" si="167"/>
        <v>0</v>
      </c>
      <c r="P771" s="26">
        <f t="shared" si="167"/>
        <v>0</v>
      </c>
      <c r="Q771" s="26">
        <f t="shared" si="167"/>
        <v>0</v>
      </c>
      <c r="R771" s="26">
        <f t="shared" si="167"/>
        <v>50333163</v>
      </c>
      <c r="S771" s="26">
        <f t="shared" si="167"/>
        <v>0</v>
      </c>
      <c r="T771" s="26">
        <f t="shared" si="167"/>
        <v>50333163</v>
      </c>
      <c r="U771" s="26">
        <f t="shared" si="167"/>
        <v>0</v>
      </c>
      <c r="V771" s="26">
        <f t="shared" si="167"/>
        <v>0</v>
      </c>
      <c r="W771" s="26">
        <f t="shared" si="167"/>
        <v>0</v>
      </c>
      <c r="X771" s="26">
        <f t="shared" si="167"/>
        <v>0</v>
      </c>
      <c r="Y771" s="26">
        <f t="shared" si="167"/>
        <v>0</v>
      </c>
      <c r="Z771" s="26">
        <f t="shared" si="167"/>
        <v>0</v>
      </c>
      <c r="AA771" s="26">
        <f t="shared" si="167"/>
        <v>0</v>
      </c>
      <c r="AB771" s="27">
        <f t="shared" si="163"/>
        <v>0</v>
      </c>
      <c r="AC771" s="27">
        <f t="shared" si="164"/>
        <v>1</v>
      </c>
      <c r="AD771" s="28">
        <f t="shared" si="165"/>
        <v>1</v>
      </c>
    </row>
    <row r="772" spans="1:30" outlineLevel="2" x14ac:dyDescent="0.25">
      <c r="A772" s="22"/>
      <c r="B772" s="23" t="s">
        <v>487</v>
      </c>
      <c r="C772" s="23"/>
      <c r="D772" s="23"/>
      <c r="E772" s="23"/>
      <c r="F772" s="23"/>
      <c r="G772" s="23"/>
      <c r="H772" s="23"/>
      <c r="I772" s="24"/>
      <c r="J772" s="25">
        <f t="shared" ref="J772:AA772" si="168">SUBTOTAL(9,J741:J770)</f>
        <v>107245265687</v>
      </c>
      <c r="K772" s="26">
        <f t="shared" si="168"/>
        <v>105137573138</v>
      </c>
      <c r="L772" s="26">
        <f t="shared" si="168"/>
        <v>8101689130</v>
      </c>
      <c r="M772" s="26">
        <f t="shared" si="168"/>
        <v>0</v>
      </c>
      <c r="N772" s="26">
        <f t="shared" si="168"/>
        <v>0</v>
      </c>
      <c r="O772" s="26">
        <f t="shared" si="168"/>
        <v>144552950.41</v>
      </c>
      <c r="P772" s="26">
        <f t="shared" si="168"/>
        <v>-67397564</v>
      </c>
      <c r="Q772" s="26">
        <f t="shared" si="168"/>
        <v>-759209889.46000004</v>
      </c>
      <c r="R772" s="26">
        <f t="shared" si="168"/>
        <v>112557207764.95</v>
      </c>
      <c r="S772" s="26">
        <f t="shared" si="168"/>
        <v>0</v>
      </c>
      <c r="T772" s="26">
        <f t="shared" si="168"/>
        <v>7461522134.5099993</v>
      </c>
      <c r="U772" s="26">
        <f t="shared" si="168"/>
        <v>0</v>
      </c>
      <c r="V772" s="26">
        <f t="shared" si="168"/>
        <v>62662664988.930016</v>
      </c>
      <c r="W772" s="26">
        <f t="shared" si="168"/>
        <v>62656222182.540016</v>
      </c>
      <c r="X772" s="26">
        <f t="shared" si="168"/>
        <v>33165193356.570004</v>
      </c>
      <c r="Y772" s="26">
        <f t="shared" si="168"/>
        <v>35013386014.560005</v>
      </c>
      <c r="Z772" s="26">
        <f t="shared" si="168"/>
        <v>0</v>
      </c>
      <c r="AA772" s="26">
        <f t="shared" si="168"/>
        <v>42433020641.510002</v>
      </c>
      <c r="AB772" s="27">
        <f t="shared" si="163"/>
        <v>0.55671836778135675</v>
      </c>
      <c r="AC772" s="27">
        <f t="shared" si="164"/>
        <v>6.629093136435725E-2</v>
      </c>
      <c r="AD772" s="28">
        <f t="shared" si="165"/>
        <v>0.62300929914571401</v>
      </c>
    </row>
    <row r="773" spans="1:30" outlineLevel="1" x14ac:dyDescent="0.25">
      <c r="A773" s="22" t="s">
        <v>488</v>
      </c>
      <c r="B773" s="23"/>
      <c r="C773" s="23"/>
      <c r="D773" s="23"/>
      <c r="E773" s="23"/>
      <c r="F773" s="23"/>
      <c r="G773" s="23"/>
      <c r="H773" s="23"/>
      <c r="I773" s="24"/>
      <c r="J773" s="25">
        <f t="shared" ref="J773:AA773" si="169">SUBTOTAL(9,J581:J770)</f>
        <v>1598611995300</v>
      </c>
      <c r="K773" s="26">
        <f t="shared" si="169"/>
        <v>1598611995300</v>
      </c>
      <c r="L773" s="26">
        <f t="shared" si="169"/>
        <v>30590904954</v>
      </c>
      <c r="M773" s="26">
        <f t="shared" si="169"/>
        <v>-350452652</v>
      </c>
      <c r="N773" s="26">
        <f t="shared" si="169"/>
        <v>0</v>
      </c>
      <c r="O773" s="26">
        <f t="shared" si="169"/>
        <v>36916110171.400009</v>
      </c>
      <c r="P773" s="26">
        <f t="shared" si="169"/>
        <v>-3167904257</v>
      </c>
      <c r="Q773" s="26">
        <f t="shared" si="169"/>
        <v>-5041525527.6600008</v>
      </c>
      <c r="R773" s="26">
        <f t="shared" si="169"/>
        <v>1657559127988.7395</v>
      </c>
      <c r="S773" s="26">
        <f t="shared" si="169"/>
        <v>0</v>
      </c>
      <c r="T773" s="26">
        <f t="shared" si="169"/>
        <v>104062842472.89001</v>
      </c>
      <c r="U773" s="26">
        <f t="shared" si="169"/>
        <v>0</v>
      </c>
      <c r="V773" s="26">
        <f t="shared" si="169"/>
        <v>979694429868.95996</v>
      </c>
      <c r="W773" s="26">
        <f t="shared" si="169"/>
        <v>979411641317.93994</v>
      </c>
      <c r="X773" s="26">
        <f t="shared" si="169"/>
        <v>491330747028.66998</v>
      </c>
      <c r="Y773" s="26">
        <f t="shared" si="169"/>
        <v>514854722958.14996</v>
      </c>
      <c r="Z773" s="26">
        <f t="shared" si="169"/>
        <v>0</v>
      </c>
      <c r="AA773" s="26">
        <f t="shared" si="169"/>
        <v>573801855646.89001</v>
      </c>
      <c r="AB773" s="27">
        <f t="shared" si="163"/>
        <v>0.59104644493599956</v>
      </c>
      <c r="AC773" s="27">
        <f t="shared" si="164"/>
        <v>6.2780772471844493E-2</v>
      </c>
      <c r="AD773" s="28">
        <f t="shared" si="165"/>
        <v>0.65382721740784411</v>
      </c>
    </row>
    <row r="774" spans="1:30" outlineLevel="4" x14ac:dyDescent="0.25">
      <c r="A774" s="15" t="s">
        <v>489</v>
      </c>
      <c r="B774" s="16" t="s">
        <v>36</v>
      </c>
      <c r="C774" s="16" t="s">
        <v>37</v>
      </c>
      <c r="D774" s="16" t="s">
        <v>38</v>
      </c>
      <c r="E774" s="16"/>
      <c r="F774" s="16">
        <v>280</v>
      </c>
      <c r="G774" s="16">
        <v>1111</v>
      </c>
      <c r="H774" s="16">
        <v>3480</v>
      </c>
      <c r="I774" s="17" t="s">
        <v>40</v>
      </c>
      <c r="J774" s="18">
        <v>0</v>
      </c>
      <c r="K774" s="19">
        <v>22000000</v>
      </c>
      <c r="L774" s="19"/>
      <c r="M774" s="19"/>
      <c r="N774" s="19"/>
      <c r="O774" s="19"/>
      <c r="P774" s="19">
        <v>0</v>
      </c>
      <c r="Q774" s="19">
        <v>-22000000</v>
      </c>
      <c r="R774" s="19">
        <v>0</v>
      </c>
      <c r="S774" s="19">
        <v>0</v>
      </c>
      <c r="T774" s="19">
        <v>0</v>
      </c>
      <c r="U774" s="19">
        <v>0</v>
      </c>
      <c r="V774" s="19">
        <v>0</v>
      </c>
      <c r="W774" s="19">
        <v>0</v>
      </c>
      <c r="X774" s="19">
        <v>22000000</v>
      </c>
      <c r="Y774" s="19">
        <v>22000000</v>
      </c>
      <c r="Z774" s="19">
        <v>0</v>
      </c>
      <c r="AA774" s="19">
        <f t="shared" si="152"/>
        <v>0</v>
      </c>
      <c r="AB774" s="20">
        <v>0</v>
      </c>
      <c r="AC774" s="20">
        <v>0</v>
      </c>
      <c r="AD774" s="21">
        <v>0</v>
      </c>
    </row>
    <row r="775" spans="1:30" outlineLevel="4" x14ac:dyDescent="0.25">
      <c r="A775" s="15" t="s">
        <v>489</v>
      </c>
      <c r="B775" s="16" t="s">
        <v>36</v>
      </c>
      <c r="C775" s="16" t="s">
        <v>37</v>
      </c>
      <c r="D775" s="16" t="s">
        <v>38</v>
      </c>
      <c r="E775" s="16"/>
      <c r="F775" s="16" t="s">
        <v>39</v>
      </c>
      <c r="G775" s="16">
        <v>1111</v>
      </c>
      <c r="H775" s="16">
        <v>3480</v>
      </c>
      <c r="I775" s="17" t="s">
        <v>40</v>
      </c>
      <c r="J775" s="18">
        <v>543415800</v>
      </c>
      <c r="K775" s="19">
        <v>543415800</v>
      </c>
      <c r="L775" s="19">
        <v>-253901450</v>
      </c>
      <c r="M775" s="19"/>
      <c r="N775" s="19"/>
      <c r="O775" s="19"/>
      <c r="P775" s="19">
        <v>0</v>
      </c>
      <c r="Q775" s="19">
        <v>-3491856</v>
      </c>
      <c r="R775" s="19">
        <v>286022494</v>
      </c>
      <c r="S775" s="19">
        <v>0</v>
      </c>
      <c r="T775" s="19">
        <v>0</v>
      </c>
      <c r="U775" s="19">
        <v>0</v>
      </c>
      <c r="V775" s="19">
        <v>282460154.67000002</v>
      </c>
      <c r="W775" s="19">
        <v>282460154.67000002</v>
      </c>
      <c r="X775" s="19">
        <v>7054195.3300000001</v>
      </c>
      <c r="Y775" s="19">
        <v>260955645.33000001</v>
      </c>
      <c r="Z775" s="19">
        <v>0</v>
      </c>
      <c r="AA775" s="19">
        <f t="shared" si="152"/>
        <v>3562339.3299999833</v>
      </c>
      <c r="AB775" s="20">
        <f>V775/R775</f>
        <v>0.98754524764755047</v>
      </c>
      <c r="AC775" s="20">
        <f>(S775+T775+U775)/R775</f>
        <v>0</v>
      </c>
      <c r="AD775" s="21">
        <f>AB775+AC775</f>
        <v>0.98754524764755047</v>
      </c>
    </row>
    <row r="776" spans="1:30" outlineLevel="4" x14ac:dyDescent="0.25">
      <c r="A776" s="15" t="s">
        <v>489</v>
      </c>
      <c r="B776" s="16" t="s">
        <v>36</v>
      </c>
      <c r="C776" s="16" t="s">
        <v>37</v>
      </c>
      <c r="D776" s="16" t="s">
        <v>41</v>
      </c>
      <c r="E776" s="16"/>
      <c r="F776" s="16" t="s">
        <v>39</v>
      </c>
      <c r="G776" s="16">
        <v>1111</v>
      </c>
      <c r="H776" s="16">
        <v>3480</v>
      </c>
      <c r="I776" s="17" t="s">
        <v>42</v>
      </c>
      <c r="J776" s="18">
        <v>6365250</v>
      </c>
      <c r="K776" s="19">
        <v>6365250</v>
      </c>
      <c r="L776" s="19">
        <v>-6365250</v>
      </c>
      <c r="M776" s="19"/>
      <c r="N776" s="19"/>
      <c r="O776" s="19"/>
      <c r="P776" s="19">
        <v>0</v>
      </c>
      <c r="Q776" s="19">
        <v>0</v>
      </c>
      <c r="R776" s="19">
        <v>0</v>
      </c>
      <c r="S776" s="19">
        <v>0</v>
      </c>
      <c r="T776" s="19">
        <v>0</v>
      </c>
      <c r="U776" s="19">
        <v>0</v>
      </c>
      <c r="V776" s="19">
        <v>0</v>
      </c>
      <c r="W776" s="19">
        <v>0</v>
      </c>
      <c r="X776" s="19">
        <v>0</v>
      </c>
      <c r="Y776" s="19">
        <v>6365250</v>
      </c>
      <c r="Z776" s="19">
        <v>0</v>
      </c>
      <c r="AA776" s="19">
        <f t="shared" si="152"/>
        <v>0</v>
      </c>
      <c r="AB776" s="20">
        <v>0</v>
      </c>
      <c r="AC776" s="20">
        <v>0</v>
      </c>
      <c r="AD776" s="21">
        <v>0</v>
      </c>
    </row>
    <row r="777" spans="1:30" outlineLevel="4" x14ac:dyDescent="0.25">
      <c r="A777" s="15" t="s">
        <v>489</v>
      </c>
      <c r="B777" s="16" t="s">
        <v>36</v>
      </c>
      <c r="C777" s="16" t="s">
        <v>37</v>
      </c>
      <c r="D777" s="16" t="s">
        <v>47</v>
      </c>
      <c r="E777" s="16"/>
      <c r="F777" s="16" t="s">
        <v>39</v>
      </c>
      <c r="G777" s="16">
        <v>1111</v>
      </c>
      <c r="H777" s="16">
        <v>3480</v>
      </c>
      <c r="I777" s="17" t="s">
        <v>48</v>
      </c>
      <c r="J777" s="18">
        <v>129185261</v>
      </c>
      <c r="K777" s="19">
        <v>129185261</v>
      </c>
      <c r="L777" s="19">
        <v>-53950219</v>
      </c>
      <c r="M777" s="19"/>
      <c r="N777" s="19"/>
      <c r="O777" s="19"/>
      <c r="P777" s="19">
        <v>0</v>
      </c>
      <c r="Q777" s="19">
        <v>0</v>
      </c>
      <c r="R777" s="19">
        <v>75235042</v>
      </c>
      <c r="S777" s="19">
        <v>0</v>
      </c>
      <c r="T777" s="19">
        <v>0</v>
      </c>
      <c r="U777" s="19">
        <v>0</v>
      </c>
      <c r="V777" s="19">
        <v>65947232.82</v>
      </c>
      <c r="W777" s="19">
        <v>65947232.82</v>
      </c>
      <c r="X777" s="19">
        <v>9287809.1799999997</v>
      </c>
      <c r="Y777" s="19">
        <v>63238028.18</v>
      </c>
      <c r="Z777" s="19">
        <v>0</v>
      </c>
      <c r="AA777" s="19">
        <f t="shared" si="152"/>
        <v>9287809.1799999997</v>
      </c>
      <c r="AB777" s="20">
        <f t="shared" ref="AB777:AB794" si="170">V777/R777</f>
        <v>0.87654942520002843</v>
      </c>
      <c r="AC777" s="20">
        <f t="shared" ref="AC777:AC794" si="171">(S777+T777+U777)/R777</f>
        <v>0</v>
      </c>
      <c r="AD777" s="21">
        <f t="shared" ref="AD777:AD794" si="172">AB777+AC777</f>
        <v>0.87654942520002843</v>
      </c>
    </row>
    <row r="778" spans="1:30" ht="30" outlineLevel="4" x14ac:dyDescent="0.25">
      <c r="A778" s="15" t="s">
        <v>489</v>
      </c>
      <c r="B778" s="16" t="s">
        <v>36</v>
      </c>
      <c r="C778" s="16" t="s">
        <v>37</v>
      </c>
      <c r="D778" s="16" t="s">
        <v>49</v>
      </c>
      <c r="E778" s="16"/>
      <c r="F778" s="16" t="s">
        <v>39</v>
      </c>
      <c r="G778" s="16">
        <v>1111</v>
      </c>
      <c r="H778" s="16">
        <v>3480</v>
      </c>
      <c r="I778" s="17" t="s">
        <v>50</v>
      </c>
      <c r="J778" s="18">
        <v>251651280</v>
      </c>
      <c r="K778" s="19">
        <v>251651280</v>
      </c>
      <c r="L778" s="19">
        <v>-116746561</v>
      </c>
      <c r="M778" s="19"/>
      <c r="N778" s="19"/>
      <c r="O778" s="19"/>
      <c r="P778" s="19">
        <v>0</v>
      </c>
      <c r="Q778" s="19">
        <v>-6567013</v>
      </c>
      <c r="R778" s="19">
        <v>128337706</v>
      </c>
      <c r="S778" s="19">
        <v>0</v>
      </c>
      <c r="T778" s="19">
        <v>0</v>
      </c>
      <c r="U778" s="19">
        <v>0</v>
      </c>
      <c r="V778" s="19">
        <v>121738018.08</v>
      </c>
      <c r="W778" s="19">
        <v>121738018.08</v>
      </c>
      <c r="X778" s="19">
        <v>13166700.92</v>
      </c>
      <c r="Y778" s="19">
        <v>129913261.92</v>
      </c>
      <c r="Z778" s="19">
        <v>0</v>
      </c>
      <c r="AA778" s="19">
        <f t="shared" si="152"/>
        <v>6599687.9200000018</v>
      </c>
      <c r="AB778" s="20">
        <f t="shared" si="170"/>
        <v>0.94857561253276568</v>
      </c>
      <c r="AC778" s="20">
        <f t="shared" si="171"/>
        <v>0</v>
      </c>
      <c r="AD778" s="21">
        <f t="shared" si="172"/>
        <v>0.94857561253276568</v>
      </c>
    </row>
    <row r="779" spans="1:30" outlineLevel="4" x14ac:dyDescent="0.25">
      <c r="A779" s="15" t="s">
        <v>489</v>
      </c>
      <c r="B779" s="16" t="s">
        <v>36</v>
      </c>
      <c r="C779" s="16" t="s">
        <v>37</v>
      </c>
      <c r="D779" s="16" t="s">
        <v>51</v>
      </c>
      <c r="E779" s="16"/>
      <c r="F779" s="16">
        <v>280</v>
      </c>
      <c r="G779" s="16">
        <v>1111</v>
      </c>
      <c r="H779" s="16">
        <v>3480</v>
      </c>
      <c r="I779" s="17" t="s">
        <v>52</v>
      </c>
      <c r="J779" s="18">
        <v>88853812</v>
      </c>
      <c r="K779" s="19">
        <v>66853812</v>
      </c>
      <c r="L779" s="19">
        <v>-66353808</v>
      </c>
      <c r="M779" s="19"/>
      <c r="N779" s="19"/>
      <c r="O779" s="19"/>
      <c r="P779" s="19">
        <v>0</v>
      </c>
      <c r="Q779" s="19">
        <v>0</v>
      </c>
      <c r="R779" s="19">
        <v>500004</v>
      </c>
      <c r="S779" s="19">
        <v>0</v>
      </c>
      <c r="T779" s="19">
        <v>0</v>
      </c>
      <c r="U779" s="19">
        <v>0</v>
      </c>
      <c r="V779" s="19">
        <v>0</v>
      </c>
      <c r="W779" s="19">
        <v>0</v>
      </c>
      <c r="X779" s="19">
        <v>500004</v>
      </c>
      <c r="Y779" s="19">
        <v>66853812</v>
      </c>
      <c r="Z779" s="19">
        <v>0</v>
      </c>
      <c r="AA779" s="19">
        <f t="shared" ref="AA779:AA831" si="173">R779-S779-T779-U779-V779</f>
        <v>500004</v>
      </c>
      <c r="AB779" s="20">
        <f t="shared" si="170"/>
        <v>0</v>
      </c>
      <c r="AC779" s="20">
        <f t="shared" si="171"/>
        <v>0</v>
      </c>
      <c r="AD779" s="21">
        <f t="shared" si="172"/>
        <v>0</v>
      </c>
    </row>
    <row r="780" spans="1:30" outlineLevel="4" x14ac:dyDescent="0.25">
      <c r="A780" s="15" t="s">
        <v>489</v>
      </c>
      <c r="B780" s="16" t="s">
        <v>36</v>
      </c>
      <c r="C780" s="16" t="s">
        <v>37</v>
      </c>
      <c r="D780" s="16" t="s">
        <v>53</v>
      </c>
      <c r="E780" s="16"/>
      <c r="F780" s="16" t="s">
        <v>39</v>
      </c>
      <c r="G780" s="16">
        <v>1111</v>
      </c>
      <c r="H780" s="16">
        <v>3480</v>
      </c>
      <c r="I780" s="17" t="s">
        <v>54</v>
      </c>
      <c r="J780" s="18">
        <v>82742955</v>
      </c>
      <c r="K780" s="19">
        <v>82742955</v>
      </c>
      <c r="L780" s="19">
        <v>-9500000</v>
      </c>
      <c r="M780" s="19"/>
      <c r="N780" s="19"/>
      <c r="O780" s="19"/>
      <c r="P780" s="19">
        <v>0</v>
      </c>
      <c r="Q780" s="19">
        <v>0</v>
      </c>
      <c r="R780" s="19">
        <v>73242955</v>
      </c>
      <c r="S780" s="19">
        <v>0</v>
      </c>
      <c r="T780" s="19">
        <v>0</v>
      </c>
      <c r="U780" s="19">
        <v>0</v>
      </c>
      <c r="V780" s="19">
        <v>72474485</v>
      </c>
      <c r="W780" s="19">
        <v>72474485</v>
      </c>
      <c r="X780" s="19">
        <v>768470</v>
      </c>
      <c r="Y780" s="19">
        <v>10268470</v>
      </c>
      <c r="Z780" s="19">
        <v>0</v>
      </c>
      <c r="AA780" s="19">
        <f t="shared" si="173"/>
        <v>768470</v>
      </c>
      <c r="AB780" s="20">
        <f t="shared" si="170"/>
        <v>0.98950793287900518</v>
      </c>
      <c r="AC780" s="20">
        <f t="shared" si="171"/>
        <v>0</v>
      </c>
      <c r="AD780" s="21">
        <f t="shared" si="172"/>
        <v>0.98950793287900518</v>
      </c>
    </row>
    <row r="781" spans="1:30" outlineLevel="4" x14ac:dyDescent="0.25">
      <c r="A781" s="15" t="s">
        <v>489</v>
      </c>
      <c r="B781" s="16" t="s">
        <v>36</v>
      </c>
      <c r="C781" s="16" t="s">
        <v>37</v>
      </c>
      <c r="D781" s="16" t="s">
        <v>55</v>
      </c>
      <c r="E781" s="16"/>
      <c r="F781" s="16" t="s">
        <v>39</v>
      </c>
      <c r="G781" s="16">
        <v>1111</v>
      </c>
      <c r="H781" s="16">
        <v>3480</v>
      </c>
      <c r="I781" s="17" t="s">
        <v>56</v>
      </c>
      <c r="J781" s="18">
        <v>43980070</v>
      </c>
      <c r="K781" s="19">
        <v>43980070</v>
      </c>
      <c r="L781" s="19">
        <v>-20577075</v>
      </c>
      <c r="M781" s="19"/>
      <c r="N781" s="19"/>
      <c r="O781" s="19"/>
      <c r="P781" s="19">
        <v>0</v>
      </c>
      <c r="Q781" s="19">
        <v>-893409</v>
      </c>
      <c r="R781" s="19">
        <v>22509586</v>
      </c>
      <c r="S781" s="19">
        <v>0</v>
      </c>
      <c r="T781" s="19">
        <v>1403577.5</v>
      </c>
      <c r="U781" s="19">
        <v>0</v>
      </c>
      <c r="V781" s="19">
        <v>20204399.649999999</v>
      </c>
      <c r="W781" s="19">
        <v>20204399.649999999</v>
      </c>
      <c r="X781" s="19">
        <v>1795017.85</v>
      </c>
      <c r="Y781" s="19">
        <v>22372092.850000001</v>
      </c>
      <c r="Z781" s="19">
        <v>0</v>
      </c>
      <c r="AA781" s="19">
        <f t="shared" si="173"/>
        <v>901608.85000000149</v>
      </c>
      <c r="AB781" s="20">
        <f t="shared" si="170"/>
        <v>0.89759090415967657</v>
      </c>
      <c r="AC781" s="20">
        <f t="shared" si="171"/>
        <v>6.2354656367291698E-2</v>
      </c>
      <c r="AD781" s="21">
        <f t="shared" si="172"/>
        <v>0.95994556052696822</v>
      </c>
    </row>
    <row r="782" spans="1:30" ht="120" outlineLevel="4" x14ac:dyDescent="0.25">
      <c r="A782" s="15" t="s">
        <v>489</v>
      </c>
      <c r="B782" s="16" t="s">
        <v>36</v>
      </c>
      <c r="C782" s="16" t="s">
        <v>37</v>
      </c>
      <c r="D782" s="16" t="s">
        <v>57</v>
      </c>
      <c r="E782" s="16" t="s">
        <v>58</v>
      </c>
      <c r="F782" s="16" t="s">
        <v>39</v>
      </c>
      <c r="G782" s="16">
        <v>1112</v>
      </c>
      <c r="H782" s="16">
        <v>3480</v>
      </c>
      <c r="I782" s="17" t="s">
        <v>251</v>
      </c>
      <c r="J782" s="18">
        <v>98627731</v>
      </c>
      <c r="K782" s="19">
        <v>98627731</v>
      </c>
      <c r="L782" s="19">
        <v>-35678745</v>
      </c>
      <c r="M782" s="19"/>
      <c r="N782" s="19"/>
      <c r="O782" s="19"/>
      <c r="P782" s="19">
        <v>0</v>
      </c>
      <c r="Q782" s="19">
        <v>0</v>
      </c>
      <c r="R782" s="19">
        <v>62948986</v>
      </c>
      <c r="S782" s="19">
        <v>0</v>
      </c>
      <c r="T782" s="19">
        <v>5165269</v>
      </c>
      <c r="U782" s="19">
        <v>0</v>
      </c>
      <c r="V782" s="19">
        <v>57663783.789999999</v>
      </c>
      <c r="W782" s="19">
        <v>57663783.789999999</v>
      </c>
      <c r="X782" s="19">
        <v>119933.21</v>
      </c>
      <c r="Y782" s="19">
        <v>35798678.210000001</v>
      </c>
      <c r="Z782" s="19">
        <v>0</v>
      </c>
      <c r="AA782" s="19">
        <f t="shared" si="173"/>
        <v>119933.21000000089</v>
      </c>
      <c r="AB782" s="20">
        <f t="shared" si="170"/>
        <v>0.91603991508298477</v>
      </c>
      <c r="AC782" s="20">
        <f t="shared" si="171"/>
        <v>8.2054840406801791E-2</v>
      </c>
      <c r="AD782" s="21">
        <f t="shared" si="172"/>
        <v>0.99809475548978654</v>
      </c>
    </row>
    <row r="783" spans="1:30" ht="60" outlineLevel="4" x14ac:dyDescent="0.25">
      <c r="A783" s="15" t="s">
        <v>489</v>
      </c>
      <c r="B783" s="16" t="s">
        <v>36</v>
      </c>
      <c r="C783" s="16" t="s">
        <v>37</v>
      </c>
      <c r="D783" s="16" t="s">
        <v>60</v>
      </c>
      <c r="E783" s="16" t="s">
        <v>58</v>
      </c>
      <c r="F783" s="16" t="s">
        <v>39</v>
      </c>
      <c r="G783" s="16">
        <v>1112</v>
      </c>
      <c r="H783" s="16">
        <v>3480</v>
      </c>
      <c r="I783" s="17" t="s">
        <v>61</v>
      </c>
      <c r="J783" s="18">
        <v>5331229</v>
      </c>
      <c r="K783" s="19">
        <v>5331229</v>
      </c>
      <c r="L783" s="19">
        <v>-1658590</v>
      </c>
      <c r="M783" s="19"/>
      <c r="N783" s="19"/>
      <c r="O783" s="19"/>
      <c r="P783" s="19">
        <v>0</v>
      </c>
      <c r="Q783" s="19">
        <v>0</v>
      </c>
      <c r="R783" s="19">
        <v>3672639</v>
      </c>
      <c r="S783" s="19">
        <v>0</v>
      </c>
      <c r="T783" s="19">
        <v>549191</v>
      </c>
      <c r="U783" s="19">
        <v>0</v>
      </c>
      <c r="V783" s="19">
        <v>3117056.17</v>
      </c>
      <c r="W783" s="19">
        <v>3117056.17</v>
      </c>
      <c r="X783" s="19">
        <v>6391.83</v>
      </c>
      <c r="Y783" s="19">
        <v>1664981.83</v>
      </c>
      <c r="Z783" s="19">
        <v>0</v>
      </c>
      <c r="AA783" s="19">
        <f t="shared" si="173"/>
        <v>6391.8300000000745</v>
      </c>
      <c r="AB783" s="20">
        <f t="shared" si="170"/>
        <v>0.84872381140645725</v>
      </c>
      <c r="AC783" s="20">
        <f t="shared" si="171"/>
        <v>0.14953579701135886</v>
      </c>
      <c r="AD783" s="21">
        <f t="shared" si="172"/>
        <v>0.99825960841781614</v>
      </c>
    </row>
    <row r="784" spans="1:30" ht="120" outlineLevel="4" x14ac:dyDescent="0.25">
      <c r="A784" s="15" t="s">
        <v>489</v>
      </c>
      <c r="B784" s="16" t="s">
        <v>36</v>
      </c>
      <c r="C784" s="16" t="s">
        <v>37</v>
      </c>
      <c r="D784" s="16" t="s">
        <v>62</v>
      </c>
      <c r="E784" s="16" t="s">
        <v>58</v>
      </c>
      <c r="F784" s="16" t="s">
        <v>39</v>
      </c>
      <c r="G784" s="16">
        <v>1112</v>
      </c>
      <c r="H784" s="16">
        <v>3480</v>
      </c>
      <c r="I784" s="17" t="s">
        <v>63</v>
      </c>
      <c r="J784" s="18">
        <v>55977902</v>
      </c>
      <c r="K784" s="19">
        <v>55977902</v>
      </c>
      <c r="L784" s="19">
        <v>-20045235</v>
      </c>
      <c r="M784" s="19"/>
      <c r="N784" s="19"/>
      <c r="O784" s="19"/>
      <c r="P784" s="19">
        <v>0</v>
      </c>
      <c r="Q784" s="19">
        <v>0</v>
      </c>
      <c r="R784" s="19">
        <v>35932667</v>
      </c>
      <c r="S784" s="19">
        <v>0</v>
      </c>
      <c r="T784" s="19">
        <v>16343179</v>
      </c>
      <c r="U784" s="19">
        <v>0</v>
      </c>
      <c r="V784" s="19">
        <v>19520994.039999999</v>
      </c>
      <c r="W784" s="19">
        <v>19520994.039999999</v>
      </c>
      <c r="X784" s="19">
        <v>68493.960000000006</v>
      </c>
      <c r="Y784" s="19">
        <v>20113728.960000001</v>
      </c>
      <c r="Z784" s="19">
        <v>0</v>
      </c>
      <c r="AA784" s="19">
        <f t="shared" si="173"/>
        <v>68493.960000000894</v>
      </c>
      <c r="AB784" s="20">
        <f t="shared" si="170"/>
        <v>0.54326593792773581</v>
      </c>
      <c r="AC784" s="20">
        <f t="shared" si="171"/>
        <v>0.45482788683623177</v>
      </c>
      <c r="AD784" s="21">
        <f t="shared" si="172"/>
        <v>0.99809382476396757</v>
      </c>
    </row>
    <row r="785" spans="1:30" ht="90" outlineLevel="4" x14ac:dyDescent="0.25">
      <c r="A785" s="15" t="s">
        <v>489</v>
      </c>
      <c r="B785" s="16" t="s">
        <v>36</v>
      </c>
      <c r="C785" s="16" t="s">
        <v>37</v>
      </c>
      <c r="D785" s="16" t="s">
        <v>64</v>
      </c>
      <c r="E785" s="16" t="s">
        <v>58</v>
      </c>
      <c r="F785" s="16" t="s">
        <v>39</v>
      </c>
      <c r="G785" s="16">
        <v>1112</v>
      </c>
      <c r="H785" s="16">
        <v>3480</v>
      </c>
      <c r="I785" s="17" t="s">
        <v>65</v>
      </c>
      <c r="J785" s="18">
        <v>15993686</v>
      </c>
      <c r="K785" s="19">
        <v>15993686</v>
      </c>
      <c r="L785" s="19">
        <v>4000000</v>
      </c>
      <c r="M785" s="19"/>
      <c r="N785" s="19"/>
      <c r="O785" s="19"/>
      <c r="P785" s="19">
        <v>0</v>
      </c>
      <c r="Q785" s="19">
        <v>0</v>
      </c>
      <c r="R785" s="19">
        <v>19993686</v>
      </c>
      <c r="S785" s="19">
        <v>0</v>
      </c>
      <c r="T785" s="19">
        <v>0</v>
      </c>
      <c r="U785" s="19">
        <v>0</v>
      </c>
      <c r="V785" s="19">
        <v>15954721.800000001</v>
      </c>
      <c r="W785" s="19">
        <v>15954721.800000001</v>
      </c>
      <c r="X785" s="19">
        <v>38964.199999999997</v>
      </c>
      <c r="Y785" s="19">
        <v>38964.199999999997</v>
      </c>
      <c r="Z785" s="19">
        <v>0</v>
      </c>
      <c r="AA785" s="19">
        <f t="shared" si="173"/>
        <v>4038964.1999999993</v>
      </c>
      <c r="AB785" s="20">
        <f t="shared" si="170"/>
        <v>0.79798801481627757</v>
      </c>
      <c r="AC785" s="20">
        <f t="shared" si="171"/>
        <v>0</v>
      </c>
      <c r="AD785" s="21">
        <f t="shared" si="172"/>
        <v>0.79798801481627757</v>
      </c>
    </row>
    <row r="786" spans="1:30" ht="90" outlineLevel="4" x14ac:dyDescent="0.25">
      <c r="A786" s="15" t="s">
        <v>489</v>
      </c>
      <c r="B786" s="16" t="s">
        <v>36</v>
      </c>
      <c r="C786" s="16" t="s">
        <v>37</v>
      </c>
      <c r="D786" s="16" t="s">
        <v>66</v>
      </c>
      <c r="E786" s="16" t="s">
        <v>58</v>
      </c>
      <c r="F786" s="16" t="s">
        <v>39</v>
      </c>
      <c r="G786" s="16">
        <v>1112</v>
      </c>
      <c r="H786" s="16">
        <v>3480</v>
      </c>
      <c r="I786" s="17" t="s">
        <v>67</v>
      </c>
      <c r="J786" s="18">
        <v>31987372</v>
      </c>
      <c r="K786" s="19">
        <v>31987372</v>
      </c>
      <c r="L786" s="19">
        <v>-19535522</v>
      </c>
      <c r="M786" s="19"/>
      <c r="N786" s="19"/>
      <c r="O786" s="19"/>
      <c r="P786" s="19">
        <v>0</v>
      </c>
      <c r="Q786" s="19">
        <v>0</v>
      </c>
      <c r="R786" s="19">
        <v>12451850</v>
      </c>
      <c r="S786" s="19">
        <v>0</v>
      </c>
      <c r="T786" s="19">
        <v>2539509</v>
      </c>
      <c r="U786" s="19">
        <v>0</v>
      </c>
      <c r="V786" s="19">
        <v>9892858.9000000004</v>
      </c>
      <c r="W786" s="19">
        <v>9892858.9000000004</v>
      </c>
      <c r="X786" s="19">
        <v>19482.099999999999</v>
      </c>
      <c r="Y786" s="19">
        <v>19555004.100000001</v>
      </c>
      <c r="Z786" s="19">
        <v>0</v>
      </c>
      <c r="AA786" s="19">
        <f t="shared" si="173"/>
        <v>19482.099999999627</v>
      </c>
      <c r="AB786" s="20">
        <f t="shared" si="170"/>
        <v>0.79448908395138074</v>
      </c>
      <c r="AC786" s="20">
        <f t="shared" si="171"/>
        <v>0.20394632122937556</v>
      </c>
      <c r="AD786" s="21">
        <f t="shared" si="172"/>
        <v>0.99843540518075624</v>
      </c>
    </row>
    <row r="787" spans="1:30" outlineLevel="3" x14ac:dyDescent="0.25">
      <c r="A787" s="22"/>
      <c r="B787" s="23"/>
      <c r="C787" s="23" t="s">
        <v>70</v>
      </c>
      <c r="D787" s="23"/>
      <c r="E787" s="23"/>
      <c r="F787" s="23"/>
      <c r="G787" s="23"/>
      <c r="H787" s="23"/>
      <c r="I787" s="24"/>
      <c r="J787" s="25">
        <f t="shared" ref="J787:AA787" si="174">SUBTOTAL(9,J774:J786)</f>
        <v>1354112348</v>
      </c>
      <c r="K787" s="26">
        <f t="shared" si="174"/>
        <v>1354112348</v>
      </c>
      <c r="L787" s="26">
        <f t="shared" si="174"/>
        <v>-600312455</v>
      </c>
      <c r="M787" s="26">
        <f t="shared" si="174"/>
        <v>0</v>
      </c>
      <c r="N787" s="26">
        <f t="shared" si="174"/>
        <v>0</v>
      </c>
      <c r="O787" s="26">
        <f t="shared" si="174"/>
        <v>0</v>
      </c>
      <c r="P787" s="26">
        <f t="shared" si="174"/>
        <v>0</v>
      </c>
      <c r="Q787" s="26">
        <f t="shared" si="174"/>
        <v>-32952278</v>
      </c>
      <c r="R787" s="26">
        <f t="shared" si="174"/>
        <v>720847615</v>
      </c>
      <c r="S787" s="26">
        <f t="shared" si="174"/>
        <v>0</v>
      </c>
      <c r="T787" s="26">
        <f t="shared" si="174"/>
        <v>26000725.5</v>
      </c>
      <c r="U787" s="26">
        <f t="shared" si="174"/>
        <v>0</v>
      </c>
      <c r="V787" s="26">
        <f t="shared" si="174"/>
        <v>668973704.91999972</v>
      </c>
      <c r="W787" s="26">
        <f t="shared" si="174"/>
        <v>668973704.91999972</v>
      </c>
      <c r="X787" s="26">
        <f t="shared" si="174"/>
        <v>54825462.580000006</v>
      </c>
      <c r="Y787" s="26">
        <f t="shared" si="174"/>
        <v>659137917.58000028</v>
      </c>
      <c r="Z787" s="26">
        <f t="shared" si="174"/>
        <v>0</v>
      </c>
      <c r="AA787" s="26">
        <f t="shared" si="174"/>
        <v>25873184.579999983</v>
      </c>
      <c r="AB787" s="27">
        <f t="shared" si="170"/>
        <v>0.92803761987892508</v>
      </c>
      <c r="AC787" s="27">
        <f t="shared" si="171"/>
        <v>3.6069655997960123E-2</v>
      </c>
      <c r="AD787" s="28">
        <f t="shared" si="172"/>
        <v>0.96410727587688516</v>
      </c>
    </row>
    <row r="788" spans="1:30" ht="30" outlineLevel="4" x14ac:dyDescent="0.25">
      <c r="A788" s="15" t="s">
        <v>489</v>
      </c>
      <c r="B788" s="16" t="s">
        <v>36</v>
      </c>
      <c r="C788" s="16" t="s">
        <v>71</v>
      </c>
      <c r="D788" s="16" t="s">
        <v>178</v>
      </c>
      <c r="E788" s="16"/>
      <c r="F788" s="16" t="s">
        <v>39</v>
      </c>
      <c r="G788" s="16">
        <v>1120</v>
      </c>
      <c r="H788" s="16">
        <v>3480</v>
      </c>
      <c r="I788" s="17" t="s">
        <v>179</v>
      </c>
      <c r="J788" s="18">
        <v>157500000</v>
      </c>
      <c r="K788" s="19">
        <v>157500000</v>
      </c>
      <c r="L788" s="19">
        <v>-57500000</v>
      </c>
      <c r="M788" s="19"/>
      <c r="N788" s="19"/>
      <c r="O788" s="19"/>
      <c r="P788" s="19">
        <v>0</v>
      </c>
      <c r="Q788" s="19">
        <v>0</v>
      </c>
      <c r="R788" s="19">
        <v>100000000</v>
      </c>
      <c r="S788" s="19">
        <v>0</v>
      </c>
      <c r="T788" s="19">
        <v>0</v>
      </c>
      <c r="U788" s="19">
        <v>0</v>
      </c>
      <c r="V788" s="19">
        <v>67629202.420000002</v>
      </c>
      <c r="W788" s="19">
        <v>67629202.420000002</v>
      </c>
      <c r="X788" s="19">
        <v>0</v>
      </c>
      <c r="Y788" s="19">
        <v>89870797.579999998</v>
      </c>
      <c r="Z788" s="19">
        <v>0</v>
      </c>
      <c r="AA788" s="19">
        <f t="shared" si="173"/>
        <v>32370797.579999998</v>
      </c>
      <c r="AB788" s="20">
        <f t="shared" si="170"/>
        <v>0.67629202420000001</v>
      </c>
      <c r="AC788" s="20">
        <f t="shared" si="171"/>
        <v>0</v>
      </c>
      <c r="AD788" s="21">
        <f t="shared" si="172"/>
        <v>0.67629202420000001</v>
      </c>
    </row>
    <row r="789" spans="1:30" ht="60" outlineLevel="4" x14ac:dyDescent="0.25">
      <c r="A789" s="15" t="s">
        <v>489</v>
      </c>
      <c r="B789" s="16" t="s">
        <v>36</v>
      </c>
      <c r="C789" s="16" t="s">
        <v>71</v>
      </c>
      <c r="D789" s="16" t="s">
        <v>490</v>
      </c>
      <c r="E789" s="16"/>
      <c r="F789" s="16" t="s">
        <v>39</v>
      </c>
      <c r="G789" s="16">
        <v>1120</v>
      </c>
      <c r="H789" s="16">
        <v>3480</v>
      </c>
      <c r="I789" s="17" t="s">
        <v>491</v>
      </c>
      <c r="J789" s="18">
        <v>105000</v>
      </c>
      <c r="K789" s="19">
        <v>105000</v>
      </c>
      <c r="L789" s="19">
        <v>-25000</v>
      </c>
      <c r="M789" s="19"/>
      <c r="N789" s="19"/>
      <c r="O789" s="19"/>
      <c r="P789" s="19">
        <v>0</v>
      </c>
      <c r="Q789" s="19">
        <v>0</v>
      </c>
      <c r="R789" s="19">
        <v>80000</v>
      </c>
      <c r="S789" s="19">
        <v>0</v>
      </c>
      <c r="T789" s="19">
        <v>0</v>
      </c>
      <c r="U789" s="19">
        <v>0</v>
      </c>
      <c r="V789" s="19">
        <v>0</v>
      </c>
      <c r="W789" s="19">
        <v>0</v>
      </c>
      <c r="X789" s="19">
        <v>26250</v>
      </c>
      <c r="Y789" s="19">
        <v>105000</v>
      </c>
      <c r="Z789" s="19">
        <v>0</v>
      </c>
      <c r="AA789" s="19">
        <f t="shared" si="173"/>
        <v>80000</v>
      </c>
      <c r="AB789" s="20">
        <f t="shared" si="170"/>
        <v>0</v>
      </c>
      <c r="AC789" s="20">
        <f t="shared" si="171"/>
        <v>0</v>
      </c>
      <c r="AD789" s="21">
        <f t="shared" si="172"/>
        <v>0</v>
      </c>
    </row>
    <row r="790" spans="1:30" outlineLevel="4" x14ac:dyDescent="0.25">
      <c r="A790" s="15" t="s">
        <v>489</v>
      </c>
      <c r="B790" s="16" t="s">
        <v>36</v>
      </c>
      <c r="C790" s="16" t="s">
        <v>71</v>
      </c>
      <c r="D790" s="16" t="s">
        <v>180</v>
      </c>
      <c r="E790" s="16"/>
      <c r="F790" s="16" t="s">
        <v>39</v>
      </c>
      <c r="G790" s="16">
        <v>1120</v>
      </c>
      <c r="H790" s="16">
        <v>3480</v>
      </c>
      <c r="I790" s="17" t="s">
        <v>181</v>
      </c>
      <c r="J790" s="18">
        <v>3150000</v>
      </c>
      <c r="K790" s="19">
        <v>3150000</v>
      </c>
      <c r="L790" s="19">
        <v>-2850000</v>
      </c>
      <c r="M790" s="19"/>
      <c r="N790" s="19"/>
      <c r="O790" s="19"/>
      <c r="P790" s="19">
        <v>0</v>
      </c>
      <c r="Q790" s="19">
        <v>0</v>
      </c>
      <c r="R790" s="19">
        <v>300000</v>
      </c>
      <c r="S790" s="19">
        <v>0</v>
      </c>
      <c r="T790" s="19">
        <v>0</v>
      </c>
      <c r="U790" s="19">
        <v>0</v>
      </c>
      <c r="V790" s="19">
        <v>280970</v>
      </c>
      <c r="W790" s="19">
        <v>280970</v>
      </c>
      <c r="X790" s="19">
        <v>19030</v>
      </c>
      <c r="Y790" s="19">
        <v>2869030</v>
      </c>
      <c r="Z790" s="19">
        <v>0</v>
      </c>
      <c r="AA790" s="19">
        <f t="shared" si="173"/>
        <v>19030</v>
      </c>
      <c r="AB790" s="20">
        <f t="shared" si="170"/>
        <v>0.93656666666666666</v>
      </c>
      <c r="AC790" s="20">
        <f t="shared" si="171"/>
        <v>0</v>
      </c>
      <c r="AD790" s="21">
        <f t="shared" si="172"/>
        <v>0.93656666666666666</v>
      </c>
    </row>
    <row r="791" spans="1:30" outlineLevel="4" x14ac:dyDescent="0.25">
      <c r="A791" s="15" t="s">
        <v>489</v>
      </c>
      <c r="B791" s="16" t="s">
        <v>36</v>
      </c>
      <c r="C791" s="16" t="s">
        <v>71</v>
      </c>
      <c r="D791" s="16" t="s">
        <v>182</v>
      </c>
      <c r="E791" s="16"/>
      <c r="F791" s="16" t="s">
        <v>39</v>
      </c>
      <c r="G791" s="16">
        <v>1120</v>
      </c>
      <c r="H791" s="16">
        <v>3480</v>
      </c>
      <c r="I791" s="17" t="s">
        <v>183</v>
      </c>
      <c r="J791" s="18">
        <v>21000000</v>
      </c>
      <c r="K791" s="19">
        <v>21000000</v>
      </c>
      <c r="L791" s="19">
        <v>-17000000</v>
      </c>
      <c r="M791" s="19"/>
      <c r="N791" s="19"/>
      <c r="O791" s="19"/>
      <c r="P791" s="19">
        <v>0</v>
      </c>
      <c r="Q791" s="19">
        <v>0</v>
      </c>
      <c r="R791" s="19">
        <v>4000000</v>
      </c>
      <c r="S791" s="19">
        <v>0</v>
      </c>
      <c r="T791" s="19">
        <v>0</v>
      </c>
      <c r="U791" s="19">
        <v>0</v>
      </c>
      <c r="V791" s="19">
        <v>3114705</v>
      </c>
      <c r="W791" s="19">
        <v>3114705</v>
      </c>
      <c r="X791" s="19">
        <v>885295</v>
      </c>
      <c r="Y791" s="19">
        <v>17885295</v>
      </c>
      <c r="Z791" s="19">
        <v>0</v>
      </c>
      <c r="AA791" s="19">
        <f t="shared" si="173"/>
        <v>885295</v>
      </c>
      <c r="AB791" s="20">
        <f t="shared" si="170"/>
        <v>0.77867624999999996</v>
      </c>
      <c r="AC791" s="20">
        <f t="shared" si="171"/>
        <v>0</v>
      </c>
      <c r="AD791" s="21">
        <f t="shared" si="172"/>
        <v>0.77867624999999996</v>
      </c>
    </row>
    <row r="792" spans="1:30" outlineLevel="4" x14ac:dyDescent="0.25">
      <c r="A792" s="15" t="s">
        <v>489</v>
      </c>
      <c r="B792" s="16" t="s">
        <v>36</v>
      </c>
      <c r="C792" s="16" t="s">
        <v>71</v>
      </c>
      <c r="D792" s="16" t="s">
        <v>186</v>
      </c>
      <c r="E792" s="16"/>
      <c r="F792" s="16" t="s">
        <v>39</v>
      </c>
      <c r="G792" s="16">
        <v>1120</v>
      </c>
      <c r="H792" s="16">
        <v>3480</v>
      </c>
      <c r="I792" s="17" t="s">
        <v>187</v>
      </c>
      <c r="J792" s="18">
        <v>29400000</v>
      </c>
      <c r="K792" s="19">
        <v>29400000</v>
      </c>
      <c r="L792" s="19">
        <v>-22400000</v>
      </c>
      <c r="M792" s="19"/>
      <c r="N792" s="19"/>
      <c r="O792" s="19"/>
      <c r="P792" s="19">
        <v>0</v>
      </c>
      <c r="Q792" s="19">
        <v>0</v>
      </c>
      <c r="R792" s="19">
        <v>7000000</v>
      </c>
      <c r="S792" s="19">
        <v>0</v>
      </c>
      <c r="T792" s="19">
        <v>0</v>
      </c>
      <c r="U792" s="19">
        <v>0</v>
      </c>
      <c r="V792" s="19">
        <v>6781058.3399999999</v>
      </c>
      <c r="W792" s="19">
        <v>6781058.3399999999</v>
      </c>
      <c r="X792" s="19">
        <v>218941.66</v>
      </c>
      <c r="Y792" s="19">
        <v>22618941.66</v>
      </c>
      <c r="Z792" s="19">
        <v>0</v>
      </c>
      <c r="AA792" s="19">
        <f t="shared" si="173"/>
        <v>218941.66000000015</v>
      </c>
      <c r="AB792" s="20">
        <f t="shared" si="170"/>
        <v>0.96872261999999998</v>
      </c>
      <c r="AC792" s="20">
        <f t="shared" si="171"/>
        <v>0</v>
      </c>
      <c r="AD792" s="21">
        <f t="shared" si="172"/>
        <v>0.96872261999999998</v>
      </c>
    </row>
    <row r="793" spans="1:30" outlineLevel="4" x14ac:dyDescent="0.25">
      <c r="A793" s="15" t="s">
        <v>489</v>
      </c>
      <c r="B793" s="16" t="s">
        <v>36</v>
      </c>
      <c r="C793" s="16" t="s">
        <v>71</v>
      </c>
      <c r="D793" s="16" t="s">
        <v>74</v>
      </c>
      <c r="E793" s="16"/>
      <c r="F793" s="16" t="s">
        <v>39</v>
      </c>
      <c r="G793" s="16">
        <v>1120</v>
      </c>
      <c r="H793" s="16">
        <v>3480</v>
      </c>
      <c r="I793" s="17" t="s">
        <v>75</v>
      </c>
      <c r="J793" s="18">
        <v>245000</v>
      </c>
      <c r="K793" s="19">
        <v>245000</v>
      </c>
      <c r="L793" s="19">
        <v>-210000</v>
      </c>
      <c r="M793" s="19"/>
      <c r="N793" s="19"/>
      <c r="O793" s="19"/>
      <c r="P793" s="19">
        <v>0</v>
      </c>
      <c r="Q793" s="19">
        <v>0</v>
      </c>
      <c r="R793" s="19">
        <v>35000</v>
      </c>
      <c r="S793" s="19">
        <v>0</v>
      </c>
      <c r="T793" s="19">
        <v>0</v>
      </c>
      <c r="U793" s="19">
        <v>0</v>
      </c>
      <c r="V793" s="19">
        <v>0</v>
      </c>
      <c r="W793" s="19">
        <v>0</v>
      </c>
      <c r="X793" s="19">
        <v>35000</v>
      </c>
      <c r="Y793" s="19">
        <v>245000</v>
      </c>
      <c r="Z793" s="19">
        <v>0</v>
      </c>
      <c r="AA793" s="19">
        <f t="shared" si="173"/>
        <v>35000</v>
      </c>
      <c r="AB793" s="20">
        <f t="shared" si="170"/>
        <v>0</v>
      </c>
      <c r="AC793" s="20">
        <f t="shared" si="171"/>
        <v>0</v>
      </c>
      <c r="AD793" s="21">
        <f t="shared" si="172"/>
        <v>0</v>
      </c>
    </row>
    <row r="794" spans="1:30" ht="150" outlineLevel="4" x14ac:dyDescent="0.25">
      <c r="A794" s="15" t="s">
        <v>489</v>
      </c>
      <c r="B794" s="16" t="s">
        <v>36</v>
      </c>
      <c r="C794" s="16" t="s">
        <v>71</v>
      </c>
      <c r="D794" s="16" t="s">
        <v>286</v>
      </c>
      <c r="E794" s="16"/>
      <c r="F794" s="16" t="s">
        <v>39</v>
      </c>
      <c r="G794" s="16">
        <v>1120</v>
      </c>
      <c r="H794" s="16">
        <v>3480</v>
      </c>
      <c r="I794" s="17" t="s">
        <v>492</v>
      </c>
      <c r="J794" s="18">
        <v>67582091</v>
      </c>
      <c r="K794" s="19">
        <v>67582091</v>
      </c>
      <c r="L794" s="19">
        <v>-54482091</v>
      </c>
      <c r="M794" s="19"/>
      <c r="N794" s="19"/>
      <c r="O794" s="19"/>
      <c r="P794" s="19">
        <v>0</v>
      </c>
      <c r="Q794" s="19">
        <v>0</v>
      </c>
      <c r="R794" s="19">
        <v>13100000</v>
      </c>
      <c r="S794" s="19">
        <v>0</v>
      </c>
      <c r="T794" s="19">
        <v>0</v>
      </c>
      <c r="U794" s="19">
        <v>0</v>
      </c>
      <c r="V794" s="19">
        <v>11695219.130000001</v>
      </c>
      <c r="W794" s="19">
        <v>11695219.130000001</v>
      </c>
      <c r="X794" s="19">
        <v>1404780.87</v>
      </c>
      <c r="Y794" s="19">
        <v>55886871.869999997</v>
      </c>
      <c r="Z794" s="19">
        <v>0</v>
      </c>
      <c r="AA794" s="19">
        <f t="shared" si="173"/>
        <v>1404780.8699999992</v>
      </c>
      <c r="AB794" s="20">
        <f t="shared" si="170"/>
        <v>0.89276481908396954</v>
      </c>
      <c r="AC794" s="20">
        <f t="shared" si="171"/>
        <v>0</v>
      </c>
      <c r="AD794" s="21">
        <f t="shared" si="172"/>
        <v>0.89276481908396954</v>
      </c>
    </row>
    <row r="795" spans="1:30" ht="30" outlineLevel="4" x14ac:dyDescent="0.25">
      <c r="A795" s="15" t="s">
        <v>489</v>
      </c>
      <c r="B795" s="16" t="s">
        <v>36</v>
      </c>
      <c r="C795" s="16" t="s">
        <v>71</v>
      </c>
      <c r="D795" s="16" t="s">
        <v>80</v>
      </c>
      <c r="E795" s="16"/>
      <c r="F795" s="16" t="s">
        <v>39</v>
      </c>
      <c r="G795" s="16">
        <v>1120</v>
      </c>
      <c r="H795" s="16">
        <v>3480</v>
      </c>
      <c r="I795" s="17" t="s">
        <v>81</v>
      </c>
      <c r="J795" s="18">
        <v>300000</v>
      </c>
      <c r="K795" s="19">
        <v>300000</v>
      </c>
      <c r="L795" s="19">
        <v>-300000</v>
      </c>
      <c r="M795" s="19"/>
      <c r="N795" s="19"/>
      <c r="O795" s="19"/>
      <c r="P795" s="19">
        <v>0</v>
      </c>
      <c r="Q795" s="19">
        <v>0</v>
      </c>
      <c r="R795" s="19">
        <v>0</v>
      </c>
      <c r="S795" s="19">
        <v>0</v>
      </c>
      <c r="T795" s="19">
        <v>0</v>
      </c>
      <c r="U795" s="19">
        <v>0</v>
      </c>
      <c r="V795" s="19">
        <v>0</v>
      </c>
      <c r="W795" s="19">
        <v>0</v>
      </c>
      <c r="X795" s="19">
        <v>0</v>
      </c>
      <c r="Y795" s="19">
        <v>300000</v>
      </c>
      <c r="Z795" s="19">
        <v>0</v>
      </c>
      <c r="AA795" s="19">
        <f t="shared" si="173"/>
        <v>0</v>
      </c>
      <c r="AB795" s="20">
        <v>0</v>
      </c>
      <c r="AC795" s="20">
        <v>0</v>
      </c>
      <c r="AD795" s="21">
        <v>0</v>
      </c>
    </row>
    <row r="796" spans="1:30" ht="105" outlineLevel="4" x14ac:dyDescent="0.25">
      <c r="A796" s="15" t="s">
        <v>489</v>
      </c>
      <c r="B796" s="16" t="s">
        <v>36</v>
      </c>
      <c r="C796" s="16" t="s">
        <v>71</v>
      </c>
      <c r="D796" s="16" t="s">
        <v>288</v>
      </c>
      <c r="E796" s="16"/>
      <c r="F796" s="16" t="s">
        <v>39</v>
      </c>
      <c r="G796" s="16">
        <v>1120</v>
      </c>
      <c r="H796" s="16">
        <v>3480</v>
      </c>
      <c r="I796" s="17" t="s">
        <v>493</v>
      </c>
      <c r="J796" s="18">
        <v>35000000</v>
      </c>
      <c r="K796" s="19">
        <v>35000000</v>
      </c>
      <c r="L796" s="19">
        <v>-31500000</v>
      </c>
      <c r="M796" s="19"/>
      <c r="N796" s="19"/>
      <c r="O796" s="19"/>
      <c r="P796" s="19">
        <v>0</v>
      </c>
      <c r="Q796" s="19">
        <v>0</v>
      </c>
      <c r="R796" s="19">
        <v>3500000</v>
      </c>
      <c r="S796" s="19">
        <v>0</v>
      </c>
      <c r="T796" s="19">
        <v>0</v>
      </c>
      <c r="U796" s="19">
        <v>0</v>
      </c>
      <c r="V796" s="19">
        <v>2839145.8</v>
      </c>
      <c r="W796" s="19">
        <v>2839145.8</v>
      </c>
      <c r="X796" s="19">
        <v>660854.19999999995</v>
      </c>
      <c r="Y796" s="19">
        <v>32160854.199999999</v>
      </c>
      <c r="Z796" s="19">
        <v>0</v>
      </c>
      <c r="AA796" s="19">
        <f t="shared" si="173"/>
        <v>660854.20000000019</v>
      </c>
      <c r="AB796" s="20">
        <f>V796/R796</f>
        <v>0.81118451428571425</v>
      </c>
      <c r="AC796" s="20">
        <f>(S796+T796+U796)/R796</f>
        <v>0</v>
      </c>
      <c r="AD796" s="21">
        <f>AB796+AC796</f>
        <v>0.81118451428571425</v>
      </c>
    </row>
    <row r="797" spans="1:30" ht="60" outlineLevel="4" x14ac:dyDescent="0.25">
      <c r="A797" s="15" t="s">
        <v>489</v>
      </c>
      <c r="B797" s="16" t="s">
        <v>36</v>
      </c>
      <c r="C797" s="16" t="s">
        <v>71</v>
      </c>
      <c r="D797" s="16" t="s">
        <v>84</v>
      </c>
      <c r="E797" s="16"/>
      <c r="F797" s="16" t="s">
        <v>39</v>
      </c>
      <c r="G797" s="16">
        <v>1120</v>
      </c>
      <c r="H797" s="16">
        <v>3480</v>
      </c>
      <c r="I797" s="17" t="s">
        <v>494</v>
      </c>
      <c r="J797" s="18">
        <v>376973132</v>
      </c>
      <c r="K797" s="19">
        <v>376973132</v>
      </c>
      <c r="L797" s="19">
        <v>-224481479</v>
      </c>
      <c r="M797" s="19"/>
      <c r="N797" s="19"/>
      <c r="O797" s="19"/>
      <c r="P797" s="19">
        <v>0</v>
      </c>
      <c r="Q797" s="19">
        <v>0</v>
      </c>
      <c r="R797" s="19">
        <v>152491653</v>
      </c>
      <c r="S797" s="19">
        <v>0</v>
      </c>
      <c r="T797" s="19">
        <v>0</v>
      </c>
      <c r="U797" s="19">
        <v>0</v>
      </c>
      <c r="V797" s="19">
        <v>132445555.03</v>
      </c>
      <c r="W797" s="19">
        <v>132445555.03</v>
      </c>
      <c r="X797" s="19">
        <v>0</v>
      </c>
      <c r="Y797" s="19">
        <v>244527576.97</v>
      </c>
      <c r="Z797" s="19">
        <v>0</v>
      </c>
      <c r="AA797" s="19">
        <f t="shared" si="173"/>
        <v>20046097.969999999</v>
      </c>
      <c r="AB797" s="20">
        <f>V797/R797</f>
        <v>0.86854298202144875</v>
      </c>
      <c r="AC797" s="20">
        <f>(S797+T797+U797)/R797</f>
        <v>0</v>
      </c>
      <c r="AD797" s="21">
        <f>AB797+AC797</f>
        <v>0.86854298202144875</v>
      </c>
    </row>
    <row r="798" spans="1:30" ht="90" outlineLevel="4" x14ac:dyDescent="0.25">
      <c r="A798" s="15" t="s">
        <v>489</v>
      </c>
      <c r="B798" s="16" t="s">
        <v>36</v>
      </c>
      <c r="C798" s="16" t="s">
        <v>71</v>
      </c>
      <c r="D798" s="16" t="s">
        <v>86</v>
      </c>
      <c r="E798" s="16"/>
      <c r="F798" s="16" t="s">
        <v>39</v>
      </c>
      <c r="G798" s="16">
        <v>1120</v>
      </c>
      <c r="H798" s="16">
        <v>3480</v>
      </c>
      <c r="I798" s="17" t="s">
        <v>495</v>
      </c>
      <c r="J798" s="18">
        <v>79815750</v>
      </c>
      <c r="K798" s="19">
        <v>79815750</v>
      </c>
      <c r="L798" s="19">
        <v>-39815750</v>
      </c>
      <c r="M798" s="19"/>
      <c r="N798" s="19"/>
      <c r="O798" s="19"/>
      <c r="P798" s="19">
        <v>0</v>
      </c>
      <c r="Q798" s="19">
        <v>0</v>
      </c>
      <c r="R798" s="19">
        <v>40000000</v>
      </c>
      <c r="S798" s="19">
        <v>0</v>
      </c>
      <c r="T798" s="19">
        <v>0</v>
      </c>
      <c r="U798" s="19">
        <v>0</v>
      </c>
      <c r="V798" s="19">
        <v>30487381.670000002</v>
      </c>
      <c r="W798" s="19">
        <v>30487381.670000002</v>
      </c>
      <c r="X798" s="19">
        <v>0</v>
      </c>
      <c r="Y798" s="19">
        <v>49328368.329999998</v>
      </c>
      <c r="Z798" s="19">
        <v>0</v>
      </c>
      <c r="AA798" s="19">
        <f t="shared" si="173"/>
        <v>9512618.3299999982</v>
      </c>
      <c r="AB798" s="20">
        <f>V798/R798</f>
        <v>0.76218454175000006</v>
      </c>
      <c r="AC798" s="20">
        <f>(S798+T798+U798)/R798</f>
        <v>0</v>
      </c>
      <c r="AD798" s="21">
        <f>AB798+AC798</f>
        <v>0.76218454175000006</v>
      </c>
    </row>
    <row r="799" spans="1:30" ht="120" outlineLevel="4" x14ac:dyDescent="0.25">
      <c r="A799" s="15" t="s">
        <v>489</v>
      </c>
      <c r="B799" s="16" t="s">
        <v>36</v>
      </c>
      <c r="C799" s="16" t="s">
        <v>71</v>
      </c>
      <c r="D799" s="16" t="s">
        <v>195</v>
      </c>
      <c r="E799" s="16"/>
      <c r="F799" s="16" t="s">
        <v>39</v>
      </c>
      <c r="G799" s="16">
        <v>1120</v>
      </c>
      <c r="H799" s="16">
        <v>3480</v>
      </c>
      <c r="I799" s="17" t="s">
        <v>496</v>
      </c>
      <c r="J799" s="18">
        <v>147000000</v>
      </c>
      <c r="K799" s="19">
        <v>147000000</v>
      </c>
      <c r="L799" s="19">
        <v>-102146188</v>
      </c>
      <c r="M799" s="19"/>
      <c r="N799" s="19"/>
      <c r="O799" s="19"/>
      <c r="P799" s="19">
        <v>0</v>
      </c>
      <c r="Q799" s="19">
        <v>0</v>
      </c>
      <c r="R799" s="19">
        <v>44853812</v>
      </c>
      <c r="S799" s="19">
        <v>0</v>
      </c>
      <c r="T799" s="19">
        <v>0</v>
      </c>
      <c r="U799" s="19">
        <v>0</v>
      </c>
      <c r="V799" s="19">
        <v>38502382.700000003</v>
      </c>
      <c r="W799" s="19">
        <v>38502382.700000003</v>
      </c>
      <c r="X799" s="19">
        <v>0</v>
      </c>
      <c r="Y799" s="19">
        <v>108497617.3</v>
      </c>
      <c r="Z799" s="19">
        <v>0</v>
      </c>
      <c r="AA799" s="19">
        <f t="shared" si="173"/>
        <v>6351429.299999997</v>
      </c>
      <c r="AB799" s="20">
        <f>V799/R799</f>
        <v>0.85839711237921101</v>
      </c>
      <c r="AC799" s="20">
        <f>(S799+T799+U799)/R799</f>
        <v>0</v>
      </c>
      <c r="AD799" s="21">
        <f>AB799+AC799</f>
        <v>0.85839711237921101</v>
      </c>
    </row>
    <row r="800" spans="1:30" outlineLevel="4" x14ac:dyDescent="0.25">
      <c r="A800" s="15" t="s">
        <v>489</v>
      </c>
      <c r="B800" s="16" t="s">
        <v>36</v>
      </c>
      <c r="C800" s="16" t="s">
        <v>71</v>
      </c>
      <c r="D800" s="16" t="s">
        <v>90</v>
      </c>
      <c r="E800" s="16"/>
      <c r="F800" s="16" t="s">
        <v>39</v>
      </c>
      <c r="G800" s="16">
        <v>1120</v>
      </c>
      <c r="H800" s="16">
        <v>3480</v>
      </c>
      <c r="I800" s="17" t="s">
        <v>91</v>
      </c>
      <c r="J800" s="18">
        <v>2600000</v>
      </c>
      <c r="K800" s="19">
        <v>2600000</v>
      </c>
      <c r="L800" s="19">
        <v>-2600000</v>
      </c>
      <c r="M800" s="19"/>
      <c r="N800" s="19"/>
      <c r="O800" s="19"/>
      <c r="P800" s="19">
        <v>0</v>
      </c>
      <c r="Q800" s="19">
        <v>0</v>
      </c>
      <c r="R800" s="19">
        <v>0</v>
      </c>
      <c r="S800" s="19">
        <v>0</v>
      </c>
      <c r="T800" s="19">
        <v>0</v>
      </c>
      <c r="U800" s="19">
        <v>0</v>
      </c>
      <c r="V800" s="19">
        <v>0</v>
      </c>
      <c r="W800" s="19">
        <v>0</v>
      </c>
      <c r="X800" s="19">
        <v>0</v>
      </c>
      <c r="Y800" s="19">
        <v>2600000</v>
      </c>
      <c r="Z800" s="19">
        <v>0</v>
      </c>
      <c r="AA800" s="19">
        <f t="shared" si="173"/>
        <v>0</v>
      </c>
      <c r="AB800" s="20">
        <v>0</v>
      </c>
      <c r="AC800" s="20">
        <v>0</v>
      </c>
      <c r="AD800" s="21">
        <v>0</v>
      </c>
    </row>
    <row r="801" spans="1:30" outlineLevel="4" x14ac:dyDescent="0.25">
      <c r="A801" s="15" t="s">
        <v>489</v>
      </c>
      <c r="B801" s="16" t="s">
        <v>36</v>
      </c>
      <c r="C801" s="16" t="s">
        <v>71</v>
      </c>
      <c r="D801" s="16" t="s">
        <v>197</v>
      </c>
      <c r="E801" s="16"/>
      <c r="F801" s="16" t="s">
        <v>39</v>
      </c>
      <c r="G801" s="16">
        <v>1120</v>
      </c>
      <c r="H801" s="16">
        <v>3480</v>
      </c>
      <c r="I801" s="17" t="s">
        <v>198</v>
      </c>
      <c r="J801" s="18">
        <v>34650000</v>
      </c>
      <c r="K801" s="19">
        <v>34650000</v>
      </c>
      <c r="L801" s="19">
        <v>-30150000</v>
      </c>
      <c r="M801" s="19"/>
      <c r="N801" s="19"/>
      <c r="O801" s="19"/>
      <c r="P801" s="19">
        <v>0</v>
      </c>
      <c r="Q801" s="19">
        <v>0</v>
      </c>
      <c r="R801" s="19">
        <v>4500000</v>
      </c>
      <c r="S801" s="19">
        <v>0</v>
      </c>
      <c r="T801" s="19">
        <v>0</v>
      </c>
      <c r="U801" s="19">
        <v>0</v>
      </c>
      <c r="V801" s="19">
        <v>1575663.04</v>
      </c>
      <c r="W801" s="19">
        <v>1575663.04</v>
      </c>
      <c r="X801" s="19">
        <v>2924336.96</v>
      </c>
      <c r="Y801" s="19">
        <v>33074336.960000001</v>
      </c>
      <c r="Z801" s="19">
        <v>0</v>
      </c>
      <c r="AA801" s="19">
        <f t="shared" si="173"/>
        <v>2924336.96</v>
      </c>
      <c r="AB801" s="20">
        <f>V801/R801</f>
        <v>0.35014734222222221</v>
      </c>
      <c r="AC801" s="20">
        <f>(S801+T801+U801)/R801</f>
        <v>0</v>
      </c>
      <c r="AD801" s="21">
        <f>AB801+AC801</f>
        <v>0.35014734222222221</v>
      </c>
    </row>
    <row r="802" spans="1:30" ht="30" outlineLevel="4" x14ac:dyDescent="0.25">
      <c r="A802" s="15" t="s">
        <v>489</v>
      </c>
      <c r="B802" s="16" t="s">
        <v>36</v>
      </c>
      <c r="C802" s="16" t="s">
        <v>71</v>
      </c>
      <c r="D802" s="16" t="s">
        <v>201</v>
      </c>
      <c r="E802" s="16"/>
      <c r="F802" s="16" t="s">
        <v>39</v>
      </c>
      <c r="G802" s="16">
        <v>1120</v>
      </c>
      <c r="H802" s="16">
        <v>3480</v>
      </c>
      <c r="I802" s="17" t="s">
        <v>202</v>
      </c>
      <c r="J802" s="18">
        <v>3150000</v>
      </c>
      <c r="K802" s="19">
        <v>3150000</v>
      </c>
      <c r="L802" s="19">
        <v>-3150000</v>
      </c>
      <c r="M802" s="19"/>
      <c r="N802" s="19"/>
      <c r="O802" s="19"/>
      <c r="P802" s="19">
        <v>0</v>
      </c>
      <c r="Q802" s="19">
        <v>0</v>
      </c>
      <c r="R802" s="19">
        <v>0</v>
      </c>
      <c r="S802" s="19">
        <v>0</v>
      </c>
      <c r="T802" s="19">
        <v>0</v>
      </c>
      <c r="U802" s="19">
        <v>0</v>
      </c>
      <c r="V802" s="19">
        <v>0</v>
      </c>
      <c r="W802" s="19">
        <v>0</v>
      </c>
      <c r="X802" s="19">
        <v>0</v>
      </c>
      <c r="Y802" s="19">
        <v>3150000</v>
      </c>
      <c r="Z802" s="19">
        <v>0</v>
      </c>
      <c r="AA802" s="19">
        <f t="shared" si="173"/>
        <v>0</v>
      </c>
      <c r="AB802" s="20">
        <v>0</v>
      </c>
      <c r="AC802" s="20">
        <v>0</v>
      </c>
      <c r="AD802" s="21">
        <v>0</v>
      </c>
    </row>
    <row r="803" spans="1:30" ht="30" outlineLevel="4" x14ac:dyDescent="0.25">
      <c r="A803" s="15" t="s">
        <v>489</v>
      </c>
      <c r="B803" s="16" t="s">
        <v>36</v>
      </c>
      <c r="C803" s="16" t="s">
        <v>71</v>
      </c>
      <c r="D803" s="16" t="s">
        <v>205</v>
      </c>
      <c r="E803" s="16"/>
      <c r="F803" s="16" t="s">
        <v>39</v>
      </c>
      <c r="G803" s="16">
        <v>1120</v>
      </c>
      <c r="H803" s="16">
        <v>3480</v>
      </c>
      <c r="I803" s="17" t="s">
        <v>206</v>
      </c>
      <c r="J803" s="18">
        <v>7000000</v>
      </c>
      <c r="K803" s="19">
        <v>7000000</v>
      </c>
      <c r="L803" s="19">
        <v>-6974716</v>
      </c>
      <c r="M803" s="19"/>
      <c r="N803" s="19"/>
      <c r="O803" s="19"/>
      <c r="P803" s="19">
        <v>0</v>
      </c>
      <c r="Q803" s="19">
        <v>0</v>
      </c>
      <c r="R803" s="19">
        <v>25284</v>
      </c>
      <c r="S803" s="19">
        <v>0</v>
      </c>
      <c r="T803" s="19">
        <v>0</v>
      </c>
      <c r="U803" s="19">
        <v>0</v>
      </c>
      <c r="V803" s="19">
        <v>25283.29</v>
      </c>
      <c r="W803" s="19">
        <v>25283.29</v>
      </c>
      <c r="X803" s="19">
        <v>0.71</v>
      </c>
      <c r="Y803" s="19">
        <v>6974716.71</v>
      </c>
      <c r="Z803" s="19">
        <v>0</v>
      </c>
      <c r="AA803" s="19">
        <f t="shared" si="173"/>
        <v>0.70999999999912689</v>
      </c>
      <c r="AB803" s="20">
        <f>V803/R803</f>
        <v>0.99997191900015825</v>
      </c>
      <c r="AC803" s="20">
        <f>(S803+T803+U803)/R803</f>
        <v>0</v>
      </c>
      <c r="AD803" s="21">
        <f>AB803+AC803</f>
        <v>0.99997191900015825</v>
      </c>
    </row>
    <row r="804" spans="1:30" ht="45" outlineLevel="4" x14ac:dyDescent="0.25">
      <c r="A804" s="15" t="s">
        <v>489</v>
      </c>
      <c r="B804" s="16" t="s">
        <v>36</v>
      </c>
      <c r="C804" s="16" t="s">
        <v>71</v>
      </c>
      <c r="D804" s="16" t="s">
        <v>94</v>
      </c>
      <c r="E804" s="16"/>
      <c r="F804" s="16" t="s">
        <v>39</v>
      </c>
      <c r="G804" s="16">
        <v>1120</v>
      </c>
      <c r="H804" s="16">
        <v>3480</v>
      </c>
      <c r="I804" s="17" t="s">
        <v>95</v>
      </c>
      <c r="J804" s="18">
        <v>186250000</v>
      </c>
      <c r="K804" s="19">
        <v>186250000</v>
      </c>
      <c r="L804" s="19">
        <v>-137026510</v>
      </c>
      <c r="M804" s="19"/>
      <c r="N804" s="19"/>
      <c r="O804" s="19"/>
      <c r="P804" s="19">
        <v>0</v>
      </c>
      <c r="Q804" s="19">
        <v>0</v>
      </c>
      <c r="R804" s="19">
        <v>49223490</v>
      </c>
      <c r="S804" s="19">
        <v>0</v>
      </c>
      <c r="T804" s="19">
        <v>0</v>
      </c>
      <c r="U804" s="19">
        <v>0</v>
      </c>
      <c r="V804" s="19">
        <v>33141267.329999998</v>
      </c>
      <c r="W804" s="19">
        <v>33141267.329999998</v>
      </c>
      <c r="X804" s="19">
        <v>13421232.67</v>
      </c>
      <c r="Y804" s="19">
        <v>153108732.66999999</v>
      </c>
      <c r="Z804" s="19">
        <v>0</v>
      </c>
      <c r="AA804" s="19">
        <f t="shared" si="173"/>
        <v>16082222.670000002</v>
      </c>
      <c r="AB804" s="20">
        <f>V804/R804</f>
        <v>0.67328154362886494</v>
      </c>
      <c r="AC804" s="20">
        <f>(S804+T804+U804)/R804</f>
        <v>0</v>
      </c>
      <c r="AD804" s="21">
        <f>AB804+AC804</f>
        <v>0.67328154362886494</v>
      </c>
    </row>
    <row r="805" spans="1:30" ht="30" outlineLevel="4" x14ac:dyDescent="0.25">
      <c r="A805" s="15" t="s">
        <v>489</v>
      </c>
      <c r="B805" s="16" t="s">
        <v>36</v>
      </c>
      <c r="C805" s="16" t="s">
        <v>71</v>
      </c>
      <c r="D805" s="16" t="s">
        <v>207</v>
      </c>
      <c r="E805" s="16"/>
      <c r="F805" s="16" t="s">
        <v>39</v>
      </c>
      <c r="G805" s="16">
        <v>1120</v>
      </c>
      <c r="H805" s="16">
        <v>3480</v>
      </c>
      <c r="I805" s="17" t="s">
        <v>208</v>
      </c>
      <c r="J805" s="18">
        <v>1575000</v>
      </c>
      <c r="K805" s="19">
        <v>1575000</v>
      </c>
      <c r="L805" s="19">
        <v>-1575000</v>
      </c>
      <c r="M805" s="19"/>
      <c r="N805" s="19"/>
      <c r="O805" s="19"/>
      <c r="P805" s="19">
        <v>0</v>
      </c>
      <c r="Q805" s="19">
        <v>0</v>
      </c>
      <c r="R805" s="19">
        <v>0</v>
      </c>
      <c r="S805" s="19">
        <v>0</v>
      </c>
      <c r="T805" s="19">
        <v>0</v>
      </c>
      <c r="U805" s="19">
        <v>0</v>
      </c>
      <c r="V805" s="19">
        <v>0</v>
      </c>
      <c r="W805" s="19">
        <v>0</v>
      </c>
      <c r="X805" s="19">
        <v>0</v>
      </c>
      <c r="Y805" s="19">
        <v>1575000</v>
      </c>
      <c r="Z805" s="19">
        <v>0</v>
      </c>
      <c r="AA805" s="19">
        <f t="shared" si="173"/>
        <v>0</v>
      </c>
      <c r="AB805" s="20">
        <v>0</v>
      </c>
      <c r="AC805" s="20">
        <v>0</v>
      </c>
      <c r="AD805" s="21">
        <v>0</v>
      </c>
    </row>
    <row r="806" spans="1:30" ht="30" outlineLevel="4" x14ac:dyDescent="0.25">
      <c r="A806" s="15" t="s">
        <v>489</v>
      </c>
      <c r="B806" s="16" t="s">
        <v>36</v>
      </c>
      <c r="C806" s="16" t="s">
        <v>71</v>
      </c>
      <c r="D806" s="16" t="s">
        <v>209</v>
      </c>
      <c r="E806" s="16"/>
      <c r="F806" s="16" t="s">
        <v>39</v>
      </c>
      <c r="G806" s="16">
        <v>1310</v>
      </c>
      <c r="H806" s="16">
        <v>3480</v>
      </c>
      <c r="I806" s="17" t="s">
        <v>497</v>
      </c>
      <c r="J806" s="18">
        <v>173250</v>
      </c>
      <c r="K806" s="19">
        <v>173250</v>
      </c>
      <c r="L806" s="19">
        <v>-173250</v>
      </c>
      <c r="M806" s="19"/>
      <c r="N806" s="19"/>
      <c r="O806" s="19"/>
      <c r="P806" s="19">
        <v>0</v>
      </c>
      <c r="Q806" s="19">
        <v>0</v>
      </c>
      <c r="R806" s="19">
        <v>0</v>
      </c>
      <c r="S806" s="19">
        <v>0</v>
      </c>
      <c r="T806" s="19">
        <v>0</v>
      </c>
      <c r="U806" s="19">
        <v>0</v>
      </c>
      <c r="V806" s="19">
        <v>0</v>
      </c>
      <c r="W806" s="19">
        <v>0</v>
      </c>
      <c r="X806" s="19">
        <v>0</v>
      </c>
      <c r="Y806" s="19">
        <v>173250</v>
      </c>
      <c r="Z806" s="19">
        <v>0</v>
      </c>
      <c r="AA806" s="19">
        <f t="shared" si="173"/>
        <v>0</v>
      </c>
      <c r="AB806" s="20">
        <v>0</v>
      </c>
      <c r="AC806" s="20">
        <v>0</v>
      </c>
      <c r="AD806" s="21">
        <v>0</v>
      </c>
    </row>
    <row r="807" spans="1:30" outlineLevel="4" x14ac:dyDescent="0.25">
      <c r="A807" s="15" t="s">
        <v>489</v>
      </c>
      <c r="B807" s="16" t="s">
        <v>36</v>
      </c>
      <c r="C807" s="16" t="s">
        <v>71</v>
      </c>
      <c r="D807" s="16" t="s">
        <v>211</v>
      </c>
      <c r="E807" s="16"/>
      <c r="F807" s="16" t="s">
        <v>39</v>
      </c>
      <c r="G807" s="16">
        <v>1120</v>
      </c>
      <c r="H807" s="16">
        <v>3480</v>
      </c>
      <c r="I807" s="17" t="s">
        <v>212</v>
      </c>
      <c r="J807" s="18">
        <v>6300000</v>
      </c>
      <c r="K807" s="19">
        <v>6300000</v>
      </c>
      <c r="L807" s="19">
        <v>-2800000</v>
      </c>
      <c r="M807" s="19"/>
      <c r="N807" s="19"/>
      <c r="O807" s="19"/>
      <c r="P807" s="19">
        <v>0</v>
      </c>
      <c r="Q807" s="19">
        <v>0</v>
      </c>
      <c r="R807" s="19">
        <v>3500000</v>
      </c>
      <c r="S807" s="19">
        <v>0</v>
      </c>
      <c r="T807" s="19">
        <v>0</v>
      </c>
      <c r="U807" s="19">
        <v>0</v>
      </c>
      <c r="V807" s="19">
        <v>0</v>
      </c>
      <c r="W807" s="19">
        <v>0</v>
      </c>
      <c r="X807" s="19">
        <v>1575000</v>
      </c>
      <c r="Y807" s="19">
        <v>6300000</v>
      </c>
      <c r="Z807" s="19">
        <v>0</v>
      </c>
      <c r="AA807" s="19">
        <f t="shared" si="173"/>
        <v>3500000</v>
      </c>
      <c r="AB807" s="20">
        <f>V807/R807</f>
        <v>0</v>
      </c>
      <c r="AC807" s="20">
        <f>(S807+T807+U807)/R807</f>
        <v>0</v>
      </c>
      <c r="AD807" s="21">
        <f>AB807+AC807</f>
        <v>0</v>
      </c>
    </row>
    <row r="808" spans="1:30" outlineLevel="3" x14ac:dyDescent="0.25">
      <c r="A808" s="22"/>
      <c r="B808" s="23"/>
      <c r="C808" s="23" t="s">
        <v>96</v>
      </c>
      <c r="D808" s="23"/>
      <c r="E808" s="23"/>
      <c r="F808" s="23"/>
      <c r="G808" s="23"/>
      <c r="H808" s="23"/>
      <c r="I808" s="24"/>
      <c r="J808" s="25">
        <f t="shared" ref="J808:AA808" si="175">SUBTOTAL(9,J788:J807)</f>
        <v>1159769223</v>
      </c>
      <c r="K808" s="26">
        <f t="shared" si="175"/>
        <v>1159769223</v>
      </c>
      <c r="L808" s="26">
        <f t="shared" si="175"/>
        <v>-737159984</v>
      </c>
      <c r="M808" s="26">
        <f t="shared" si="175"/>
        <v>0</v>
      </c>
      <c r="N808" s="26">
        <f t="shared" si="175"/>
        <v>0</v>
      </c>
      <c r="O808" s="26">
        <f t="shared" si="175"/>
        <v>0</v>
      </c>
      <c r="P808" s="26">
        <f t="shared" si="175"/>
        <v>0</v>
      </c>
      <c r="Q808" s="26">
        <f t="shared" si="175"/>
        <v>0</v>
      </c>
      <c r="R808" s="26">
        <f t="shared" si="175"/>
        <v>422609239</v>
      </c>
      <c r="S808" s="26">
        <f t="shared" si="175"/>
        <v>0</v>
      </c>
      <c r="T808" s="26">
        <f t="shared" si="175"/>
        <v>0</v>
      </c>
      <c r="U808" s="26">
        <f t="shared" si="175"/>
        <v>0</v>
      </c>
      <c r="V808" s="26">
        <f t="shared" si="175"/>
        <v>328517833.75</v>
      </c>
      <c r="W808" s="26">
        <f t="shared" si="175"/>
        <v>328517833.75</v>
      </c>
      <c r="X808" s="26">
        <f t="shared" si="175"/>
        <v>21170722.07</v>
      </c>
      <c r="Y808" s="26">
        <f t="shared" si="175"/>
        <v>831251389.25</v>
      </c>
      <c r="Z808" s="26">
        <f t="shared" si="175"/>
        <v>0</v>
      </c>
      <c r="AA808" s="26">
        <f t="shared" si="175"/>
        <v>94091405.249999985</v>
      </c>
      <c r="AB808" s="27">
        <f>V808/R808</f>
        <v>0.77735601457118164</v>
      </c>
      <c r="AC808" s="27">
        <f>(S808+T808+U808)/R808</f>
        <v>0</v>
      </c>
      <c r="AD808" s="28">
        <f>AB808+AC808</f>
        <v>0.77735601457118164</v>
      </c>
    </row>
    <row r="809" spans="1:30" outlineLevel="4" x14ac:dyDescent="0.25">
      <c r="A809" s="15" t="s">
        <v>489</v>
      </c>
      <c r="B809" s="16" t="s">
        <v>36</v>
      </c>
      <c r="C809" s="16" t="s">
        <v>97</v>
      </c>
      <c r="D809" s="16" t="s">
        <v>213</v>
      </c>
      <c r="E809" s="16"/>
      <c r="F809" s="16" t="s">
        <v>39</v>
      </c>
      <c r="G809" s="16">
        <v>1120</v>
      </c>
      <c r="H809" s="16">
        <v>3480</v>
      </c>
      <c r="I809" s="17" t="s">
        <v>214</v>
      </c>
      <c r="J809" s="18">
        <v>2000000</v>
      </c>
      <c r="K809" s="19">
        <v>2000000</v>
      </c>
      <c r="L809" s="19">
        <v>-1850000</v>
      </c>
      <c r="M809" s="19"/>
      <c r="N809" s="19"/>
      <c r="O809" s="19"/>
      <c r="P809" s="19">
        <v>0</v>
      </c>
      <c r="Q809" s="19">
        <v>0</v>
      </c>
      <c r="R809" s="19">
        <v>150000</v>
      </c>
      <c r="S809" s="19">
        <v>0</v>
      </c>
      <c r="T809" s="19">
        <v>0</v>
      </c>
      <c r="U809" s="19">
        <v>0</v>
      </c>
      <c r="V809" s="19">
        <v>0</v>
      </c>
      <c r="W809" s="19">
        <v>0</v>
      </c>
      <c r="X809" s="19">
        <v>150000</v>
      </c>
      <c r="Y809" s="19">
        <v>2000000</v>
      </c>
      <c r="Z809" s="19">
        <v>0</v>
      </c>
      <c r="AA809" s="19">
        <f t="shared" si="173"/>
        <v>150000</v>
      </c>
      <c r="AB809" s="20">
        <f>V809/R809</f>
        <v>0</v>
      </c>
      <c r="AC809" s="20">
        <f>(S809+T809+U809)/R809</f>
        <v>0</v>
      </c>
      <c r="AD809" s="21">
        <f>AB809+AC809</f>
        <v>0</v>
      </c>
    </row>
    <row r="810" spans="1:30" ht="30" outlineLevel="4" x14ac:dyDescent="0.25">
      <c r="A810" s="15" t="s">
        <v>489</v>
      </c>
      <c r="B810" s="16" t="s">
        <v>36</v>
      </c>
      <c r="C810" s="16" t="s">
        <v>97</v>
      </c>
      <c r="D810" s="16" t="s">
        <v>98</v>
      </c>
      <c r="E810" s="16"/>
      <c r="F810" s="16" t="s">
        <v>39</v>
      </c>
      <c r="G810" s="16">
        <v>1120</v>
      </c>
      <c r="H810" s="16">
        <v>3480</v>
      </c>
      <c r="I810" s="17" t="s">
        <v>99</v>
      </c>
      <c r="J810" s="18">
        <v>300000</v>
      </c>
      <c r="K810" s="19">
        <v>300000</v>
      </c>
      <c r="L810" s="19">
        <v>-300000</v>
      </c>
      <c r="M810" s="19"/>
      <c r="N810" s="19"/>
      <c r="O810" s="19"/>
      <c r="P810" s="19">
        <v>0</v>
      </c>
      <c r="Q810" s="19">
        <v>0</v>
      </c>
      <c r="R810" s="19">
        <v>0</v>
      </c>
      <c r="S810" s="19">
        <v>0</v>
      </c>
      <c r="T810" s="19">
        <v>0</v>
      </c>
      <c r="U810" s="19">
        <v>0</v>
      </c>
      <c r="V810" s="19">
        <v>0</v>
      </c>
      <c r="W810" s="19">
        <v>0</v>
      </c>
      <c r="X810" s="19">
        <v>0</v>
      </c>
      <c r="Y810" s="19">
        <v>300000</v>
      </c>
      <c r="Z810" s="19">
        <v>0</v>
      </c>
      <c r="AA810" s="19">
        <f t="shared" si="173"/>
        <v>0</v>
      </c>
      <c r="AB810" s="20">
        <v>0</v>
      </c>
      <c r="AC810" s="20">
        <v>0</v>
      </c>
      <c r="AD810" s="21">
        <v>0</v>
      </c>
    </row>
    <row r="811" spans="1:30" outlineLevel="4" x14ac:dyDescent="0.25">
      <c r="A811" s="15" t="s">
        <v>489</v>
      </c>
      <c r="B811" s="16" t="s">
        <v>36</v>
      </c>
      <c r="C811" s="16" t="s">
        <v>97</v>
      </c>
      <c r="D811" s="16" t="s">
        <v>100</v>
      </c>
      <c r="E811" s="16"/>
      <c r="F811" s="16" t="s">
        <v>39</v>
      </c>
      <c r="G811" s="16">
        <v>1120</v>
      </c>
      <c r="H811" s="16">
        <v>3480</v>
      </c>
      <c r="I811" s="17" t="s">
        <v>101</v>
      </c>
      <c r="J811" s="18">
        <v>5722500</v>
      </c>
      <c r="K811" s="19">
        <v>5722500</v>
      </c>
      <c r="L811" s="19">
        <v>-5722500</v>
      </c>
      <c r="M811" s="19"/>
      <c r="N811" s="19"/>
      <c r="O811" s="19"/>
      <c r="P811" s="19">
        <v>0</v>
      </c>
      <c r="Q811" s="19">
        <v>0</v>
      </c>
      <c r="R811" s="19">
        <v>0</v>
      </c>
      <c r="S811" s="19">
        <v>0</v>
      </c>
      <c r="T811" s="19">
        <v>0</v>
      </c>
      <c r="U811" s="19">
        <v>0</v>
      </c>
      <c r="V811" s="19">
        <v>0</v>
      </c>
      <c r="W811" s="19">
        <v>0</v>
      </c>
      <c r="X811" s="19">
        <v>0</v>
      </c>
      <c r="Y811" s="19">
        <v>5722500</v>
      </c>
      <c r="Z811" s="19">
        <v>0</v>
      </c>
      <c r="AA811" s="19">
        <f t="shared" si="173"/>
        <v>0</v>
      </c>
      <c r="AB811" s="20">
        <v>0</v>
      </c>
      <c r="AC811" s="20">
        <v>0</v>
      </c>
      <c r="AD811" s="21">
        <v>0</v>
      </c>
    </row>
    <row r="812" spans="1:30" outlineLevel="4" x14ac:dyDescent="0.25">
      <c r="A812" s="15" t="s">
        <v>489</v>
      </c>
      <c r="B812" s="16" t="s">
        <v>36</v>
      </c>
      <c r="C812" s="16" t="s">
        <v>97</v>
      </c>
      <c r="D812" s="16" t="s">
        <v>102</v>
      </c>
      <c r="E812" s="16"/>
      <c r="F812" s="16" t="s">
        <v>39</v>
      </c>
      <c r="G812" s="16">
        <v>1120</v>
      </c>
      <c r="H812" s="16">
        <v>3480</v>
      </c>
      <c r="I812" s="17" t="s">
        <v>254</v>
      </c>
      <c r="J812" s="18">
        <v>1650000</v>
      </c>
      <c r="K812" s="19">
        <v>1650000</v>
      </c>
      <c r="L812" s="19">
        <v>-1650000</v>
      </c>
      <c r="M812" s="19"/>
      <c r="N812" s="19"/>
      <c r="O812" s="19"/>
      <c r="P812" s="19">
        <v>0</v>
      </c>
      <c r="Q812" s="19">
        <v>0</v>
      </c>
      <c r="R812" s="19">
        <v>0</v>
      </c>
      <c r="S812" s="19">
        <v>0</v>
      </c>
      <c r="T812" s="19">
        <v>0</v>
      </c>
      <c r="U812" s="19">
        <v>0</v>
      </c>
      <c r="V812" s="19">
        <v>0</v>
      </c>
      <c r="W812" s="19">
        <v>0</v>
      </c>
      <c r="X812" s="19">
        <v>0</v>
      </c>
      <c r="Y812" s="19">
        <v>1650000</v>
      </c>
      <c r="Z812" s="19">
        <v>0</v>
      </c>
      <c r="AA812" s="19">
        <f t="shared" si="173"/>
        <v>0</v>
      </c>
      <c r="AB812" s="20">
        <v>0</v>
      </c>
      <c r="AC812" s="20">
        <v>0</v>
      </c>
      <c r="AD812" s="21">
        <v>0</v>
      </c>
    </row>
    <row r="813" spans="1:30" outlineLevel="4" x14ac:dyDescent="0.25">
      <c r="A813" s="15" t="s">
        <v>489</v>
      </c>
      <c r="B813" s="16" t="s">
        <v>36</v>
      </c>
      <c r="C813" s="16" t="s">
        <v>97</v>
      </c>
      <c r="D813" s="16" t="s">
        <v>215</v>
      </c>
      <c r="E813" s="16"/>
      <c r="F813" s="16" t="s">
        <v>39</v>
      </c>
      <c r="G813" s="16">
        <v>1120</v>
      </c>
      <c r="H813" s="16">
        <v>3480</v>
      </c>
      <c r="I813" s="17" t="s">
        <v>216</v>
      </c>
      <c r="J813" s="18">
        <v>105000</v>
      </c>
      <c r="K813" s="19">
        <v>105000</v>
      </c>
      <c r="L813" s="19">
        <v>-105000</v>
      </c>
      <c r="M813" s="19"/>
      <c r="N813" s="19"/>
      <c r="O813" s="19"/>
      <c r="P813" s="19">
        <v>0</v>
      </c>
      <c r="Q813" s="19">
        <v>0</v>
      </c>
      <c r="R813" s="19">
        <v>0</v>
      </c>
      <c r="S813" s="19">
        <v>0</v>
      </c>
      <c r="T813" s="19">
        <v>0</v>
      </c>
      <c r="U813" s="19">
        <v>0</v>
      </c>
      <c r="V813" s="19">
        <v>0</v>
      </c>
      <c r="W813" s="19">
        <v>0</v>
      </c>
      <c r="X813" s="19">
        <v>0</v>
      </c>
      <c r="Y813" s="19">
        <v>105000</v>
      </c>
      <c r="Z813" s="19">
        <v>0</v>
      </c>
      <c r="AA813" s="19">
        <f t="shared" si="173"/>
        <v>0</v>
      </c>
      <c r="AB813" s="20">
        <v>0</v>
      </c>
      <c r="AC813" s="20">
        <v>0</v>
      </c>
      <c r="AD813" s="21">
        <v>0</v>
      </c>
    </row>
    <row r="814" spans="1:30" ht="30" outlineLevel="4" x14ac:dyDescent="0.25">
      <c r="A814" s="15" t="s">
        <v>489</v>
      </c>
      <c r="B814" s="16" t="s">
        <v>36</v>
      </c>
      <c r="C814" s="16" t="s">
        <v>97</v>
      </c>
      <c r="D814" s="16" t="s">
        <v>104</v>
      </c>
      <c r="E814" s="16"/>
      <c r="F814" s="16" t="s">
        <v>39</v>
      </c>
      <c r="G814" s="16">
        <v>1120</v>
      </c>
      <c r="H814" s="16">
        <v>3480</v>
      </c>
      <c r="I814" s="17" t="s">
        <v>105</v>
      </c>
      <c r="J814" s="18">
        <v>105000</v>
      </c>
      <c r="K814" s="19">
        <v>105000</v>
      </c>
      <c r="L814" s="19">
        <v>-105000</v>
      </c>
      <c r="M814" s="19"/>
      <c r="N814" s="19"/>
      <c r="O814" s="19"/>
      <c r="P814" s="19">
        <v>0</v>
      </c>
      <c r="Q814" s="19">
        <v>0</v>
      </c>
      <c r="R814" s="19">
        <v>0</v>
      </c>
      <c r="S814" s="19">
        <v>0</v>
      </c>
      <c r="T814" s="19">
        <v>0</v>
      </c>
      <c r="U814" s="19">
        <v>0</v>
      </c>
      <c r="V814" s="19">
        <v>0</v>
      </c>
      <c r="W814" s="19">
        <v>0</v>
      </c>
      <c r="X814" s="19">
        <v>0</v>
      </c>
      <c r="Y814" s="19">
        <v>105000</v>
      </c>
      <c r="Z814" s="19">
        <v>0</v>
      </c>
      <c r="AA814" s="19">
        <f t="shared" si="173"/>
        <v>0</v>
      </c>
      <c r="AB814" s="20">
        <v>0</v>
      </c>
      <c r="AC814" s="20">
        <v>0</v>
      </c>
      <c r="AD814" s="21">
        <v>0</v>
      </c>
    </row>
    <row r="815" spans="1:30" outlineLevel="4" x14ac:dyDescent="0.25">
      <c r="A815" s="15" t="s">
        <v>489</v>
      </c>
      <c r="B815" s="16" t="s">
        <v>36</v>
      </c>
      <c r="C815" s="16" t="s">
        <v>97</v>
      </c>
      <c r="D815" s="16" t="s">
        <v>221</v>
      </c>
      <c r="E815" s="16"/>
      <c r="F815" s="16" t="s">
        <v>39</v>
      </c>
      <c r="G815" s="16">
        <v>1120</v>
      </c>
      <c r="H815" s="16">
        <v>3480</v>
      </c>
      <c r="I815" s="17" t="s">
        <v>222</v>
      </c>
      <c r="J815" s="18">
        <v>105000</v>
      </c>
      <c r="K815" s="19">
        <v>105000</v>
      </c>
      <c r="L815" s="19">
        <v>-105000</v>
      </c>
      <c r="M815" s="19"/>
      <c r="N815" s="19"/>
      <c r="O815" s="19"/>
      <c r="P815" s="19">
        <v>0</v>
      </c>
      <c r="Q815" s="19">
        <v>0</v>
      </c>
      <c r="R815" s="19">
        <v>0</v>
      </c>
      <c r="S815" s="19">
        <v>0</v>
      </c>
      <c r="T815" s="19">
        <v>0</v>
      </c>
      <c r="U815" s="19">
        <v>0</v>
      </c>
      <c r="V815" s="19">
        <v>0</v>
      </c>
      <c r="W815" s="19">
        <v>0</v>
      </c>
      <c r="X815" s="19">
        <v>0</v>
      </c>
      <c r="Y815" s="19">
        <v>105000</v>
      </c>
      <c r="Z815" s="19">
        <v>0</v>
      </c>
      <c r="AA815" s="19">
        <f t="shared" si="173"/>
        <v>0</v>
      </c>
      <c r="AB815" s="20">
        <v>0</v>
      </c>
      <c r="AC815" s="20">
        <v>0</v>
      </c>
      <c r="AD815" s="21">
        <v>0</v>
      </c>
    </row>
    <row r="816" spans="1:30" outlineLevel="4" x14ac:dyDescent="0.25">
      <c r="A816" s="15" t="s">
        <v>489</v>
      </c>
      <c r="B816" s="16" t="s">
        <v>36</v>
      </c>
      <c r="C816" s="16" t="s">
        <v>97</v>
      </c>
      <c r="D816" s="16" t="s">
        <v>225</v>
      </c>
      <c r="E816" s="16"/>
      <c r="F816" s="16" t="s">
        <v>39</v>
      </c>
      <c r="G816" s="16">
        <v>1120</v>
      </c>
      <c r="H816" s="16">
        <v>3480</v>
      </c>
      <c r="I816" s="17" t="s">
        <v>226</v>
      </c>
      <c r="J816" s="18">
        <v>1575250</v>
      </c>
      <c r="K816" s="19">
        <v>1575250</v>
      </c>
      <c r="L816" s="19">
        <v>-1075250</v>
      </c>
      <c r="M816" s="19"/>
      <c r="N816" s="19"/>
      <c r="O816" s="19"/>
      <c r="P816" s="19">
        <v>0</v>
      </c>
      <c r="Q816" s="19">
        <v>0</v>
      </c>
      <c r="R816" s="19">
        <v>500000</v>
      </c>
      <c r="S816" s="19">
        <v>0</v>
      </c>
      <c r="T816" s="19">
        <v>0</v>
      </c>
      <c r="U816" s="19">
        <v>0</v>
      </c>
      <c r="V816" s="19">
        <v>0</v>
      </c>
      <c r="W816" s="19">
        <v>0</v>
      </c>
      <c r="X816" s="19">
        <v>393812.5</v>
      </c>
      <c r="Y816" s="19">
        <v>1575250</v>
      </c>
      <c r="Z816" s="19">
        <v>0</v>
      </c>
      <c r="AA816" s="19">
        <f t="shared" si="173"/>
        <v>500000</v>
      </c>
      <c r="AB816" s="20">
        <f>V816/R816</f>
        <v>0</v>
      </c>
      <c r="AC816" s="20">
        <f>(S816+T816+U816)/R816</f>
        <v>0</v>
      </c>
      <c r="AD816" s="21">
        <f>AB816+AC816</f>
        <v>0</v>
      </c>
    </row>
    <row r="817" spans="1:30" ht="30" outlineLevel="4" x14ac:dyDescent="0.25">
      <c r="A817" s="15" t="s">
        <v>489</v>
      </c>
      <c r="B817" s="16" t="s">
        <v>36</v>
      </c>
      <c r="C817" s="16" t="s">
        <v>97</v>
      </c>
      <c r="D817" s="16" t="s">
        <v>106</v>
      </c>
      <c r="E817" s="16"/>
      <c r="F817" s="16" t="s">
        <v>39</v>
      </c>
      <c r="G817" s="16">
        <v>1120</v>
      </c>
      <c r="H817" s="16">
        <v>3480</v>
      </c>
      <c r="I817" s="17" t="s">
        <v>107</v>
      </c>
      <c r="J817" s="18">
        <v>4400000</v>
      </c>
      <c r="K817" s="19">
        <v>4400000</v>
      </c>
      <c r="L817" s="19">
        <v>-4400000</v>
      </c>
      <c r="M817" s="19"/>
      <c r="N817" s="19"/>
      <c r="O817" s="19"/>
      <c r="P817" s="19">
        <v>0</v>
      </c>
      <c r="Q817" s="19">
        <v>0</v>
      </c>
      <c r="R817" s="19">
        <v>0</v>
      </c>
      <c r="S817" s="19">
        <v>0</v>
      </c>
      <c r="T817" s="19">
        <v>0</v>
      </c>
      <c r="U817" s="19">
        <v>0</v>
      </c>
      <c r="V817" s="19">
        <v>0</v>
      </c>
      <c r="W817" s="19">
        <v>0</v>
      </c>
      <c r="X817" s="19">
        <v>0</v>
      </c>
      <c r="Y817" s="19">
        <v>4400000</v>
      </c>
      <c r="Z817" s="19">
        <v>0</v>
      </c>
      <c r="AA817" s="19">
        <f t="shared" si="173"/>
        <v>0</v>
      </c>
      <c r="AB817" s="20">
        <v>0</v>
      </c>
      <c r="AC817" s="20">
        <v>0</v>
      </c>
      <c r="AD817" s="21">
        <v>0</v>
      </c>
    </row>
    <row r="818" spans="1:30" ht="30" outlineLevel="4" x14ac:dyDescent="0.25">
      <c r="A818" s="15" t="s">
        <v>489</v>
      </c>
      <c r="B818" s="16" t="s">
        <v>36</v>
      </c>
      <c r="C818" s="16" t="s">
        <v>97</v>
      </c>
      <c r="D818" s="16" t="s">
        <v>110</v>
      </c>
      <c r="E818" s="16"/>
      <c r="F818" s="16" t="s">
        <v>39</v>
      </c>
      <c r="G818" s="16">
        <v>1120</v>
      </c>
      <c r="H818" s="16">
        <v>3480</v>
      </c>
      <c r="I818" s="17" t="s">
        <v>111</v>
      </c>
      <c r="J818" s="18">
        <v>9650000</v>
      </c>
      <c r="K818" s="19">
        <v>9650000</v>
      </c>
      <c r="L818" s="19">
        <v>-9650000</v>
      </c>
      <c r="M818" s="19"/>
      <c r="N818" s="19"/>
      <c r="O818" s="19"/>
      <c r="P818" s="19">
        <v>0</v>
      </c>
      <c r="Q818" s="19">
        <v>0</v>
      </c>
      <c r="R818" s="19">
        <v>0</v>
      </c>
      <c r="S818" s="19">
        <v>0</v>
      </c>
      <c r="T818" s="19">
        <v>0</v>
      </c>
      <c r="U818" s="19">
        <v>0</v>
      </c>
      <c r="V818" s="19">
        <v>0</v>
      </c>
      <c r="W818" s="19">
        <v>0</v>
      </c>
      <c r="X818" s="19">
        <v>0</v>
      </c>
      <c r="Y818" s="19">
        <v>9650000</v>
      </c>
      <c r="Z818" s="19">
        <v>0</v>
      </c>
      <c r="AA818" s="19">
        <f t="shared" si="173"/>
        <v>0</v>
      </c>
      <c r="AB818" s="20">
        <v>0</v>
      </c>
      <c r="AC818" s="20">
        <v>0</v>
      </c>
      <c r="AD818" s="21">
        <v>0</v>
      </c>
    </row>
    <row r="819" spans="1:30" outlineLevel="4" x14ac:dyDescent="0.25">
      <c r="A819" s="15" t="s">
        <v>489</v>
      </c>
      <c r="B819" s="16" t="s">
        <v>36</v>
      </c>
      <c r="C819" s="16" t="s">
        <v>97</v>
      </c>
      <c r="D819" s="16" t="s">
        <v>112</v>
      </c>
      <c r="E819" s="16"/>
      <c r="F819" s="16" t="s">
        <v>39</v>
      </c>
      <c r="G819" s="16">
        <v>1120</v>
      </c>
      <c r="H819" s="16">
        <v>3480</v>
      </c>
      <c r="I819" s="17" t="s">
        <v>113</v>
      </c>
      <c r="J819" s="18">
        <v>2000000</v>
      </c>
      <c r="K819" s="19">
        <v>2000000</v>
      </c>
      <c r="L819" s="19">
        <v>-2000000</v>
      </c>
      <c r="M819" s="19"/>
      <c r="N819" s="19"/>
      <c r="O819" s="19"/>
      <c r="P819" s="19">
        <v>0</v>
      </c>
      <c r="Q819" s="19">
        <v>0</v>
      </c>
      <c r="R819" s="19">
        <v>0</v>
      </c>
      <c r="S819" s="19">
        <v>0</v>
      </c>
      <c r="T819" s="19">
        <v>0</v>
      </c>
      <c r="U819" s="19">
        <v>0</v>
      </c>
      <c r="V819" s="19">
        <v>0</v>
      </c>
      <c r="W819" s="19">
        <v>0</v>
      </c>
      <c r="X819" s="19">
        <v>0</v>
      </c>
      <c r="Y819" s="19">
        <v>2000000</v>
      </c>
      <c r="Z819" s="19">
        <v>0</v>
      </c>
      <c r="AA819" s="19">
        <f t="shared" si="173"/>
        <v>0</v>
      </c>
      <c r="AB819" s="20">
        <v>0</v>
      </c>
      <c r="AC819" s="20">
        <v>0</v>
      </c>
      <c r="AD819" s="21">
        <v>0</v>
      </c>
    </row>
    <row r="820" spans="1:30" ht="30" outlineLevel="4" x14ac:dyDescent="0.25">
      <c r="A820" s="15" t="s">
        <v>489</v>
      </c>
      <c r="B820" s="16" t="s">
        <v>36</v>
      </c>
      <c r="C820" s="16" t="s">
        <v>97</v>
      </c>
      <c r="D820" s="16" t="s">
        <v>227</v>
      </c>
      <c r="E820" s="16"/>
      <c r="F820" s="16" t="s">
        <v>39</v>
      </c>
      <c r="G820" s="16">
        <v>1120</v>
      </c>
      <c r="H820" s="16">
        <v>3480</v>
      </c>
      <c r="I820" s="17" t="s">
        <v>228</v>
      </c>
      <c r="J820" s="18">
        <v>350000</v>
      </c>
      <c r="K820" s="19">
        <v>350000</v>
      </c>
      <c r="L820" s="19">
        <v>-350000</v>
      </c>
      <c r="M820" s="19"/>
      <c r="N820" s="19"/>
      <c r="O820" s="19"/>
      <c r="P820" s="19">
        <v>0</v>
      </c>
      <c r="Q820" s="19">
        <v>0</v>
      </c>
      <c r="R820" s="19">
        <v>0</v>
      </c>
      <c r="S820" s="19">
        <v>0</v>
      </c>
      <c r="T820" s="19">
        <v>0</v>
      </c>
      <c r="U820" s="19">
        <v>0</v>
      </c>
      <c r="V820" s="19">
        <v>0</v>
      </c>
      <c r="W820" s="19">
        <v>0</v>
      </c>
      <c r="X820" s="19">
        <v>0</v>
      </c>
      <c r="Y820" s="19">
        <v>350000</v>
      </c>
      <c r="Z820" s="19">
        <v>0</v>
      </c>
      <c r="AA820" s="19">
        <f t="shared" si="173"/>
        <v>0</v>
      </c>
      <c r="AB820" s="20">
        <v>0</v>
      </c>
      <c r="AC820" s="20">
        <v>0</v>
      </c>
      <c r="AD820" s="21">
        <v>0</v>
      </c>
    </row>
    <row r="821" spans="1:30" ht="30" outlineLevel="4" x14ac:dyDescent="0.25">
      <c r="A821" s="15" t="s">
        <v>489</v>
      </c>
      <c r="B821" s="16" t="s">
        <v>36</v>
      </c>
      <c r="C821" s="16" t="s">
        <v>97</v>
      </c>
      <c r="D821" s="16" t="s">
        <v>229</v>
      </c>
      <c r="E821" s="16"/>
      <c r="F821" s="16" t="s">
        <v>39</v>
      </c>
      <c r="G821" s="16">
        <v>1120</v>
      </c>
      <c r="H821" s="16">
        <v>3480</v>
      </c>
      <c r="I821" s="17" t="s">
        <v>230</v>
      </c>
      <c r="J821" s="18">
        <v>150000</v>
      </c>
      <c r="K821" s="19">
        <v>150000</v>
      </c>
      <c r="L821" s="19">
        <v>-150000</v>
      </c>
      <c r="M821" s="19"/>
      <c r="N821" s="19"/>
      <c r="O821" s="19"/>
      <c r="P821" s="19">
        <v>0</v>
      </c>
      <c r="Q821" s="19">
        <v>0</v>
      </c>
      <c r="R821" s="19">
        <v>0</v>
      </c>
      <c r="S821" s="19">
        <v>0</v>
      </c>
      <c r="T821" s="19">
        <v>0</v>
      </c>
      <c r="U821" s="19">
        <v>0</v>
      </c>
      <c r="V821" s="19">
        <v>0</v>
      </c>
      <c r="W821" s="19">
        <v>0</v>
      </c>
      <c r="X821" s="19">
        <v>0</v>
      </c>
      <c r="Y821" s="19">
        <v>150000</v>
      </c>
      <c r="Z821" s="19">
        <v>0</v>
      </c>
      <c r="AA821" s="19">
        <f t="shared" si="173"/>
        <v>0</v>
      </c>
      <c r="AB821" s="20">
        <v>0</v>
      </c>
      <c r="AC821" s="20">
        <v>0</v>
      </c>
      <c r="AD821" s="21">
        <v>0</v>
      </c>
    </row>
    <row r="822" spans="1:30" outlineLevel="3" x14ac:dyDescent="0.25">
      <c r="A822" s="22"/>
      <c r="B822" s="23"/>
      <c r="C822" s="23" t="s">
        <v>114</v>
      </c>
      <c r="D822" s="23"/>
      <c r="E822" s="23"/>
      <c r="F822" s="23"/>
      <c r="G822" s="23"/>
      <c r="H822" s="23"/>
      <c r="I822" s="24"/>
      <c r="J822" s="25">
        <f t="shared" ref="J822:AA822" si="176">SUBTOTAL(9,J809:J821)</f>
        <v>28112750</v>
      </c>
      <c r="K822" s="26">
        <f t="shared" si="176"/>
        <v>28112750</v>
      </c>
      <c r="L822" s="26">
        <f t="shared" si="176"/>
        <v>-27462750</v>
      </c>
      <c r="M822" s="26">
        <f t="shared" si="176"/>
        <v>0</v>
      </c>
      <c r="N822" s="26">
        <f t="shared" si="176"/>
        <v>0</v>
      </c>
      <c r="O822" s="26">
        <f t="shared" si="176"/>
        <v>0</v>
      </c>
      <c r="P822" s="26">
        <f t="shared" si="176"/>
        <v>0</v>
      </c>
      <c r="Q822" s="26">
        <f t="shared" si="176"/>
        <v>0</v>
      </c>
      <c r="R822" s="26">
        <f t="shared" si="176"/>
        <v>650000</v>
      </c>
      <c r="S822" s="26">
        <f t="shared" si="176"/>
        <v>0</v>
      </c>
      <c r="T822" s="26">
        <f t="shared" si="176"/>
        <v>0</v>
      </c>
      <c r="U822" s="26">
        <f t="shared" si="176"/>
        <v>0</v>
      </c>
      <c r="V822" s="26">
        <f t="shared" si="176"/>
        <v>0</v>
      </c>
      <c r="W822" s="26">
        <f t="shared" si="176"/>
        <v>0</v>
      </c>
      <c r="X822" s="26">
        <f t="shared" si="176"/>
        <v>543812.5</v>
      </c>
      <c r="Y822" s="26">
        <f t="shared" si="176"/>
        <v>28112750</v>
      </c>
      <c r="Z822" s="26">
        <f t="shared" si="176"/>
        <v>0</v>
      </c>
      <c r="AA822" s="26">
        <f t="shared" si="176"/>
        <v>650000</v>
      </c>
      <c r="AB822" s="27">
        <f>V822/R822</f>
        <v>0</v>
      </c>
      <c r="AC822" s="27">
        <f>(S822+T822+U822)/R822</f>
        <v>0</v>
      </c>
      <c r="AD822" s="28">
        <f>AB822+AC822</f>
        <v>0</v>
      </c>
    </row>
    <row r="823" spans="1:30" outlineLevel="4" x14ac:dyDescent="0.25">
      <c r="A823" s="15" t="s">
        <v>489</v>
      </c>
      <c r="B823" s="16" t="s">
        <v>36</v>
      </c>
      <c r="C823" s="16" t="s">
        <v>115</v>
      </c>
      <c r="D823" s="16" t="s">
        <v>116</v>
      </c>
      <c r="E823" s="16"/>
      <c r="F823" s="16">
        <v>280</v>
      </c>
      <c r="G823" s="16">
        <v>2210</v>
      </c>
      <c r="H823" s="16">
        <v>3480</v>
      </c>
      <c r="I823" s="17" t="s">
        <v>117</v>
      </c>
      <c r="J823" s="18">
        <v>10500000</v>
      </c>
      <c r="K823" s="19">
        <v>10500000</v>
      </c>
      <c r="L823" s="19">
        <v>-10500000</v>
      </c>
      <c r="M823" s="19"/>
      <c r="N823" s="19"/>
      <c r="O823" s="19"/>
      <c r="P823" s="19">
        <v>0</v>
      </c>
      <c r="Q823" s="19">
        <v>0</v>
      </c>
      <c r="R823" s="19">
        <v>0</v>
      </c>
      <c r="S823" s="19">
        <v>0</v>
      </c>
      <c r="T823" s="19">
        <v>0</v>
      </c>
      <c r="U823" s="19">
        <v>0</v>
      </c>
      <c r="V823" s="19">
        <v>0</v>
      </c>
      <c r="W823" s="19">
        <v>0</v>
      </c>
      <c r="X823" s="19">
        <v>0</v>
      </c>
      <c r="Y823" s="19">
        <v>10500000</v>
      </c>
      <c r="Z823" s="19">
        <v>0</v>
      </c>
      <c r="AA823" s="19">
        <f t="shared" si="173"/>
        <v>0</v>
      </c>
      <c r="AB823" s="20">
        <v>0</v>
      </c>
      <c r="AC823" s="20">
        <v>0</v>
      </c>
      <c r="AD823" s="21">
        <v>0</v>
      </c>
    </row>
    <row r="824" spans="1:30" outlineLevel="4" x14ac:dyDescent="0.25">
      <c r="A824" s="15" t="s">
        <v>489</v>
      </c>
      <c r="B824" s="16" t="s">
        <v>36</v>
      </c>
      <c r="C824" s="16" t="s">
        <v>115</v>
      </c>
      <c r="D824" s="16" t="s">
        <v>118</v>
      </c>
      <c r="E824" s="16"/>
      <c r="F824" s="16">
        <v>280</v>
      </c>
      <c r="G824" s="16">
        <v>2210</v>
      </c>
      <c r="H824" s="16">
        <v>3480</v>
      </c>
      <c r="I824" s="17" t="s">
        <v>119</v>
      </c>
      <c r="J824" s="18">
        <v>8100000</v>
      </c>
      <c r="K824" s="19">
        <v>8100000</v>
      </c>
      <c r="L824" s="19">
        <v>-8100000</v>
      </c>
      <c r="M824" s="19"/>
      <c r="N824" s="19"/>
      <c r="O824" s="19"/>
      <c r="P824" s="19">
        <v>0</v>
      </c>
      <c r="Q824" s="19">
        <v>0</v>
      </c>
      <c r="R824" s="19">
        <v>0</v>
      </c>
      <c r="S824" s="19">
        <v>0</v>
      </c>
      <c r="T824" s="19">
        <v>0</v>
      </c>
      <c r="U824" s="19">
        <v>0</v>
      </c>
      <c r="V824" s="19">
        <v>0</v>
      </c>
      <c r="W824" s="19">
        <v>0</v>
      </c>
      <c r="X824" s="19">
        <v>0</v>
      </c>
      <c r="Y824" s="19">
        <v>8100000</v>
      </c>
      <c r="Z824" s="19">
        <v>0</v>
      </c>
      <c r="AA824" s="19">
        <f t="shared" si="173"/>
        <v>0</v>
      </c>
      <c r="AB824" s="20">
        <v>0</v>
      </c>
      <c r="AC824" s="20">
        <v>0</v>
      </c>
      <c r="AD824" s="21">
        <v>0</v>
      </c>
    </row>
    <row r="825" spans="1:30" outlineLevel="4" x14ac:dyDescent="0.25">
      <c r="A825" s="15" t="s">
        <v>489</v>
      </c>
      <c r="B825" s="16" t="s">
        <v>36</v>
      </c>
      <c r="C825" s="16" t="s">
        <v>115</v>
      </c>
      <c r="D825" s="16" t="s">
        <v>122</v>
      </c>
      <c r="E825" s="16"/>
      <c r="F825" s="16">
        <v>280</v>
      </c>
      <c r="G825" s="16">
        <v>2240</v>
      </c>
      <c r="H825" s="16">
        <v>3480</v>
      </c>
      <c r="I825" s="17" t="s">
        <v>123</v>
      </c>
      <c r="J825" s="18">
        <v>64150000</v>
      </c>
      <c r="K825" s="19">
        <v>64150000</v>
      </c>
      <c r="L825" s="19">
        <v>-64150000</v>
      </c>
      <c r="M825" s="19"/>
      <c r="N825" s="19"/>
      <c r="O825" s="19"/>
      <c r="P825" s="19">
        <v>0</v>
      </c>
      <c r="Q825" s="19">
        <v>0</v>
      </c>
      <c r="R825" s="19">
        <v>0</v>
      </c>
      <c r="S825" s="19">
        <v>0</v>
      </c>
      <c r="T825" s="19">
        <v>0</v>
      </c>
      <c r="U825" s="19">
        <v>0</v>
      </c>
      <c r="V825" s="19">
        <v>0</v>
      </c>
      <c r="W825" s="19">
        <v>0</v>
      </c>
      <c r="X825" s="19">
        <v>0</v>
      </c>
      <c r="Y825" s="19">
        <v>64150000</v>
      </c>
      <c r="Z825" s="19">
        <v>0</v>
      </c>
      <c r="AA825" s="19">
        <f t="shared" si="173"/>
        <v>0</v>
      </c>
      <c r="AB825" s="20">
        <v>0</v>
      </c>
      <c r="AC825" s="20">
        <v>0</v>
      </c>
      <c r="AD825" s="21">
        <v>0</v>
      </c>
    </row>
    <row r="826" spans="1:30" outlineLevel="3" x14ac:dyDescent="0.25">
      <c r="A826" s="22"/>
      <c r="B826" s="23"/>
      <c r="C826" s="23" t="s">
        <v>125</v>
      </c>
      <c r="D826" s="23"/>
      <c r="E826" s="23"/>
      <c r="F826" s="23"/>
      <c r="G826" s="23"/>
      <c r="H826" s="23"/>
      <c r="I826" s="24"/>
      <c r="J826" s="25">
        <f t="shared" ref="J826:AA826" si="177">SUBTOTAL(9,J823:J825)</f>
        <v>82750000</v>
      </c>
      <c r="K826" s="26">
        <f t="shared" si="177"/>
        <v>82750000</v>
      </c>
      <c r="L826" s="26">
        <f t="shared" si="177"/>
        <v>-82750000</v>
      </c>
      <c r="M826" s="26">
        <f t="shared" si="177"/>
        <v>0</v>
      </c>
      <c r="N826" s="26">
        <f t="shared" si="177"/>
        <v>0</v>
      </c>
      <c r="O826" s="26">
        <f t="shared" si="177"/>
        <v>0</v>
      </c>
      <c r="P826" s="26">
        <f t="shared" si="177"/>
        <v>0</v>
      </c>
      <c r="Q826" s="26">
        <f t="shared" si="177"/>
        <v>0</v>
      </c>
      <c r="R826" s="26">
        <f t="shared" si="177"/>
        <v>0</v>
      </c>
      <c r="S826" s="26">
        <f t="shared" si="177"/>
        <v>0</v>
      </c>
      <c r="T826" s="26">
        <f t="shared" si="177"/>
        <v>0</v>
      </c>
      <c r="U826" s="26">
        <f t="shared" si="177"/>
        <v>0</v>
      </c>
      <c r="V826" s="26">
        <f t="shared" si="177"/>
        <v>0</v>
      </c>
      <c r="W826" s="26">
        <f t="shared" si="177"/>
        <v>0</v>
      </c>
      <c r="X826" s="26">
        <f t="shared" si="177"/>
        <v>0</v>
      </c>
      <c r="Y826" s="26">
        <f t="shared" si="177"/>
        <v>82750000</v>
      </c>
      <c r="Z826" s="26">
        <f t="shared" si="177"/>
        <v>0</v>
      </c>
      <c r="AA826" s="26">
        <f t="shared" si="177"/>
        <v>0</v>
      </c>
      <c r="AB826" s="27">
        <v>0</v>
      </c>
      <c r="AC826" s="27">
        <v>0</v>
      </c>
      <c r="AD826" s="28">
        <v>0</v>
      </c>
    </row>
    <row r="827" spans="1:30" ht="150" outlineLevel="4" x14ac:dyDescent="0.25">
      <c r="A827" s="15" t="s">
        <v>489</v>
      </c>
      <c r="B827" s="16" t="s">
        <v>36</v>
      </c>
      <c r="C827" s="16" t="s">
        <v>126</v>
      </c>
      <c r="D827" s="16" t="s">
        <v>295</v>
      </c>
      <c r="E827" s="16" t="s">
        <v>266</v>
      </c>
      <c r="F827" s="16" t="s">
        <v>39</v>
      </c>
      <c r="G827" s="16">
        <v>1310</v>
      </c>
      <c r="H827" s="16">
        <v>3480</v>
      </c>
      <c r="I827" s="17" t="s">
        <v>498</v>
      </c>
      <c r="J827" s="18">
        <v>50000000</v>
      </c>
      <c r="K827" s="19">
        <v>50000000</v>
      </c>
      <c r="L827" s="19">
        <v>0</v>
      </c>
      <c r="M827" s="19">
        <v>0</v>
      </c>
      <c r="N827" s="19">
        <v>0</v>
      </c>
      <c r="O827" s="19">
        <v>0</v>
      </c>
      <c r="P827" s="19">
        <v>0</v>
      </c>
      <c r="Q827" s="19">
        <v>0</v>
      </c>
      <c r="R827" s="19">
        <v>50000000</v>
      </c>
      <c r="S827" s="19">
        <v>0</v>
      </c>
      <c r="T827" s="19">
        <v>0</v>
      </c>
      <c r="U827" s="19">
        <v>0</v>
      </c>
      <c r="V827" s="19">
        <v>1530</v>
      </c>
      <c r="W827" s="19">
        <v>1530</v>
      </c>
      <c r="X827" s="19">
        <v>12498470</v>
      </c>
      <c r="Y827" s="19">
        <v>49998470</v>
      </c>
      <c r="Z827" s="19">
        <v>0</v>
      </c>
      <c r="AA827" s="19">
        <f t="shared" si="173"/>
        <v>49998470</v>
      </c>
      <c r="AB827" s="20">
        <f t="shared" ref="AB827:AB834" si="178">V827/R827</f>
        <v>3.0599999999999998E-5</v>
      </c>
      <c r="AC827" s="20">
        <f t="shared" ref="AC827:AC834" si="179">(S827+T827+U827)/R827</f>
        <v>0</v>
      </c>
      <c r="AD827" s="21">
        <f t="shared" ref="AD827:AD834" si="180">AB827+AC827</f>
        <v>3.0599999999999998E-5</v>
      </c>
    </row>
    <row r="828" spans="1:30" ht="120" outlineLevel="4" x14ac:dyDescent="0.25">
      <c r="A828" s="15" t="s">
        <v>489</v>
      </c>
      <c r="B828" s="16" t="s">
        <v>36</v>
      </c>
      <c r="C828" s="16" t="s">
        <v>126</v>
      </c>
      <c r="D828" s="16" t="s">
        <v>127</v>
      </c>
      <c r="E828" s="16" t="s">
        <v>58</v>
      </c>
      <c r="F828" s="16" t="s">
        <v>39</v>
      </c>
      <c r="G828" s="16">
        <v>1310</v>
      </c>
      <c r="H828" s="16">
        <v>3480</v>
      </c>
      <c r="I828" s="17" t="s">
        <v>128</v>
      </c>
      <c r="J828" s="18">
        <v>15301424</v>
      </c>
      <c r="K828" s="19">
        <v>15301424</v>
      </c>
      <c r="L828" s="19">
        <v>-6323004</v>
      </c>
      <c r="M828" s="19"/>
      <c r="N828" s="19"/>
      <c r="O828" s="19"/>
      <c r="P828" s="19">
        <v>0</v>
      </c>
      <c r="Q828" s="19">
        <v>0</v>
      </c>
      <c r="R828" s="19">
        <v>8978420</v>
      </c>
      <c r="S828" s="19">
        <v>0</v>
      </c>
      <c r="T828" s="19">
        <v>8862455.5999999996</v>
      </c>
      <c r="U828" s="19">
        <v>0</v>
      </c>
      <c r="V828" s="19">
        <v>115964.4</v>
      </c>
      <c r="W828" s="19">
        <v>115964.4</v>
      </c>
      <c r="X828" s="19">
        <v>0</v>
      </c>
      <c r="Y828" s="19">
        <v>6323004</v>
      </c>
      <c r="Z828" s="19">
        <v>0</v>
      </c>
      <c r="AA828" s="19">
        <f t="shared" si="173"/>
        <v>3.7834979593753815E-10</v>
      </c>
      <c r="AB828" s="20">
        <f t="shared" si="178"/>
        <v>1.2915902798042417E-2</v>
      </c>
      <c r="AC828" s="20">
        <f t="shared" si="179"/>
        <v>0.98708409720195756</v>
      </c>
      <c r="AD828" s="21">
        <f t="shared" si="180"/>
        <v>1</v>
      </c>
    </row>
    <row r="829" spans="1:30" ht="120" outlineLevel="4" x14ac:dyDescent="0.25">
      <c r="A829" s="15" t="s">
        <v>489</v>
      </c>
      <c r="B829" s="16" t="s">
        <v>36</v>
      </c>
      <c r="C829" s="16" t="s">
        <v>126</v>
      </c>
      <c r="D829" s="16" t="s">
        <v>127</v>
      </c>
      <c r="E829" s="16" t="s">
        <v>129</v>
      </c>
      <c r="F829" s="16" t="s">
        <v>39</v>
      </c>
      <c r="G829" s="16">
        <v>1310</v>
      </c>
      <c r="H829" s="16">
        <v>3480</v>
      </c>
      <c r="I829" s="17" t="s">
        <v>130</v>
      </c>
      <c r="J829" s="18">
        <v>2713018</v>
      </c>
      <c r="K829" s="19">
        <v>2713018</v>
      </c>
      <c r="L829" s="19">
        <v>-1118632</v>
      </c>
      <c r="M829" s="19"/>
      <c r="N829" s="19"/>
      <c r="O829" s="19"/>
      <c r="P829" s="19">
        <v>0</v>
      </c>
      <c r="Q829" s="19">
        <v>0</v>
      </c>
      <c r="R829" s="19">
        <v>1594386</v>
      </c>
      <c r="S829" s="19">
        <v>0</v>
      </c>
      <c r="T829" s="19">
        <v>944935.54</v>
      </c>
      <c r="U829" s="19">
        <v>0</v>
      </c>
      <c r="V829" s="19">
        <v>649450.46</v>
      </c>
      <c r="W829" s="19">
        <v>649450.46</v>
      </c>
      <c r="X829" s="19">
        <v>0</v>
      </c>
      <c r="Y829" s="19">
        <v>1118632</v>
      </c>
      <c r="Z829" s="19">
        <v>0</v>
      </c>
      <c r="AA829" s="19">
        <f t="shared" si="173"/>
        <v>0</v>
      </c>
      <c r="AB829" s="20">
        <f t="shared" si="178"/>
        <v>0.40733577690722322</v>
      </c>
      <c r="AC829" s="20">
        <f t="shared" si="179"/>
        <v>0.59266422309277678</v>
      </c>
      <c r="AD829" s="21">
        <f t="shared" si="180"/>
        <v>1</v>
      </c>
    </row>
    <row r="830" spans="1:30" ht="165" outlineLevel="4" x14ac:dyDescent="0.25">
      <c r="A830" s="15" t="s">
        <v>489</v>
      </c>
      <c r="B830" s="16" t="s">
        <v>36</v>
      </c>
      <c r="C830" s="16" t="s">
        <v>126</v>
      </c>
      <c r="D830" s="16" t="s">
        <v>401</v>
      </c>
      <c r="E830" s="16"/>
      <c r="F830" s="16" t="s">
        <v>39</v>
      </c>
      <c r="G830" s="16">
        <v>1320</v>
      </c>
      <c r="H830" s="16">
        <v>3480</v>
      </c>
      <c r="I830" s="17" t="s">
        <v>499</v>
      </c>
      <c r="J830" s="18">
        <v>3008146458</v>
      </c>
      <c r="K830" s="19">
        <v>3008146458</v>
      </c>
      <c r="L830" s="19">
        <v>-2048146458</v>
      </c>
      <c r="M830" s="19"/>
      <c r="N830" s="19"/>
      <c r="O830" s="19"/>
      <c r="P830" s="19">
        <v>0</v>
      </c>
      <c r="Q830" s="19">
        <v>0</v>
      </c>
      <c r="R830" s="19">
        <v>960000000</v>
      </c>
      <c r="S830" s="19">
        <v>0</v>
      </c>
      <c r="T830" s="19">
        <v>0</v>
      </c>
      <c r="U830" s="19">
        <v>0</v>
      </c>
      <c r="V830" s="19">
        <v>956871800</v>
      </c>
      <c r="W830" s="19">
        <v>956871800</v>
      </c>
      <c r="X830" s="19">
        <v>0</v>
      </c>
      <c r="Y830" s="19">
        <v>2051274658</v>
      </c>
      <c r="Z830" s="19">
        <v>0</v>
      </c>
      <c r="AA830" s="19">
        <f t="shared" si="173"/>
        <v>3128200</v>
      </c>
      <c r="AB830" s="20">
        <f t="shared" si="178"/>
        <v>0.99674145833333339</v>
      </c>
      <c r="AC830" s="20">
        <f t="shared" si="179"/>
        <v>0</v>
      </c>
      <c r="AD830" s="21">
        <f t="shared" si="180"/>
        <v>0.99674145833333339</v>
      </c>
    </row>
    <row r="831" spans="1:30" ht="45" outlineLevel="4" x14ac:dyDescent="0.25">
      <c r="A831" s="15" t="s">
        <v>489</v>
      </c>
      <c r="B831" s="16" t="s">
        <v>36</v>
      </c>
      <c r="C831" s="16" t="s">
        <v>126</v>
      </c>
      <c r="D831" s="16" t="s">
        <v>153</v>
      </c>
      <c r="E831" s="16"/>
      <c r="F831" s="16" t="s">
        <v>39</v>
      </c>
      <c r="G831" s="16">
        <v>1320</v>
      </c>
      <c r="H831" s="16">
        <v>3480</v>
      </c>
      <c r="I831" s="17" t="s">
        <v>154</v>
      </c>
      <c r="J831" s="18">
        <v>5968874</v>
      </c>
      <c r="K831" s="19">
        <v>5968874</v>
      </c>
      <c r="L831" s="19">
        <v>-3600000</v>
      </c>
      <c r="M831" s="19"/>
      <c r="N831" s="19"/>
      <c r="O831" s="19"/>
      <c r="P831" s="19">
        <v>0</v>
      </c>
      <c r="Q831" s="19">
        <v>0</v>
      </c>
      <c r="R831" s="19">
        <v>2368874</v>
      </c>
      <c r="S831" s="19">
        <v>0</v>
      </c>
      <c r="T831" s="19">
        <v>0</v>
      </c>
      <c r="U831" s="19">
        <v>0</v>
      </c>
      <c r="V831" s="19">
        <v>1753735.49</v>
      </c>
      <c r="W831" s="19">
        <v>1753735.49</v>
      </c>
      <c r="X831" s="19">
        <v>615138.51</v>
      </c>
      <c r="Y831" s="19">
        <v>4215138.51</v>
      </c>
      <c r="Z831" s="19">
        <v>0</v>
      </c>
      <c r="AA831" s="19">
        <f t="shared" si="173"/>
        <v>615138.51</v>
      </c>
      <c r="AB831" s="20">
        <f t="shared" si="178"/>
        <v>0.74032451282761347</v>
      </c>
      <c r="AC831" s="20">
        <f t="shared" si="179"/>
        <v>0</v>
      </c>
      <c r="AD831" s="21">
        <f t="shared" si="180"/>
        <v>0.74032451282761347</v>
      </c>
    </row>
    <row r="832" spans="1:30" outlineLevel="3" x14ac:dyDescent="0.25">
      <c r="A832" s="22"/>
      <c r="B832" s="23"/>
      <c r="C832" s="23" t="s">
        <v>175</v>
      </c>
      <c r="D832" s="23"/>
      <c r="E832" s="23"/>
      <c r="F832" s="23"/>
      <c r="G832" s="23"/>
      <c r="H832" s="23"/>
      <c r="I832" s="24"/>
      <c r="J832" s="25">
        <f t="shared" ref="J832:AA832" si="181">SUBTOTAL(9,J827:J831)</f>
        <v>3082129774</v>
      </c>
      <c r="K832" s="26">
        <f t="shared" si="181"/>
        <v>3082129774</v>
      </c>
      <c r="L832" s="26">
        <f t="shared" si="181"/>
        <v>-2059188094</v>
      </c>
      <c r="M832" s="26">
        <f t="shared" si="181"/>
        <v>0</v>
      </c>
      <c r="N832" s="26">
        <f t="shared" si="181"/>
        <v>0</v>
      </c>
      <c r="O832" s="26">
        <f t="shared" si="181"/>
        <v>0</v>
      </c>
      <c r="P832" s="26">
        <f t="shared" si="181"/>
        <v>0</v>
      </c>
      <c r="Q832" s="26">
        <f t="shared" si="181"/>
        <v>0</v>
      </c>
      <c r="R832" s="26">
        <f t="shared" si="181"/>
        <v>1022941680</v>
      </c>
      <c r="S832" s="26">
        <f t="shared" si="181"/>
        <v>0</v>
      </c>
      <c r="T832" s="26">
        <f t="shared" si="181"/>
        <v>9807391.1400000006</v>
      </c>
      <c r="U832" s="26">
        <f t="shared" si="181"/>
        <v>0</v>
      </c>
      <c r="V832" s="26">
        <f t="shared" si="181"/>
        <v>959392480.35000002</v>
      </c>
      <c r="W832" s="26">
        <f t="shared" si="181"/>
        <v>959392480.35000002</v>
      </c>
      <c r="X832" s="26">
        <f t="shared" si="181"/>
        <v>13113608.51</v>
      </c>
      <c r="Y832" s="26">
        <f t="shared" si="181"/>
        <v>2112929902.51</v>
      </c>
      <c r="Z832" s="26">
        <f t="shared" si="181"/>
        <v>0</v>
      </c>
      <c r="AA832" s="26">
        <f t="shared" si="181"/>
        <v>53741808.509999998</v>
      </c>
      <c r="AB832" s="27">
        <f t="shared" si="178"/>
        <v>0.93787602862169039</v>
      </c>
      <c r="AC832" s="27">
        <f t="shared" si="179"/>
        <v>9.587439178350813E-3</v>
      </c>
      <c r="AD832" s="28">
        <f t="shared" si="180"/>
        <v>0.9474634678000412</v>
      </c>
    </row>
    <row r="833" spans="1:30" outlineLevel="1" x14ac:dyDescent="0.25">
      <c r="A833" s="22" t="s">
        <v>500</v>
      </c>
      <c r="B833" s="23"/>
      <c r="C833" s="23"/>
      <c r="D833" s="23"/>
      <c r="E833" s="23"/>
      <c r="F833" s="23"/>
      <c r="G833" s="23"/>
      <c r="H833" s="23"/>
      <c r="I833" s="24"/>
      <c r="J833" s="25">
        <f t="shared" ref="J833:AA833" si="182">SUBTOTAL(9,J774:J831)</f>
        <v>5706874095</v>
      </c>
      <c r="K833" s="26">
        <f t="shared" si="182"/>
        <v>5706874095</v>
      </c>
      <c r="L833" s="26">
        <f t="shared" si="182"/>
        <v>-3506873283</v>
      </c>
      <c r="M833" s="26">
        <f t="shared" si="182"/>
        <v>0</v>
      </c>
      <c r="N833" s="26">
        <f t="shared" si="182"/>
        <v>0</v>
      </c>
      <c r="O833" s="26">
        <f t="shared" si="182"/>
        <v>0</v>
      </c>
      <c r="P833" s="26">
        <f t="shared" si="182"/>
        <v>0</v>
      </c>
      <c r="Q833" s="26">
        <f t="shared" si="182"/>
        <v>-32952278</v>
      </c>
      <c r="R833" s="26">
        <f t="shared" si="182"/>
        <v>2167048534</v>
      </c>
      <c r="S833" s="26">
        <f t="shared" si="182"/>
        <v>0</v>
      </c>
      <c r="T833" s="26">
        <f t="shared" si="182"/>
        <v>35808116.640000001</v>
      </c>
      <c r="U833" s="26">
        <f t="shared" si="182"/>
        <v>0</v>
      </c>
      <c r="V833" s="26">
        <f t="shared" si="182"/>
        <v>1956884019.0199997</v>
      </c>
      <c r="W833" s="26">
        <f t="shared" si="182"/>
        <v>1956884019.0199997</v>
      </c>
      <c r="X833" s="26">
        <f t="shared" si="182"/>
        <v>89653605.660000011</v>
      </c>
      <c r="Y833" s="26">
        <f t="shared" si="182"/>
        <v>3714181959.3400006</v>
      </c>
      <c r="Z833" s="26">
        <f t="shared" si="182"/>
        <v>0</v>
      </c>
      <c r="AA833" s="26">
        <f t="shared" si="182"/>
        <v>174356398.33999997</v>
      </c>
      <c r="AB833" s="27">
        <f t="shared" si="178"/>
        <v>0.9030180858053638</v>
      </c>
      <c r="AC833" s="27">
        <f t="shared" si="179"/>
        <v>1.6523910783808961E-2</v>
      </c>
      <c r="AD833" s="28">
        <f t="shared" si="180"/>
        <v>0.91954199658917279</v>
      </c>
    </row>
    <row r="834" spans="1:30" ht="15.75" thickBot="1" x14ac:dyDescent="0.3">
      <c r="A834" s="29" t="s">
        <v>501</v>
      </c>
      <c r="B834" s="30"/>
      <c r="C834" s="30"/>
      <c r="D834" s="30"/>
      <c r="E834" s="30"/>
      <c r="F834" s="30"/>
      <c r="G834" s="30"/>
      <c r="H834" s="30"/>
      <c r="I834" s="31"/>
      <c r="J834" s="32">
        <f t="shared" ref="J834:AA834" si="183">SUBTOTAL(9,J10:J831)</f>
        <v>2557490693867</v>
      </c>
      <c r="K834" s="33">
        <f t="shared" si="183"/>
        <v>2558490693867</v>
      </c>
      <c r="L834" s="33">
        <f t="shared" si="183"/>
        <v>46898427316</v>
      </c>
      <c r="M834" s="33">
        <f t="shared" si="183"/>
        <v>7980717266</v>
      </c>
      <c r="N834" s="33">
        <f t="shared" si="183"/>
        <v>0</v>
      </c>
      <c r="O834" s="33">
        <f t="shared" si="183"/>
        <v>55844742075.400017</v>
      </c>
      <c r="P834" s="33">
        <f t="shared" si="183"/>
        <v>-3833085596</v>
      </c>
      <c r="Q834" s="33">
        <f t="shared" si="183"/>
        <v>-55065483346.249985</v>
      </c>
      <c r="R834" s="33">
        <f t="shared" si="183"/>
        <v>2610316011582.1504</v>
      </c>
      <c r="S834" s="33">
        <f t="shared" si="183"/>
        <v>1248537556.76</v>
      </c>
      <c r="T834" s="33">
        <f t="shared" si="183"/>
        <v>180945621314.9201</v>
      </c>
      <c r="U834" s="33">
        <f t="shared" si="183"/>
        <v>44822217.850000001</v>
      </c>
      <c r="V834" s="33">
        <f t="shared" si="183"/>
        <v>1619063719795.3601</v>
      </c>
      <c r="W834" s="33">
        <f t="shared" si="183"/>
        <v>1612783366845.1702</v>
      </c>
      <c r="X834" s="33">
        <f t="shared" si="183"/>
        <v>526522961591.66003</v>
      </c>
      <c r="Y834" s="33">
        <f t="shared" si="183"/>
        <v>757187992982.10925</v>
      </c>
      <c r="Z834" s="33">
        <f t="shared" si="183"/>
        <v>0</v>
      </c>
      <c r="AA834" s="33">
        <f t="shared" si="183"/>
        <v>809013310697.25977</v>
      </c>
      <c r="AB834" s="34">
        <f t="shared" si="178"/>
        <v>0.62025582826426529</v>
      </c>
      <c r="AC834" s="34">
        <f t="shared" si="179"/>
        <v>6.9814911405716135E-2</v>
      </c>
      <c r="AD834" s="35">
        <f t="shared" si="180"/>
        <v>0.69007073966998145</v>
      </c>
    </row>
    <row r="835" spans="1:30"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39"/>
      <c r="Z835" s="39"/>
      <c r="AA835" s="39"/>
      <c r="AB835" s="40"/>
      <c r="AC835" s="40"/>
      <c r="AD835" s="40"/>
    </row>
    <row r="836" spans="1:30"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39"/>
      <c r="Z836" s="39"/>
      <c r="AA836" s="39"/>
      <c r="AB836" s="40"/>
      <c r="AC836" s="40"/>
      <c r="AD836" s="40"/>
    </row>
    <row r="837" spans="1:30"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39"/>
      <c r="Z837" s="39"/>
      <c r="AA837" s="39"/>
      <c r="AB837" s="40"/>
      <c r="AC837" s="40"/>
      <c r="AD837" s="40"/>
    </row>
    <row r="838" spans="1:30"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39"/>
      <c r="Z838" s="39"/>
      <c r="AA838" s="39"/>
      <c r="AB838" s="40"/>
      <c r="AC838" s="40"/>
      <c r="AD838" s="40"/>
    </row>
    <row r="839" spans="1:30"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39"/>
      <c r="Z839" s="39"/>
      <c r="AA839" s="39"/>
      <c r="AB839" s="40"/>
      <c r="AC839" s="40"/>
      <c r="AD839" s="40"/>
    </row>
    <row r="840" spans="1:30"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39"/>
      <c r="Z840" s="39"/>
      <c r="AA840" s="39"/>
      <c r="AB840" s="40"/>
      <c r="AC840" s="40"/>
      <c r="AD840" s="40"/>
    </row>
    <row r="841" spans="1:30"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39"/>
      <c r="AA841" s="39"/>
      <c r="AB841" s="40"/>
      <c r="AC841" s="40"/>
      <c r="AD841" s="40"/>
    </row>
    <row r="842" spans="1:30"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39"/>
      <c r="AA842" s="39"/>
      <c r="AB842" s="40"/>
      <c r="AC842" s="40"/>
      <c r="AD842" s="40"/>
    </row>
    <row r="843" spans="1:30"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39"/>
      <c r="AA843" s="39"/>
      <c r="AB843" s="40"/>
      <c r="AC843" s="40"/>
      <c r="AD843" s="40"/>
    </row>
    <row r="844" spans="1:30"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39"/>
      <c r="AA844" s="39"/>
      <c r="AB844" s="40"/>
      <c r="AC844" s="40"/>
      <c r="AD844" s="40"/>
    </row>
    <row r="845" spans="1:30"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39"/>
      <c r="AA845" s="39"/>
      <c r="AB845" s="40"/>
      <c r="AC845" s="40"/>
      <c r="AD845" s="40"/>
    </row>
    <row r="846" spans="1:30"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39"/>
      <c r="AA846" s="39"/>
      <c r="AB846" s="40"/>
      <c r="AC846" s="40"/>
      <c r="AD846" s="40"/>
    </row>
    <row r="847" spans="1:30"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39"/>
      <c r="AA847" s="39"/>
      <c r="AB847" s="40"/>
      <c r="AC847" s="40"/>
      <c r="AD847" s="40"/>
    </row>
    <row r="848" spans="1:30"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39"/>
      <c r="AA848" s="39"/>
      <c r="AB848" s="40"/>
      <c r="AC848" s="40"/>
      <c r="AD848" s="40"/>
    </row>
    <row r="849" spans="1:30"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39"/>
      <c r="AA849" s="39"/>
      <c r="AB849" s="40"/>
      <c r="AC849" s="40"/>
      <c r="AD849" s="40"/>
    </row>
    <row r="850" spans="1:30"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39"/>
      <c r="AA850" s="39"/>
      <c r="AB850" s="40"/>
      <c r="AC850" s="40"/>
      <c r="AD850" s="40"/>
    </row>
    <row r="851" spans="1:30"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39"/>
      <c r="AA851" s="39"/>
      <c r="AB851" s="40"/>
      <c r="AC851" s="40"/>
      <c r="AD851" s="40"/>
    </row>
    <row r="852" spans="1:30"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39"/>
      <c r="AA852" s="39"/>
      <c r="AB852" s="40"/>
      <c r="AC852" s="40"/>
      <c r="AD852" s="40"/>
    </row>
    <row r="853" spans="1:30"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39"/>
      <c r="AA853" s="39"/>
      <c r="AB853" s="40"/>
      <c r="AC853" s="40"/>
      <c r="AD853" s="40"/>
    </row>
    <row r="854" spans="1:30"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39"/>
      <c r="AA854" s="39"/>
      <c r="AB854" s="40"/>
      <c r="AC854" s="40"/>
      <c r="AD854" s="40"/>
    </row>
    <row r="855" spans="1:30"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39"/>
      <c r="AA855" s="39"/>
      <c r="AB855" s="40"/>
      <c r="AC855" s="40"/>
      <c r="AD855" s="40"/>
    </row>
    <row r="856" spans="1:30"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39"/>
      <c r="AA856" s="39"/>
      <c r="AB856" s="40"/>
      <c r="AC856" s="40"/>
      <c r="AD856" s="40"/>
    </row>
    <row r="857" spans="1:30"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39"/>
      <c r="AA857" s="39"/>
      <c r="AB857" s="40"/>
      <c r="AC857" s="40"/>
      <c r="AD857" s="40"/>
    </row>
    <row r="858" spans="1:30"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39"/>
      <c r="AA858" s="39"/>
      <c r="AB858" s="40"/>
      <c r="AC858" s="40"/>
      <c r="AD858" s="40"/>
    </row>
    <row r="859" spans="1:30"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39"/>
      <c r="AA859" s="39"/>
      <c r="AB859" s="40"/>
      <c r="AC859" s="40"/>
      <c r="AD859" s="40"/>
    </row>
    <row r="860" spans="1:30"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39"/>
      <c r="AA860" s="39"/>
      <c r="AB860" s="40"/>
      <c r="AC860" s="40"/>
      <c r="AD860" s="40"/>
    </row>
    <row r="861" spans="1:30"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39"/>
      <c r="AA861" s="39"/>
      <c r="AB861" s="40"/>
      <c r="AC861" s="40"/>
      <c r="AD861" s="40"/>
    </row>
    <row r="862" spans="1:30"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39"/>
      <c r="AA862" s="39"/>
      <c r="AB862" s="40"/>
      <c r="AC862" s="40"/>
      <c r="AD862" s="40"/>
    </row>
    <row r="863" spans="1:30"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39"/>
      <c r="AA863" s="39"/>
      <c r="AB863" s="40"/>
      <c r="AC863" s="40"/>
      <c r="AD863" s="40"/>
    </row>
    <row r="864" spans="1:30"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39"/>
      <c r="AA864" s="39"/>
      <c r="AB864" s="40"/>
      <c r="AC864" s="40"/>
      <c r="AD864" s="40"/>
    </row>
    <row r="865" spans="1:30"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39"/>
      <c r="AA865" s="39"/>
      <c r="AB865" s="40"/>
      <c r="AC865" s="40"/>
      <c r="AD865" s="40"/>
    </row>
    <row r="866" spans="1:30"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39"/>
      <c r="AA866" s="39"/>
      <c r="AB866" s="40"/>
      <c r="AC866" s="40"/>
      <c r="AD866" s="40"/>
    </row>
    <row r="867" spans="1:30"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39"/>
      <c r="AA867" s="39"/>
      <c r="AB867" s="40"/>
      <c r="AC867" s="40"/>
      <c r="AD867" s="40"/>
    </row>
    <row r="868" spans="1:30"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39"/>
      <c r="AA868" s="39"/>
      <c r="AB868" s="40"/>
      <c r="AC868" s="40"/>
      <c r="AD868" s="40"/>
    </row>
    <row r="869" spans="1:30"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39"/>
      <c r="AA869" s="39"/>
      <c r="AB869" s="40"/>
      <c r="AC869" s="40"/>
      <c r="AD869" s="40"/>
    </row>
    <row r="870" spans="1:30"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39"/>
      <c r="AA870" s="39"/>
      <c r="AB870" s="40"/>
      <c r="AC870" s="40"/>
      <c r="AD870" s="40"/>
    </row>
    <row r="871" spans="1:30"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39"/>
      <c r="AA871" s="39"/>
      <c r="AB871" s="40"/>
      <c r="AC871" s="40"/>
      <c r="AD871" s="40"/>
    </row>
    <row r="872" spans="1:30"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39"/>
      <c r="AA872" s="39"/>
      <c r="AB872" s="40"/>
      <c r="AC872" s="40"/>
      <c r="AD872" s="40"/>
    </row>
    <row r="873" spans="1:30"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39"/>
      <c r="AA873" s="39"/>
      <c r="AB873" s="40"/>
      <c r="AC873" s="40"/>
      <c r="AD873" s="40"/>
    </row>
    <row r="874" spans="1:30"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39"/>
      <c r="AA874" s="39"/>
      <c r="AB874" s="40"/>
      <c r="AC874" s="40"/>
      <c r="AD874" s="40"/>
    </row>
    <row r="875" spans="1:30"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39"/>
      <c r="AA875" s="39"/>
      <c r="AB875" s="40"/>
      <c r="AC875" s="40"/>
      <c r="AD875" s="40"/>
    </row>
    <row r="876" spans="1:30"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39"/>
      <c r="AA876" s="39"/>
      <c r="AB876" s="40"/>
      <c r="AC876" s="40"/>
      <c r="AD876" s="40"/>
    </row>
    <row r="877" spans="1:30"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39"/>
      <c r="AA877" s="39"/>
      <c r="AB877" s="40"/>
      <c r="AC877" s="40"/>
      <c r="AD877" s="40"/>
    </row>
    <row r="878" spans="1:30"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39"/>
      <c r="AA878" s="39"/>
      <c r="AB878" s="40"/>
      <c r="AC878" s="40"/>
      <c r="AD878" s="40"/>
    </row>
    <row r="879" spans="1:30"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39"/>
      <c r="AA879" s="39"/>
      <c r="AB879" s="40"/>
      <c r="AC879" s="40"/>
      <c r="AD879" s="40"/>
    </row>
    <row r="880" spans="1:30"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39"/>
      <c r="AA880" s="39"/>
      <c r="AB880" s="40"/>
      <c r="AC880" s="40"/>
      <c r="AD880" s="40"/>
    </row>
    <row r="881" spans="1:30"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39"/>
      <c r="AA881" s="39"/>
      <c r="AB881" s="40"/>
      <c r="AC881" s="40"/>
      <c r="AD881" s="40"/>
    </row>
    <row r="882" spans="1:30"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39"/>
      <c r="AA882" s="39"/>
      <c r="AB882" s="40"/>
      <c r="AC882" s="40"/>
      <c r="AD882" s="40"/>
    </row>
    <row r="883" spans="1:30"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39"/>
      <c r="AA883" s="39"/>
      <c r="AB883" s="40"/>
      <c r="AC883" s="40"/>
      <c r="AD883" s="40"/>
    </row>
    <row r="884" spans="1:30"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39"/>
      <c r="AA884" s="39"/>
      <c r="AB884" s="40"/>
      <c r="AC884" s="40"/>
      <c r="AD884" s="40"/>
    </row>
    <row r="885" spans="1:30"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39"/>
      <c r="AA885" s="39"/>
      <c r="AB885" s="40"/>
      <c r="AC885" s="40"/>
      <c r="AD885" s="40"/>
    </row>
    <row r="886" spans="1:30"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39"/>
      <c r="AA886" s="39"/>
      <c r="AB886" s="40"/>
      <c r="AC886" s="40"/>
      <c r="AD886" s="40"/>
    </row>
    <row r="887" spans="1:30"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39"/>
      <c r="AA887" s="39"/>
      <c r="AB887" s="40"/>
      <c r="AC887" s="40"/>
      <c r="AD887" s="40"/>
    </row>
    <row r="888" spans="1:30"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39"/>
      <c r="AA888" s="39"/>
      <c r="AB888" s="40"/>
      <c r="AC888" s="40"/>
      <c r="AD888" s="40"/>
    </row>
    <row r="889" spans="1:30"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39"/>
      <c r="AA889" s="39"/>
      <c r="AB889" s="40"/>
      <c r="AC889" s="40"/>
      <c r="AD889" s="40"/>
    </row>
    <row r="890" spans="1:30"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39"/>
      <c r="AA890" s="39"/>
      <c r="AB890" s="40"/>
      <c r="AC890" s="40"/>
      <c r="AD890" s="40"/>
    </row>
    <row r="891" spans="1:30"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39"/>
      <c r="AA891" s="39"/>
      <c r="AB891" s="40"/>
      <c r="AC891" s="40"/>
      <c r="AD891" s="40"/>
    </row>
    <row r="892" spans="1:30"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39"/>
      <c r="AA892" s="39"/>
      <c r="AB892" s="40"/>
      <c r="AC892" s="40"/>
      <c r="AD892" s="40"/>
    </row>
    <row r="893" spans="1:30"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39"/>
      <c r="AA893" s="39"/>
      <c r="AB893" s="40"/>
      <c r="AC893" s="40"/>
      <c r="AD893" s="40"/>
    </row>
    <row r="894" spans="1:30"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39"/>
      <c r="AA894" s="39"/>
      <c r="AB894" s="40"/>
      <c r="AC894" s="40"/>
      <c r="AD894" s="40"/>
    </row>
    <row r="895" spans="1:30"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39"/>
      <c r="AA895" s="39"/>
      <c r="AB895" s="40"/>
      <c r="AC895" s="40"/>
      <c r="AD895" s="40"/>
    </row>
    <row r="896" spans="1:30"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39"/>
      <c r="AA896" s="39"/>
      <c r="AB896" s="40"/>
      <c r="AC896" s="40"/>
      <c r="AD896" s="40"/>
    </row>
    <row r="897" spans="1:30"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39"/>
      <c r="AA897" s="39"/>
      <c r="AB897" s="40"/>
      <c r="AC897" s="40"/>
      <c r="AD897" s="40"/>
    </row>
    <row r="898" spans="1:30"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39"/>
      <c r="AA898" s="39"/>
      <c r="AB898" s="40"/>
      <c r="AC898" s="40"/>
      <c r="AD898" s="40"/>
    </row>
    <row r="899" spans="1:30"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39"/>
      <c r="AA899" s="39"/>
      <c r="AB899" s="40"/>
      <c r="AC899" s="40"/>
      <c r="AD899" s="40"/>
    </row>
    <row r="900" spans="1:30"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39"/>
      <c r="AA900" s="39"/>
      <c r="AB900" s="40"/>
      <c r="AC900" s="40"/>
      <c r="AD900" s="40"/>
    </row>
    <row r="901" spans="1:30"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39"/>
      <c r="AA901" s="39"/>
      <c r="AB901" s="40"/>
      <c r="AC901" s="40"/>
      <c r="AD901" s="40"/>
    </row>
    <row r="902" spans="1:30"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39"/>
      <c r="AA902" s="39"/>
      <c r="AB902" s="40"/>
      <c r="AC902" s="40"/>
      <c r="AD902" s="40"/>
    </row>
    <row r="903" spans="1:30"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39"/>
      <c r="AA903" s="39"/>
      <c r="AB903" s="40"/>
      <c r="AC903" s="40"/>
      <c r="AD903" s="40"/>
    </row>
    <row r="904" spans="1:30"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39"/>
      <c r="AA904" s="39"/>
      <c r="AB904" s="40"/>
      <c r="AC904" s="40"/>
      <c r="AD904" s="40"/>
    </row>
    <row r="905" spans="1:30"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39"/>
      <c r="AA905" s="39"/>
      <c r="AB905" s="40"/>
      <c r="AC905" s="40"/>
      <c r="AD905" s="40"/>
    </row>
    <row r="906" spans="1:30"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39"/>
      <c r="AA906" s="39"/>
      <c r="AB906" s="40"/>
      <c r="AC906" s="40"/>
      <c r="AD906" s="40"/>
    </row>
    <row r="907" spans="1:30"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39"/>
      <c r="AA907" s="39"/>
      <c r="AB907" s="40"/>
      <c r="AC907" s="40"/>
      <c r="AD907" s="40"/>
    </row>
    <row r="908" spans="1:30"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39"/>
      <c r="AA908" s="39"/>
      <c r="AB908" s="40"/>
      <c r="AC908" s="40"/>
      <c r="AD908" s="40"/>
    </row>
    <row r="909" spans="1:30"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39"/>
      <c r="AA909" s="39"/>
      <c r="AB909" s="40"/>
      <c r="AC909" s="40"/>
      <c r="AD909" s="40"/>
    </row>
    <row r="910" spans="1:30"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39"/>
      <c r="AA910" s="39"/>
      <c r="AB910" s="40"/>
      <c r="AC910" s="40"/>
      <c r="AD910" s="40"/>
    </row>
    <row r="911" spans="1:30"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39"/>
      <c r="AA911" s="39"/>
      <c r="AB911" s="40"/>
      <c r="AC911" s="40"/>
      <c r="AD911" s="40"/>
    </row>
    <row r="912" spans="1:30"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39"/>
      <c r="AA912" s="39"/>
      <c r="AB912" s="40"/>
      <c r="AC912" s="40"/>
      <c r="AD912" s="40"/>
    </row>
    <row r="913" spans="1:30"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39"/>
      <c r="AA913" s="39"/>
      <c r="AB913" s="40"/>
      <c r="AC913" s="40"/>
      <c r="AD913" s="40"/>
    </row>
    <row r="914" spans="1:30"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39"/>
      <c r="AA914" s="39"/>
      <c r="AB914" s="40"/>
      <c r="AC914" s="40"/>
      <c r="AD914" s="40"/>
    </row>
    <row r="915" spans="1:30"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39"/>
      <c r="AA915" s="39"/>
      <c r="AB915" s="40"/>
      <c r="AC915" s="40"/>
      <c r="AD915" s="40"/>
    </row>
    <row r="916" spans="1:30"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39"/>
      <c r="AA916" s="39"/>
      <c r="AB916" s="40"/>
      <c r="AC916" s="40"/>
      <c r="AD916" s="40"/>
    </row>
    <row r="917" spans="1:30"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39"/>
      <c r="AA917" s="39"/>
      <c r="AB917" s="40"/>
      <c r="AC917" s="40"/>
      <c r="AD917" s="40"/>
    </row>
    <row r="918" spans="1:30"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39"/>
      <c r="AA918" s="39"/>
      <c r="AB918" s="40"/>
      <c r="AC918" s="40"/>
      <c r="AD918" s="40"/>
    </row>
    <row r="919" spans="1:30"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39"/>
      <c r="AA919" s="39"/>
      <c r="AB919" s="40"/>
      <c r="AC919" s="40"/>
      <c r="AD919" s="40"/>
    </row>
    <row r="920" spans="1:30"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39"/>
      <c r="AA920" s="39"/>
      <c r="AB920" s="40"/>
      <c r="AC920" s="40"/>
      <c r="AD920" s="40"/>
    </row>
    <row r="921" spans="1:30"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39"/>
      <c r="AA921" s="39"/>
      <c r="AB921" s="40"/>
      <c r="AC921" s="40"/>
      <c r="AD921" s="40"/>
    </row>
    <row r="922" spans="1:30"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39"/>
      <c r="AA922" s="39"/>
      <c r="AB922" s="40"/>
      <c r="AC922" s="40"/>
      <c r="AD922" s="40"/>
    </row>
    <row r="923" spans="1:30"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39"/>
      <c r="AA923" s="39"/>
      <c r="AB923" s="40"/>
      <c r="AC923" s="40"/>
      <c r="AD923" s="40"/>
    </row>
    <row r="924" spans="1:30"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39"/>
      <c r="AA924" s="39"/>
      <c r="AB924" s="40"/>
      <c r="AC924" s="40"/>
      <c r="AD924" s="40"/>
    </row>
    <row r="925" spans="1:30"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39"/>
      <c r="AA925" s="39"/>
      <c r="AB925" s="40"/>
      <c r="AC925" s="40"/>
      <c r="AD925" s="40"/>
    </row>
    <row r="926" spans="1:30"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39"/>
      <c r="AA926" s="39"/>
      <c r="AB926" s="40"/>
      <c r="AC926" s="40"/>
      <c r="AD926" s="40"/>
    </row>
    <row r="927" spans="1:30"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39"/>
      <c r="AA927" s="39"/>
      <c r="AB927" s="40"/>
      <c r="AC927" s="40"/>
      <c r="AD927" s="40"/>
    </row>
    <row r="928" spans="1:30"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39"/>
      <c r="AA928" s="39"/>
      <c r="AB928" s="40"/>
      <c r="AC928" s="40"/>
      <c r="AD928" s="40"/>
    </row>
    <row r="929" spans="1:30"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39"/>
      <c r="AA929" s="39"/>
      <c r="AB929" s="40"/>
      <c r="AC929" s="40"/>
      <c r="AD929" s="40"/>
    </row>
    <row r="930" spans="1:30"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39"/>
      <c r="AA930" s="39"/>
      <c r="AB930" s="40"/>
      <c r="AC930" s="40"/>
      <c r="AD930" s="40"/>
    </row>
    <row r="931" spans="1:30"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39"/>
      <c r="AA931" s="39"/>
      <c r="AB931" s="40"/>
      <c r="AC931" s="40"/>
      <c r="AD931" s="40"/>
    </row>
    <row r="932" spans="1:30"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39"/>
      <c r="AA932" s="39"/>
      <c r="AB932" s="40"/>
      <c r="AC932" s="40"/>
      <c r="AD932" s="40"/>
    </row>
    <row r="933" spans="1:30"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39"/>
      <c r="AA933" s="39"/>
      <c r="AB933" s="40"/>
      <c r="AC933" s="40"/>
      <c r="AD933" s="40"/>
    </row>
    <row r="934" spans="1:30"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39"/>
      <c r="AA934" s="39"/>
      <c r="AB934" s="40"/>
      <c r="AC934" s="40"/>
      <c r="AD934" s="40"/>
    </row>
    <row r="935" spans="1:30"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39"/>
      <c r="AA935" s="39"/>
      <c r="AB935" s="40"/>
      <c r="AC935" s="40"/>
      <c r="AD935" s="40"/>
    </row>
    <row r="936" spans="1:30"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39"/>
      <c r="AA936" s="39"/>
      <c r="AB936" s="40"/>
      <c r="AC936" s="40"/>
      <c r="AD936" s="40"/>
    </row>
    <row r="937" spans="1:30"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39"/>
      <c r="AA937" s="39"/>
      <c r="AB937" s="40"/>
      <c r="AC937" s="40"/>
      <c r="AD937" s="40"/>
    </row>
    <row r="938" spans="1:30"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39"/>
      <c r="AA938" s="39"/>
      <c r="AB938" s="40"/>
      <c r="AC938" s="40"/>
      <c r="AD938" s="40"/>
    </row>
    <row r="939" spans="1:30"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39"/>
      <c r="AA939" s="39"/>
      <c r="AB939" s="40"/>
      <c r="AC939" s="40"/>
      <c r="AD939" s="40"/>
    </row>
    <row r="940" spans="1:30"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39"/>
      <c r="AA940" s="39"/>
      <c r="AB940" s="40"/>
      <c r="AC940" s="40"/>
      <c r="AD940" s="40"/>
    </row>
    <row r="941" spans="1:30"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39"/>
      <c r="AA941" s="39"/>
      <c r="AB941" s="40"/>
      <c r="AC941" s="40"/>
      <c r="AD941" s="40"/>
    </row>
    <row r="942" spans="1:30"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39"/>
      <c r="AA942" s="39"/>
      <c r="AB942" s="40"/>
      <c r="AC942" s="40"/>
      <c r="AD942" s="40"/>
    </row>
    <row r="943" spans="1:30"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39"/>
      <c r="AA943" s="39"/>
      <c r="AB943" s="40"/>
      <c r="AC943" s="40"/>
      <c r="AD943" s="40"/>
    </row>
    <row r="944" spans="1:30"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39"/>
      <c r="AA944" s="39"/>
      <c r="AB944" s="40"/>
      <c r="AC944" s="40"/>
      <c r="AD944" s="40"/>
    </row>
    <row r="945" spans="1:30"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39"/>
      <c r="AA945" s="39"/>
      <c r="AB945" s="40"/>
      <c r="AC945" s="40"/>
      <c r="AD945" s="40"/>
    </row>
    <row r="946" spans="1:30"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39"/>
      <c r="AA946" s="39"/>
      <c r="AB946" s="40"/>
      <c r="AC946" s="40"/>
      <c r="AD946" s="40"/>
    </row>
    <row r="947" spans="1:30"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39"/>
      <c r="AA947" s="39"/>
      <c r="AB947" s="40"/>
      <c r="AC947" s="40"/>
      <c r="AD947" s="40"/>
    </row>
    <row r="948" spans="1:30"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39"/>
      <c r="AA948" s="39"/>
      <c r="AB948" s="40"/>
      <c r="AC948" s="40"/>
      <c r="AD948" s="40"/>
    </row>
    <row r="949" spans="1:30"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39"/>
      <c r="AA949" s="39"/>
      <c r="AB949" s="40"/>
      <c r="AC949" s="40"/>
      <c r="AD949" s="40"/>
    </row>
    <row r="950" spans="1:30"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39"/>
      <c r="AA950" s="39"/>
      <c r="AB950" s="40"/>
      <c r="AC950" s="40"/>
      <c r="AD950" s="40"/>
    </row>
    <row r="951" spans="1:30"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39"/>
      <c r="AA951" s="39"/>
      <c r="AB951" s="40"/>
      <c r="AC951" s="40"/>
      <c r="AD951" s="40"/>
    </row>
    <row r="952" spans="1:30"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39"/>
      <c r="AA952" s="39"/>
      <c r="AB952" s="40"/>
      <c r="AC952" s="40"/>
      <c r="AD952" s="40"/>
    </row>
    <row r="953" spans="1:30"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39"/>
      <c r="AA953" s="39"/>
      <c r="AB953" s="40"/>
      <c r="AC953" s="40"/>
      <c r="AD953" s="40"/>
    </row>
    <row r="954" spans="1:30"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39"/>
      <c r="AA954" s="39"/>
      <c r="AB954" s="40"/>
      <c r="AC954" s="40"/>
      <c r="AD954" s="40"/>
    </row>
    <row r="955" spans="1:30"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39"/>
      <c r="AA955" s="39"/>
      <c r="AB955" s="40"/>
      <c r="AC955" s="40"/>
      <c r="AD955" s="40"/>
    </row>
    <row r="956" spans="1:30"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39"/>
      <c r="AA956" s="39"/>
      <c r="AB956" s="40"/>
      <c r="AC956" s="40"/>
      <c r="AD956" s="40"/>
    </row>
    <row r="957" spans="1:30"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39"/>
      <c r="AA957" s="39"/>
      <c r="AB957" s="40"/>
      <c r="AC957" s="40"/>
      <c r="AD957" s="40"/>
    </row>
    <row r="958" spans="1:30"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39"/>
      <c r="AA958" s="39"/>
      <c r="AB958" s="40"/>
      <c r="AC958" s="40"/>
      <c r="AD958" s="40"/>
    </row>
    <row r="959" spans="1:30"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39"/>
      <c r="AA959" s="39"/>
      <c r="AB959" s="40"/>
      <c r="AC959" s="40"/>
      <c r="AD959" s="40"/>
    </row>
    <row r="960" spans="1:30"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39"/>
      <c r="AA960" s="39"/>
      <c r="AB960" s="40"/>
      <c r="AC960" s="40"/>
      <c r="AD960" s="40"/>
    </row>
    <row r="961" spans="1:30"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39"/>
      <c r="AA961" s="39"/>
      <c r="AB961" s="40"/>
      <c r="AC961" s="40"/>
      <c r="AD961" s="40"/>
    </row>
    <row r="962" spans="1:30"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39"/>
      <c r="AA962" s="39"/>
      <c r="AB962" s="40"/>
      <c r="AC962" s="40"/>
      <c r="AD962" s="40"/>
    </row>
    <row r="963" spans="1:30"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39"/>
      <c r="AA963" s="39"/>
      <c r="AB963" s="40"/>
      <c r="AC963" s="40"/>
      <c r="AD963" s="40"/>
    </row>
    <row r="964" spans="1:30"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39"/>
      <c r="AA964" s="39"/>
      <c r="AB964" s="40"/>
      <c r="AC964" s="40"/>
      <c r="AD964" s="40"/>
    </row>
    <row r="965" spans="1:30"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39"/>
      <c r="AA965" s="39"/>
      <c r="AB965" s="40"/>
      <c r="AC965" s="40"/>
      <c r="AD965" s="40"/>
    </row>
    <row r="966" spans="1:30"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39"/>
      <c r="AA966" s="39"/>
      <c r="AB966" s="40"/>
      <c r="AC966" s="40"/>
      <c r="AD966" s="40"/>
    </row>
    <row r="967" spans="1:30"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39"/>
      <c r="AA967" s="39"/>
      <c r="AB967" s="40"/>
      <c r="AC967" s="40"/>
      <c r="AD967" s="40"/>
    </row>
    <row r="968" spans="1:30"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39"/>
      <c r="AA968" s="39"/>
      <c r="AB968" s="40"/>
      <c r="AC968" s="40"/>
      <c r="AD968" s="40"/>
    </row>
    <row r="969" spans="1:30"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39"/>
      <c r="AA969" s="39"/>
      <c r="AB969" s="40"/>
      <c r="AC969" s="40"/>
      <c r="AD969" s="40"/>
    </row>
    <row r="970" spans="1:30"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39"/>
      <c r="AA970" s="39"/>
      <c r="AB970" s="40"/>
      <c r="AC970" s="40"/>
      <c r="AD970" s="40"/>
    </row>
    <row r="971" spans="1:30"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39"/>
      <c r="AA971" s="39"/>
      <c r="AB971" s="40"/>
      <c r="AC971" s="40"/>
      <c r="AD971" s="40"/>
    </row>
    <row r="972" spans="1:30"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39"/>
      <c r="AA972" s="39"/>
      <c r="AB972" s="40"/>
      <c r="AC972" s="40"/>
      <c r="AD972" s="40"/>
    </row>
    <row r="973" spans="1:30"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39"/>
      <c r="AA973" s="39"/>
      <c r="AB973" s="40"/>
      <c r="AC973" s="40"/>
      <c r="AD973" s="40"/>
    </row>
    <row r="974" spans="1:30"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39"/>
      <c r="AA974" s="39"/>
      <c r="AB974" s="40"/>
      <c r="AC974" s="40"/>
      <c r="AD974" s="40"/>
    </row>
    <row r="975" spans="1:30"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39"/>
      <c r="AA975" s="39"/>
      <c r="AB975" s="40"/>
      <c r="AC975" s="40"/>
      <c r="AD975" s="40"/>
    </row>
    <row r="976" spans="1:30"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39"/>
      <c r="AA976" s="39"/>
      <c r="AB976" s="40"/>
      <c r="AC976" s="40"/>
      <c r="AD976" s="40"/>
    </row>
    <row r="977" spans="1:30"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39"/>
      <c r="AA977" s="39"/>
      <c r="AB977" s="40"/>
      <c r="AC977" s="40"/>
      <c r="AD977" s="40"/>
    </row>
    <row r="978" spans="1:30"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39"/>
      <c r="AA978" s="39"/>
      <c r="AB978" s="40"/>
      <c r="AC978" s="40"/>
      <c r="AD978" s="40"/>
    </row>
    <row r="979" spans="1:30"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39"/>
      <c r="AA979" s="39"/>
      <c r="AB979" s="40"/>
      <c r="AC979" s="40"/>
      <c r="AD979" s="40"/>
    </row>
    <row r="980" spans="1:30"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39"/>
      <c r="AA980" s="39"/>
      <c r="AB980" s="40"/>
      <c r="AC980" s="40"/>
      <c r="AD980" s="40"/>
    </row>
    <row r="981" spans="1:30"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39"/>
      <c r="AA981" s="39"/>
      <c r="AB981" s="40"/>
      <c r="AC981" s="40"/>
      <c r="AD981" s="40"/>
    </row>
    <row r="982" spans="1:30"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39"/>
      <c r="AA982" s="39"/>
      <c r="AB982" s="40"/>
      <c r="AC982" s="40"/>
      <c r="AD982" s="40"/>
    </row>
    <row r="983" spans="1:30"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39"/>
      <c r="AA983" s="39"/>
      <c r="AB983" s="40"/>
      <c r="AC983" s="40"/>
      <c r="AD983" s="40"/>
    </row>
    <row r="984" spans="1:30"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39"/>
      <c r="AA984" s="39"/>
      <c r="AB984" s="40"/>
      <c r="AC984" s="40"/>
      <c r="AD984" s="40"/>
    </row>
    <row r="985" spans="1:30"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39"/>
      <c r="AA985" s="39"/>
      <c r="AB985" s="40"/>
      <c r="AC985" s="40"/>
      <c r="AD985" s="40"/>
    </row>
    <row r="986" spans="1:30"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39"/>
      <c r="AA986" s="39"/>
      <c r="AB986" s="40"/>
      <c r="AC986" s="40"/>
      <c r="AD986" s="40"/>
    </row>
    <row r="987" spans="1:30"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39"/>
      <c r="AA987" s="39"/>
      <c r="AB987" s="40"/>
      <c r="AC987" s="40"/>
      <c r="AD987" s="40"/>
    </row>
    <row r="988" spans="1:30"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39"/>
      <c r="AA988" s="39"/>
      <c r="AB988" s="40"/>
      <c r="AC988" s="40"/>
      <c r="AD988" s="40"/>
    </row>
    <row r="989" spans="1:30"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39"/>
      <c r="AA989" s="39"/>
      <c r="AB989" s="40"/>
      <c r="AC989" s="40"/>
      <c r="AD989" s="40"/>
    </row>
    <row r="990" spans="1:30"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39"/>
      <c r="AA990" s="39"/>
      <c r="AB990" s="40"/>
      <c r="AC990" s="40"/>
      <c r="AD990" s="40"/>
    </row>
    <row r="991" spans="1:30"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39"/>
      <c r="AA991" s="39"/>
      <c r="AB991" s="40"/>
      <c r="AC991" s="40"/>
      <c r="AD991" s="40"/>
    </row>
    <row r="992" spans="1:30"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39"/>
      <c r="AA992" s="39"/>
      <c r="AB992" s="40"/>
      <c r="AC992" s="40"/>
      <c r="AD992" s="40"/>
    </row>
    <row r="993" spans="1:30"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39"/>
      <c r="AA993" s="39"/>
      <c r="AB993" s="40"/>
      <c r="AC993" s="40"/>
      <c r="AD993" s="40"/>
    </row>
    <row r="994" spans="1:30"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39"/>
      <c r="AA994" s="39"/>
      <c r="AB994" s="40"/>
      <c r="AC994" s="40"/>
      <c r="AD994" s="40"/>
    </row>
    <row r="995" spans="1:30"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39"/>
      <c r="AA995" s="39"/>
      <c r="AB995" s="40"/>
      <c r="AC995" s="40"/>
      <c r="AD995" s="40"/>
    </row>
    <row r="996" spans="1:30"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39"/>
      <c r="AA996" s="39"/>
      <c r="AB996" s="40"/>
      <c r="AC996" s="40"/>
      <c r="AD996" s="40"/>
    </row>
    <row r="997" spans="1:30"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39"/>
      <c r="AA997" s="39"/>
      <c r="AB997" s="40"/>
      <c r="AC997" s="40"/>
      <c r="AD997" s="40"/>
    </row>
    <row r="998" spans="1:30"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39"/>
      <c r="AA998" s="39"/>
      <c r="AB998" s="40"/>
      <c r="AC998" s="40"/>
      <c r="AD998" s="40"/>
    </row>
    <row r="999" spans="1:30"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39"/>
      <c r="AA999" s="39"/>
      <c r="AB999" s="40"/>
      <c r="AC999" s="40"/>
      <c r="AD999" s="40"/>
    </row>
    <row r="1000" spans="1:30"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39"/>
      <c r="AA1000" s="39"/>
      <c r="AB1000" s="40"/>
      <c r="AC1000" s="40"/>
      <c r="AD1000" s="40"/>
    </row>
    <row r="1001" spans="1:30"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39"/>
      <c r="AA1001" s="39"/>
      <c r="AB1001" s="40"/>
      <c r="AC1001" s="40"/>
      <c r="AD1001" s="40"/>
    </row>
    <row r="1002" spans="1:30"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39"/>
      <c r="AA1002" s="39"/>
      <c r="AB1002" s="40"/>
      <c r="AC1002" s="40"/>
      <c r="AD1002" s="40"/>
    </row>
    <row r="1003" spans="1:30"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39"/>
      <c r="AA1003" s="39"/>
      <c r="AB1003" s="40"/>
      <c r="AC1003" s="40"/>
      <c r="AD1003" s="40"/>
    </row>
    <row r="1004" spans="1:30"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39"/>
      <c r="AA1004" s="39"/>
      <c r="AB1004" s="40"/>
      <c r="AC1004" s="40"/>
      <c r="AD1004" s="40"/>
    </row>
    <row r="1005" spans="1:30"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39"/>
      <c r="AA1005" s="39"/>
      <c r="AB1005" s="40"/>
      <c r="AC1005" s="40"/>
      <c r="AD1005" s="40"/>
    </row>
    <row r="1006" spans="1:30"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39"/>
      <c r="AA1006" s="39"/>
      <c r="AB1006" s="40"/>
      <c r="AC1006" s="40"/>
      <c r="AD1006" s="40"/>
    </row>
    <row r="1007" spans="1:30"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39"/>
      <c r="AA1007" s="39"/>
      <c r="AB1007" s="40"/>
      <c r="AC1007" s="40"/>
      <c r="AD1007" s="40"/>
    </row>
    <row r="1008" spans="1:30"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39"/>
      <c r="AA1008" s="39"/>
      <c r="AB1008" s="40"/>
      <c r="AC1008" s="40"/>
      <c r="AD1008" s="40"/>
    </row>
    <row r="1009" spans="1:30"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39"/>
      <c r="AA1009" s="39"/>
      <c r="AB1009" s="40"/>
      <c r="AC1009" s="40"/>
      <c r="AD1009" s="40"/>
    </row>
    <row r="1010" spans="1:30"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39"/>
      <c r="AA1010" s="39"/>
      <c r="AB1010" s="40"/>
      <c r="AC1010" s="40"/>
      <c r="AD1010" s="40"/>
    </row>
    <row r="1011" spans="1:30"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39"/>
      <c r="AA1011" s="39"/>
      <c r="AB1011" s="40"/>
      <c r="AC1011" s="40"/>
      <c r="AD1011" s="40"/>
    </row>
    <row r="1012" spans="1:30"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39"/>
      <c r="AA1012" s="39"/>
      <c r="AB1012" s="40"/>
      <c r="AC1012" s="40"/>
      <c r="AD1012" s="40"/>
    </row>
    <row r="1013" spans="1:30"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39"/>
      <c r="AA1013" s="39"/>
      <c r="AB1013" s="40"/>
      <c r="AC1013" s="40"/>
      <c r="AD1013" s="40"/>
    </row>
    <row r="1014" spans="1:30"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39"/>
      <c r="AA1014" s="39"/>
      <c r="AB1014" s="40"/>
      <c r="AC1014" s="40"/>
      <c r="AD1014" s="40"/>
    </row>
    <row r="1015" spans="1:30"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39"/>
      <c r="AA1015" s="39"/>
      <c r="AB1015" s="40"/>
      <c r="AC1015" s="40"/>
      <c r="AD1015" s="40"/>
    </row>
    <row r="1016" spans="1:30"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39"/>
      <c r="AA1016" s="39"/>
      <c r="AB1016" s="40"/>
      <c r="AC1016" s="40"/>
      <c r="AD1016" s="40"/>
    </row>
    <row r="1017" spans="1:30"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39"/>
      <c r="AA1017" s="39"/>
      <c r="AB1017" s="40"/>
      <c r="AC1017" s="40"/>
      <c r="AD1017" s="40"/>
    </row>
    <row r="1018" spans="1:30"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39"/>
      <c r="AA1018" s="39"/>
      <c r="AB1018" s="40"/>
      <c r="AC1018" s="40"/>
      <c r="AD1018" s="40"/>
    </row>
    <row r="1019" spans="1:30"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39"/>
      <c r="AA1019" s="39"/>
      <c r="AB1019" s="40"/>
      <c r="AC1019" s="40"/>
      <c r="AD1019" s="40"/>
    </row>
    <row r="1020" spans="1:30"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39"/>
      <c r="AA1020" s="39"/>
      <c r="AB1020" s="40"/>
      <c r="AC1020" s="40"/>
      <c r="AD1020" s="40"/>
    </row>
    <row r="1021" spans="1:30"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39"/>
      <c r="AA1021" s="39"/>
      <c r="AB1021" s="40"/>
      <c r="AC1021" s="40"/>
      <c r="AD1021" s="40"/>
    </row>
    <row r="1022" spans="1:30"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39"/>
      <c r="AA1022" s="39"/>
      <c r="AB1022" s="40"/>
      <c r="AC1022" s="40"/>
      <c r="AD1022" s="40"/>
    </row>
    <row r="1023" spans="1:30"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39"/>
      <c r="AA1023" s="39"/>
      <c r="AB1023" s="40"/>
      <c r="AC1023" s="40"/>
      <c r="AD1023" s="40"/>
    </row>
    <row r="1024" spans="1:30"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39"/>
      <c r="AA1024" s="39"/>
      <c r="AB1024" s="40"/>
      <c r="AC1024" s="40"/>
      <c r="AD1024" s="40"/>
    </row>
    <row r="1025" spans="1:30"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39"/>
      <c r="AA1025" s="39"/>
      <c r="AB1025" s="40"/>
      <c r="AC1025" s="40"/>
      <c r="AD1025" s="40"/>
    </row>
    <row r="1026" spans="1:30"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39"/>
      <c r="AA1026" s="39"/>
      <c r="AB1026" s="40"/>
      <c r="AC1026" s="40"/>
      <c r="AD1026" s="40"/>
    </row>
    <row r="1027" spans="1:30"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39"/>
      <c r="AA1027" s="39"/>
      <c r="AB1027" s="40"/>
      <c r="AC1027" s="40"/>
      <c r="AD1027" s="40"/>
    </row>
    <row r="1028" spans="1:30"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39"/>
      <c r="AA1028" s="39"/>
      <c r="AB1028" s="40"/>
      <c r="AC1028" s="40"/>
      <c r="AD1028" s="40"/>
    </row>
    <row r="1029" spans="1:30"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39"/>
      <c r="AA1029" s="39"/>
      <c r="AB1029" s="40"/>
      <c r="AC1029" s="40"/>
      <c r="AD1029" s="40"/>
    </row>
    <row r="1030" spans="1:30"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39"/>
      <c r="AA1030" s="39"/>
      <c r="AB1030" s="40"/>
      <c r="AC1030" s="40"/>
      <c r="AD1030" s="40"/>
    </row>
    <row r="1031" spans="1:30"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39"/>
      <c r="AA1031" s="39"/>
      <c r="AB1031" s="40"/>
      <c r="AC1031" s="40"/>
      <c r="AD1031" s="40"/>
    </row>
    <row r="1032" spans="1:30"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39"/>
      <c r="AA1032" s="39"/>
      <c r="AB1032" s="40"/>
      <c r="AC1032" s="40"/>
      <c r="AD1032" s="40"/>
    </row>
    <row r="1033" spans="1:30"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39"/>
      <c r="AA1033" s="39"/>
      <c r="AB1033" s="40"/>
      <c r="AC1033" s="40"/>
      <c r="AD1033" s="40"/>
    </row>
    <row r="1034" spans="1:30"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39"/>
      <c r="AA1034" s="39"/>
      <c r="AB1034" s="40"/>
      <c r="AC1034" s="40"/>
      <c r="AD1034" s="40"/>
    </row>
    <row r="1035" spans="1:30"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39"/>
      <c r="AA1035" s="39"/>
      <c r="AB1035" s="40"/>
      <c r="AC1035" s="40"/>
      <c r="AD1035" s="40"/>
    </row>
    <row r="1036" spans="1:30"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39"/>
      <c r="AA1036" s="39"/>
      <c r="AB1036" s="40"/>
      <c r="AC1036" s="40"/>
      <c r="AD1036" s="40"/>
    </row>
    <row r="1037" spans="1:30"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39"/>
      <c r="AA1037" s="39"/>
      <c r="AB1037" s="40"/>
      <c r="AC1037" s="40"/>
      <c r="AD1037" s="40"/>
    </row>
    <row r="1038" spans="1:30"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39"/>
      <c r="AA1038" s="39"/>
      <c r="AB1038" s="40"/>
      <c r="AC1038" s="40"/>
      <c r="AD1038" s="40"/>
    </row>
    <row r="1039" spans="1:30"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39"/>
      <c r="AA1039" s="39"/>
      <c r="AB1039" s="40"/>
      <c r="AC1039" s="40"/>
      <c r="AD1039" s="40"/>
    </row>
    <row r="1040" spans="1:30"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39"/>
      <c r="AA1040" s="39"/>
      <c r="AB1040" s="40"/>
      <c r="AC1040" s="40"/>
      <c r="AD1040" s="40"/>
    </row>
    <row r="1041" spans="1:30"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39"/>
      <c r="AA1041" s="39"/>
      <c r="AB1041" s="40"/>
      <c r="AC1041" s="40"/>
      <c r="AD1041" s="40"/>
    </row>
    <row r="1042" spans="1:30"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39"/>
      <c r="AA1042" s="39"/>
      <c r="AB1042" s="40"/>
      <c r="AC1042" s="40"/>
      <c r="AD1042" s="40"/>
    </row>
    <row r="1043" spans="1:30"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39"/>
      <c r="AA1043" s="39"/>
      <c r="AB1043" s="40"/>
      <c r="AC1043" s="40"/>
      <c r="AD1043" s="40"/>
    </row>
    <row r="1044" spans="1:30"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39"/>
      <c r="AA1044" s="39"/>
      <c r="AB1044" s="40"/>
      <c r="AC1044" s="40"/>
      <c r="AD1044" s="40"/>
    </row>
    <row r="1045" spans="1:30"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39"/>
      <c r="AA1045" s="39"/>
      <c r="AB1045" s="40"/>
      <c r="AC1045" s="40"/>
      <c r="AD1045" s="40"/>
    </row>
    <row r="1046" spans="1:30"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39"/>
      <c r="AA1046" s="39"/>
      <c r="AB1046" s="40"/>
      <c r="AC1046" s="40"/>
      <c r="AD1046" s="40"/>
    </row>
    <row r="1047" spans="1:30"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39"/>
      <c r="AA1047" s="39"/>
      <c r="AB1047" s="40"/>
      <c r="AC1047" s="40"/>
      <c r="AD1047" s="40"/>
    </row>
    <row r="1048" spans="1:30"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39"/>
      <c r="AA1048" s="39"/>
      <c r="AB1048" s="40"/>
      <c r="AC1048" s="40"/>
      <c r="AD1048" s="40"/>
    </row>
    <row r="1049" spans="1:30"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39"/>
      <c r="AA1049" s="39"/>
      <c r="AB1049" s="40"/>
      <c r="AC1049" s="40"/>
      <c r="AD1049" s="40"/>
    </row>
    <row r="1050" spans="1:30"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39"/>
      <c r="AA1050" s="39"/>
      <c r="AB1050" s="40"/>
      <c r="AC1050" s="40"/>
      <c r="AD1050" s="40"/>
    </row>
    <row r="1051" spans="1:30"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39"/>
      <c r="AA1051" s="39"/>
      <c r="AB1051" s="40"/>
      <c r="AC1051" s="40"/>
      <c r="AD1051" s="40"/>
    </row>
    <row r="1052" spans="1:30"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39"/>
      <c r="AA1052" s="39"/>
      <c r="AB1052" s="40"/>
      <c r="AC1052" s="40"/>
      <c r="AD1052" s="40"/>
    </row>
    <row r="1053" spans="1:30"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39"/>
      <c r="AA1053" s="39"/>
      <c r="AB1053" s="40"/>
      <c r="AC1053" s="40"/>
      <c r="AD1053" s="40"/>
    </row>
    <row r="1054" spans="1:30"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39"/>
      <c r="AA1054" s="39"/>
      <c r="AB1054" s="40"/>
      <c r="AC1054" s="40"/>
      <c r="AD1054" s="40"/>
    </row>
    <row r="1055" spans="1:30"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39"/>
      <c r="AA1055" s="39"/>
      <c r="AB1055" s="40"/>
      <c r="AC1055" s="40"/>
      <c r="AD1055" s="40"/>
    </row>
    <row r="1056" spans="1:30"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39"/>
      <c r="AA1056" s="39"/>
      <c r="AB1056" s="40"/>
      <c r="AC1056" s="40"/>
      <c r="AD1056" s="40"/>
    </row>
    <row r="1057" spans="1:30"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39"/>
      <c r="AA1057" s="39"/>
      <c r="AB1057" s="40"/>
      <c r="AC1057" s="40"/>
      <c r="AD1057" s="40"/>
    </row>
    <row r="1058" spans="1:30"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39"/>
      <c r="AA1058" s="39"/>
      <c r="AB1058" s="40"/>
      <c r="AC1058" s="40"/>
      <c r="AD1058" s="40"/>
    </row>
    <row r="1059" spans="1:30"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39"/>
      <c r="AA1059" s="39"/>
      <c r="AB1059" s="40"/>
      <c r="AC1059" s="40"/>
      <c r="AD1059" s="40"/>
    </row>
    <row r="1060" spans="1:30"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39"/>
      <c r="AA1060" s="39"/>
      <c r="AB1060" s="40"/>
      <c r="AC1060" s="40"/>
      <c r="AD1060" s="40"/>
    </row>
    <row r="1061" spans="1:30"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39"/>
      <c r="AA1061" s="39"/>
      <c r="AB1061" s="40"/>
      <c r="AC1061" s="40"/>
      <c r="AD1061" s="40"/>
    </row>
    <row r="1062" spans="1:30"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39"/>
      <c r="AA1062" s="39"/>
      <c r="AB1062" s="40"/>
      <c r="AC1062" s="40"/>
      <c r="AD1062" s="40"/>
    </row>
    <row r="1063" spans="1:30"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39"/>
      <c r="AA1063" s="39"/>
      <c r="AB1063" s="40"/>
      <c r="AC1063" s="40"/>
      <c r="AD1063" s="40"/>
    </row>
    <row r="1064" spans="1:30"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39"/>
      <c r="AA1064" s="39"/>
      <c r="AB1064" s="40"/>
      <c r="AC1064" s="40"/>
      <c r="AD1064" s="40"/>
    </row>
    <row r="1065" spans="1:30"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39"/>
      <c r="AA1065" s="39"/>
      <c r="AB1065" s="40"/>
      <c r="AC1065" s="40"/>
      <c r="AD1065" s="40"/>
    </row>
    <row r="1066" spans="1:30"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39"/>
      <c r="AA1066" s="39"/>
      <c r="AB1066" s="40"/>
      <c r="AC1066" s="40"/>
      <c r="AD1066" s="40"/>
    </row>
    <row r="1067" spans="1:30"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39"/>
      <c r="AA1067" s="39"/>
      <c r="AB1067" s="40"/>
      <c r="AC1067" s="40"/>
      <c r="AD1067" s="40"/>
    </row>
    <row r="1068" spans="1:30"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39"/>
      <c r="AA1068" s="39"/>
      <c r="AB1068" s="40"/>
      <c r="AC1068" s="40"/>
      <c r="AD1068" s="40"/>
    </row>
    <row r="1069" spans="1:30"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39"/>
      <c r="AA1069" s="39"/>
      <c r="AB1069" s="40"/>
      <c r="AC1069" s="40"/>
      <c r="AD1069" s="40"/>
    </row>
    <row r="1070" spans="1:30"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39"/>
      <c r="AA1070" s="39"/>
      <c r="AB1070" s="40"/>
      <c r="AC1070" s="40"/>
      <c r="AD1070" s="40"/>
    </row>
    <row r="1071" spans="1:30"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39"/>
      <c r="AA1071" s="39"/>
      <c r="AB1071" s="40"/>
      <c r="AC1071" s="40"/>
      <c r="AD1071" s="40"/>
    </row>
    <row r="1072" spans="1:30"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39"/>
      <c r="AA1072" s="39"/>
      <c r="AB1072" s="40"/>
      <c r="AC1072" s="40"/>
      <c r="AD1072" s="40"/>
    </row>
    <row r="1073" spans="1:30"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39"/>
      <c r="AA1073" s="39"/>
      <c r="AB1073" s="40"/>
      <c r="AC1073" s="40"/>
      <c r="AD1073" s="40"/>
    </row>
    <row r="1074" spans="1:30"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39"/>
      <c r="AA1074" s="39"/>
      <c r="AB1074" s="40"/>
      <c r="AC1074" s="40"/>
      <c r="AD1074" s="40"/>
    </row>
    <row r="1075" spans="1:30"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39"/>
      <c r="AA1075" s="39"/>
      <c r="AB1075" s="40"/>
      <c r="AC1075" s="40"/>
      <c r="AD1075" s="40"/>
    </row>
    <row r="1076" spans="1:30"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39"/>
      <c r="AA1076" s="39"/>
      <c r="AB1076" s="40"/>
      <c r="AC1076" s="40"/>
      <c r="AD1076" s="40"/>
    </row>
    <row r="1077" spans="1:30"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39"/>
      <c r="AA1077" s="39"/>
      <c r="AB1077" s="40"/>
      <c r="AC1077" s="40"/>
      <c r="AD1077" s="40"/>
    </row>
    <row r="1078" spans="1:30"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39"/>
      <c r="AA1078" s="39"/>
      <c r="AB1078" s="40"/>
      <c r="AC1078" s="40"/>
      <c r="AD1078" s="40"/>
    </row>
    <row r="1079" spans="1:30"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39"/>
      <c r="AA1079" s="39"/>
      <c r="AB1079" s="40"/>
      <c r="AC1079" s="40"/>
      <c r="AD1079" s="40"/>
    </row>
    <row r="1080" spans="1:30"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39"/>
      <c r="AA1080" s="39"/>
      <c r="AB1080" s="40"/>
      <c r="AC1080" s="40"/>
      <c r="AD1080" s="40"/>
    </row>
    <row r="1081" spans="1:30"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39"/>
      <c r="AA1081" s="39"/>
      <c r="AB1081" s="40"/>
      <c r="AC1081" s="40"/>
      <c r="AD1081" s="40"/>
    </row>
    <row r="1082" spans="1:30"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39"/>
      <c r="AA1082" s="39"/>
      <c r="AB1082" s="40"/>
      <c r="AC1082" s="40"/>
      <c r="AD1082" s="40"/>
    </row>
    <row r="1083" spans="1:30"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39"/>
      <c r="AA1083" s="39"/>
      <c r="AB1083" s="40"/>
      <c r="AC1083" s="40"/>
      <c r="AD1083" s="40"/>
    </row>
    <row r="1084" spans="1:30"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39"/>
      <c r="AA1084" s="39"/>
      <c r="AB1084" s="40"/>
      <c r="AC1084" s="40"/>
      <c r="AD1084" s="40"/>
    </row>
    <row r="1085" spans="1:30"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39"/>
      <c r="AA1085" s="39"/>
      <c r="AB1085" s="40"/>
      <c r="AC1085" s="40"/>
      <c r="AD1085" s="40"/>
    </row>
    <row r="1086" spans="1:30"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39"/>
      <c r="AA1086" s="39"/>
      <c r="AB1086" s="40"/>
      <c r="AC1086" s="40"/>
      <c r="AD1086" s="40"/>
    </row>
    <row r="1087" spans="1:30"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39"/>
      <c r="AA1087" s="39"/>
      <c r="AB1087" s="40"/>
      <c r="AC1087" s="40"/>
      <c r="AD1087" s="40"/>
    </row>
    <row r="1088" spans="1:30"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39"/>
      <c r="AA1088" s="39"/>
      <c r="AB1088" s="40"/>
      <c r="AC1088" s="40"/>
      <c r="AD1088" s="40"/>
    </row>
    <row r="1089" spans="1:30"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39"/>
      <c r="AA1089" s="39"/>
      <c r="AB1089" s="40"/>
      <c r="AC1089" s="40"/>
      <c r="AD1089" s="40"/>
    </row>
    <row r="1090" spans="1:30"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39"/>
      <c r="AA1090" s="39"/>
      <c r="AB1090" s="40"/>
      <c r="AC1090" s="40"/>
      <c r="AD1090" s="40"/>
    </row>
    <row r="1091" spans="1:30"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39"/>
      <c r="AA1091" s="39"/>
      <c r="AB1091" s="40"/>
      <c r="AC1091" s="40"/>
      <c r="AD1091" s="40"/>
    </row>
    <row r="1092" spans="1:30"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39"/>
      <c r="AA1092" s="39"/>
      <c r="AB1092" s="40"/>
      <c r="AC1092" s="40"/>
      <c r="AD1092" s="40"/>
    </row>
    <row r="1093" spans="1:30"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39"/>
      <c r="AA1093" s="39"/>
      <c r="AB1093" s="40"/>
      <c r="AC1093" s="40"/>
      <c r="AD1093" s="40"/>
    </row>
    <row r="1094" spans="1:30"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39"/>
      <c r="AA1094" s="39"/>
      <c r="AB1094" s="40"/>
      <c r="AC1094" s="40"/>
      <c r="AD1094" s="40"/>
    </row>
    <row r="1095" spans="1:30"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39"/>
      <c r="AA1095" s="39"/>
      <c r="AB1095" s="40"/>
      <c r="AC1095" s="40"/>
      <c r="AD1095" s="40"/>
    </row>
    <row r="1096" spans="1:30"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39"/>
      <c r="AA1096" s="39"/>
      <c r="AB1096" s="40"/>
      <c r="AC1096" s="40"/>
      <c r="AD1096" s="40"/>
    </row>
    <row r="1097" spans="1:30"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39"/>
      <c r="AA1097" s="39"/>
      <c r="AB1097" s="40"/>
      <c r="AC1097" s="40"/>
      <c r="AD1097" s="40"/>
    </row>
    <row r="1098" spans="1:30"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39"/>
      <c r="AA1098" s="39"/>
      <c r="AB1098" s="40"/>
      <c r="AC1098" s="40"/>
      <c r="AD1098" s="40"/>
    </row>
    <row r="1099" spans="1:30"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39"/>
      <c r="AA1099" s="39"/>
      <c r="AB1099" s="40"/>
      <c r="AC1099" s="40"/>
      <c r="AD1099" s="40"/>
    </row>
    <row r="1100" spans="1:30"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39"/>
      <c r="AA1100" s="39"/>
      <c r="AB1100" s="40"/>
      <c r="AC1100" s="40"/>
      <c r="AD1100" s="40"/>
    </row>
    <row r="1101" spans="1:30"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39"/>
      <c r="AA1101" s="39"/>
      <c r="AB1101" s="40"/>
      <c r="AC1101" s="40"/>
      <c r="AD1101" s="40"/>
    </row>
    <row r="1102" spans="1:30"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39"/>
      <c r="AA1102" s="39"/>
      <c r="AB1102" s="40"/>
      <c r="AC1102" s="40"/>
      <c r="AD1102" s="40"/>
    </row>
    <row r="1103" spans="1:30"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39"/>
      <c r="AA1103" s="39"/>
      <c r="AB1103" s="40"/>
      <c r="AC1103" s="40"/>
      <c r="AD1103" s="40"/>
    </row>
    <row r="1104" spans="1:30"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39"/>
      <c r="AA1104" s="39"/>
      <c r="AB1104" s="40"/>
      <c r="AC1104" s="40"/>
      <c r="AD1104" s="40"/>
    </row>
    <row r="1105" spans="1:30"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39"/>
      <c r="AA1105" s="39"/>
      <c r="AB1105" s="40"/>
      <c r="AC1105" s="40"/>
      <c r="AD1105" s="40"/>
    </row>
    <row r="1106" spans="1:30"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39"/>
      <c r="AA1106" s="39"/>
      <c r="AB1106" s="40"/>
      <c r="AC1106" s="40"/>
      <c r="AD1106" s="40"/>
    </row>
    <row r="1107" spans="1:30"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39"/>
      <c r="AA1107" s="39"/>
      <c r="AB1107" s="40"/>
      <c r="AC1107" s="40"/>
      <c r="AD1107" s="40"/>
    </row>
    <row r="1108" spans="1:30"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39"/>
      <c r="AA1108" s="39"/>
      <c r="AB1108" s="40"/>
      <c r="AC1108" s="40"/>
      <c r="AD1108" s="40"/>
    </row>
    <row r="1109" spans="1:30"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39"/>
      <c r="AA1109" s="39"/>
      <c r="AB1109" s="40"/>
      <c r="AC1109" s="40"/>
      <c r="AD1109" s="40"/>
    </row>
    <row r="1110" spans="1:30"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39"/>
      <c r="AA1110" s="39"/>
      <c r="AB1110" s="40"/>
      <c r="AC1110" s="40"/>
      <c r="AD1110" s="40"/>
    </row>
    <row r="1111" spans="1:30"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39"/>
      <c r="AA1111" s="39"/>
      <c r="AB1111" s="40"/>
      <c r="AC1111" s="40"/>
      <c r="AD1111" s="40"/>
    </row>
    <row r="1112" spans="1:30"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39"/>
      <c r="AA1112" s="39"/>
      <c r="AB1112" s="40"/>
      <c r="AC1112" s="40"/>
      <c r="AD1112" s="40"/>
    </row>
    <row r="1113" spans="1:30"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39"/>
      <c r="AA1113" s="39"/>
      <c r="AB1113" s="40"/>
      <c r="AC1113" s="40"/>
      <c r="AD1113" s="40"/>
    </row>
    <row r="1114" spans="1:30"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39"/>
      <c r="AA1114" s="39"/>
      <c r="AB1114" s="40"/>
      <c r="AC1114" s="40"/>
      <c r="AD1114" s="40"/>
    </row>
    <row r="1115" spans="1:30"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39"/>
      <c r="AA1115" s="39"/>
      <c r="AB1115" s="40"/>
      <c r="AC1115" s="40"/>
      <c r="AD1115" s="40"/>
    </row>
    <row r="1116" spans="1:30"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39"/>
      <c r="AA1116" s="39"/>
      <c r="AB1116" s="40"/>
      <c r="AC1116" s="40"/>
      <c r="AD1116" s="40"/>
    </row>
    <row r="1117" spans="1:30"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39"/>
      <c r="AA1117" s="39"/>
      <c r="AB1117" s="40"/>
      <c r="AC1117" s="40"/>
      <c r="AD1117" s="40"/>
    </row>
    <row r="1118" spans="1:30"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39"/>
      <c r="AA1118" s="39"/>
      <c r="AB1118" s="40"/>
      <c r="AC1118" s="40"/>
      <c r="AD1118" s="40"/>
    </row>
    <row r="1119" spans="1:30"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39"/>
      <c r="AA1119" s="39"/>
      <c r="AB1119" s="40"/>
      <c r="AC1119" s="40"/>
      <c r="AD1119" s="40"/>
    </row>
    <row r="1120" spans="1:30"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39"/>
      <c r="AA1120" s="39"/>
      <c r="AB1120" s="40"/>
      <c r="AC1120" s="40"/>
      <c r="AD1120" s="40"/>
    </row>
    <row r="1121" spans="1:30"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39"/>
      <c r="AA1121" s="39"/>
      <c r="AB1121" s="40"/>
      <c r="AC1121" s="40"/>
      <c r="AD1121" s="40"/>
    </row>
    <row r="1122" spans="1:30"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39"/>
      <c r="AA1122" s="39"/>
      <c r="AB1122" s="40"/>
      <c r="AC1122" s="40"/>
      <c r="AD1122" s="40"/>
    </row>
    <row r="1123" spans="1:30"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39"/>
      <c r="AA1123" s="39"/>
      <c r="AB1123" s="40"/>
      <c r="AC1123" s="40"/>
      <c r="AD1123" s="40"/>
    </row>
    <row r="1124" spans="1:30"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39"/>
      <c r="AA1124" s="39"/>
      <c r="AB1124" s="40"/>
      <c r="AC1124" s="40"/>
      <c r="AD1124" s="40"/>
    </row>
    <row r="1125" spans="1:30"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39"/>
      <c r="AA1125" s="39"/>
      <c r="AB1125" s="40"/>
      <c r="AC1125" s="40"/>
      <c r="AD1125" s="40"/>
    </row>
    <row r="1126" spans="1:30"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39"/>
      <c r="AA1126" s="39"/>
      <c r="AB1126" s="40"/>
      <c r="AC1126" s="40"/>
      <c r="AD1126" s="40"/>
    </row>
    <row r="1127" spans="1:30"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39"/>
      <c r="AA1127" s="39"/>
      <c r="AB1127" s="40"/>
      <c r="AC1127" s="40"/>
      <c r="AD1127" s="40"/>
    </row>
    <row r="1128" spans="1:30"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39"/>
      <c r="AA1128" s="39"/>
      <c r="AB1128" s="40"/>
      <c r="AC1128" s="40"/>
      <c r="AD1128" s="40"/>
    </row>
    <row r="1129" spans="1:30"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39"/>
      <c r="AA1129" s="39"/>
      <c r="AB1129" s="40"/>
      <c r="AC1129" s="40"/>
      <c r="AD1129" s="40"/>
    </row>
    <row r="1130" spans="1:30"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39"/>
      <c r="AA1130" s="39"/>
      <c r="AB1130" s="40"/>
      <c r="AC1130" s="40"/>
      <c r="AD1130" s="40"/>
    </row>
    <row r="1131" spans="1:30"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39"/>
      <c r="AA1131" s="39"/>
      <c r="AB1131" s="40"/>
      <c r="AC1131" s="40"/>
      <c r="AD1131" s="40"/>
    </row>
    <row r="1132" spans="1:30"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39"/>
      <c r="AA1132" s="39"/>
      <c r="AB1132" s="40"/>
      <c r="AC1132" s="40"/>
      <c r="AD1132" s="40"/>
    </row>
    <row r="1133" spans="1:30"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39"/>
      <c r="AA1133" s="39"/>
      <c r="AB1133" s="40"/>
      <c r="AC1133" s="40"/>
      <c r="AD1133" s="40"/>
    </row>
    <row r="1134" spans="1:30"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39"/>
      <c r="AA1134" s="39"/>
      <c r="AB1134" s="40"/>
      <c r="AC1134" s="40"/>
      <c r="AD1134" s="40"/>
    </row>
    <row r="1135" spans="1:30"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39"/>
      <c r="AA1135" s="39"/>
      <c r="AB1135" s="40"/>
      <c r="AC1135" s="40"/>
      <c r="AD1135" s="40"/>
    </row>
    <row r="1136" spans="1:30"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39"/>
      <c r="AA1136" s="39"/>
      <c r="AB1136" s="40"/>
      <c r="AC1136" s="40"/>
      <c r="AD1136" s="40"/>
    </row>
    <row r="1137" spans="1:30"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39"/>
      <c r="AA1137" s="39"/>
      <c r="AB1137" s="40"/>
      <c r="AC1137" s="40"/>
      <c r="AD1137" s="40"/>
    </row>
    <row r="1138" spans="1:30"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39"/>
      <c r="AA1138" s="39"/>
      <c r="AB1138" s="40"/>
      <c r="AC1138" s="40"/>
      <c r="AD1138" s="40"/>
    </row>
    <row r="1139" spans="1:30"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39"/>
      <c r="AA1139" s="39"/>
      <c r="AB1139" s="40"/>
      <c r="AC1139" s="40"/>
      <c r="AD1139" s="40"/>
    </row>
    <row r="1140" spans="1:30"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39"/>
      <c r="AA1140" s="39"/>
      <c r="AB1140" s="40"/>
      <c r="AC1140" s="40"/>
      <c r="AD1140" s="40"/>
    </row>
    <row r="1141" spans="1:30"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39"/>
      <c r="AA1141" s="39"/>
      <c r="AB1141" s="40"/>
      <c r="AC1141" s="40"/>
      <c r="AD1141" s="40"/>
    </row>
    <row r="1142" spans="1:30"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39"/>
      <c r="AA1142" s="39"/>
      <c r="AB1142" s="40"/>
      <c r="AC1142" s="40"/>
      <c r="AD1142" s="40"/>
    </row>
    <row r="1143" spans="1:30"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39"/>
      <c r="AA1143" s="39"/>
      <c r="AB1143" s="40"/>
      <c r="AC1143" s="40"/>
      <c r="AD1143" s="40"/>
    </row>
    <row r="1144" spans="1:30"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39"/>
      <c r="AA1144" s="39"/>
      <c r="AB1144" s="40"/>
      <c r="AC1144" s="40"/>
      <c r="AD1144" s="40"/>
    </row>
    <row r="1145" spans="1:30"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39"/>
      <c r="AA1145" s="39"/>
      <c r="AB1145" s="40"/>
      <c r="AC1145" s="40"/>
      <c r="AD1145" s="40"/>
    </row>
    <row r="1146" spans="1:30"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39"/>
      <c r="AA1146" s="39"/>
      <c r="AB1146" s="40"/>
      <c r="AC1146" s="40"/>
      <c r="AD1146" s="40"/>
    </row>
    <row r="1147" spans="1:30"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39"/>
      <c r="AA1147" s="39"/>
      <c r="AB1147" s="40"/>
      <c r="AC1147" s="40"/>
      <c r="AD1147" s="40"/>
    </row>
    <row r="1148" spans="1:30"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39"/>
      <c r="AA1148" s="39"/>
      <c r="AB1148" s="40"/>
      <c r="AC1148" s="40"/>
      <c r="AD1148" s="40"/>
    </row>
    <row r="1149" spans="1:30"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39"/>
      <c r="AA1149" s="39"/>
      <c r="AB1149" s="40"/>
      <c r="AC1149" s="40"/>
      <c r="AD1149" s="40"/>
    </row>
    <row r="1150" spans="1:30"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39"/>
      <c r="AA1150" s="39"/>
      <c r="AB1150" s="40"/>
      <c r="AC1150" s="40"/>
      <c r="AD1150" s="40"/>
    </row>
    <row r="1151" spans="1:30"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39"/>
      <c r="AA1151" s="39"/>
      <c r="AB1151" s="40"/>
      <c r="AC1151" s="40"/>
      <c r="AD1151" s="40"/>
    </row>
    <row r="1152" spans="1:30"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39"/>
      <c r="AA1152" s="39"/>
      <c r="AB1152" s="40"/>
      <c r="AC1152" s="40"/>
      <c r="AD1152" s="40"/>
    </row>
    <row r="1153" spans="1:30"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39"/>
      <c r="AA1153" s="39"/>
      <c r="AB1153" s="40"/>
      <c r="AC1153" s="40"/>
      <c r="AD1153" s="40"/>
    </row>
    <row r="1154" spans="1:30"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39"/>
      <c r="AA1154" s="39"/>
      <c r="AB1154" s="40"/>
      <c r="AC1154" s="40"/>
      <c r="AD1154" s="40"/>
    </row>
    <row r="1155" spans="1:30"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39"/>
      <c r="AA1155" s="39"/>
      <c r="AB1155" s="40"/>
      <c r="AC1155" s="40"/>
      <c r="AD1155" s="40"/>
    </row>
    <row r="1156" spans="1:30"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39"/>
      <c r="AA1156" s="39"/>
      <c r="AB1156" s="40"/>
      <c r="AC1156" s="40"/>
      <c r="AD1156" s="40"/>
    </row>
    <row r="1157" spans="1:30"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39"/>
      <c r="AA1157" s="39"/>
      <c r="AB1157" s="40"/>
      <c r="AC1157" s="40"/>
      <c r="AD1157" s="40"/>
    </row>
    <row r="1158" spans="1:30"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39"/>
      <c r="AA1158" s="39"/>
      <c r="AB1158" s="40"/>
      <c r="AC1158" s="40"/>
      <c r="AD1158" s="40"/>
    </row>
    <row r="1159" spans="1:30"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39"/>
      <c r="AA1159" s="39"/>
      <c r="AB1159" s="40"/>
      <c r="AC1159" s="40"/>
      <c r="AD1159" s="40"/>
    </row>
    <row r="1160" spans="1:30"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39"/>
      <c r="AA1160" s="39"/>
      <c r="AB1160" s="40"/>
      <c r="AC1160" s="40"/>
      <c r="AD1160" s="40"/>
    </row>
    <row r="1161" spans="1:30"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39"/>
      <c r="AA1161" s="39"/>
      <c r="AB1161" s="40"/>
      <c r="AC1161" s="40"/>
      <c r="AD1161" s="40"/>
    </row>
    <row r="1162" spans="1:30"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39"/>
      <c r="AA1162" s="39"/>
      <c r="AB1162" s="40"/>
      <c r="AC1162" s="40"/>
      <c r="AD1162" s="40"/>
    </row>
    <row r="1163" spans="1:30"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39"/>
      <c r="AA1163" s="39"/>
      <c r="AB1163" s="40"/>
      <c r="AC1163" s="40"/>
      <c r="AD1163" s="40"/>
    </row>
    <row r="1164" spans="1:30"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39"/>
      <c r="AA1164" s="39"/>
      <c r="AB1164" s="40"/>
      <c r="AC1164" s="40"/>
      <c r="AD1164" s="40"/>
    </row>
    <row r="1165" spans="1:30"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39"/>
      <c r="AA1165" s="39"/>
      <c r="AB1165" s="40"/>
      <c r="AC1165" s="40"/>
      <c r="AD1165" s="40"/>
    </row>
    <row r="1166" spans="1:30"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39"/>
      <c r="AA1166" s="39"/>
      <c r="AB1166" s="40"/>
      <c r="AC1166" s="40"/>
      <c r="AD1166" s="40"/>
    </row>
    <row r="1167" spans="1:30"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39"/>
      <c r="AA1167" s="39"/>
      <c r="AB1167" s="40"/>
      <c r="AC1167" s="40"/>
      <c r="AD1167" s="40"/>
    </row>
    <row r="1168" spans="1:30"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39"/>
      <c r="AA1168" s="39"/>
      <c r="AB1168" s="40"/>
      <c r="AC1168" s="40"/>
      <c r="AD1168" s="40"/>
    </row>
    <row r="1169" spans="1:30"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39"/>
      <c r="AA1169" s="39"/>
      <c r="AB1169" s="40"/>
      <c r="AC1169" s="40"/>
      <c r="AD1169" s="40"/>
    </row>
    <row r="1170" spans="1:30"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39"/>
      <c r="AA1170" s="39"/>
      <c r="AB1170" s="40"/>
      <c r="AC1170" s="40"/>
      <c r="AD1170" s="40"/>
    </row>
    <row r="1171" spans="1:30"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39"/>
      <c r="AA1171" s="39"/>
      <c r="AB1171" s="40"/>
      <c r="AC1171" s="40"/>
      <c r="AD1171" s="40"/>
    </row>
    <row r="1172" spans="1:30"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39"/>
      <c r="AA1172" s="39"/>
      <c r="AB1172" s="40"/>
      <c r="AC1172" s="40"/>
      <c r="AD1172" s="40"/>
    </row>
    <row r="1173" spans="1:30"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39"/>
      <c r="AA1173" s="39"/>
      <c r="AB1173" s="40"/>
      <c r="AC1173" s="40"/>
      <c r="AD1173" s="40"/>
    </row>
    <row r="1174" spans="1:30"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39"/>
      <c r="AA1174" s="39"/>
      <c r="AB1174" s="40"/>
      <c r="AC1174" s="40"/>
      <c r="AD1174" s="40"/>
    </row>
    <row r="1175" spans="1:30"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39"/>
      <c r="AA1175" s="39"/>
      <c r="AB1175" s="40"/>
      <c r="AC1175" s="40"/>
      <c r="AD1175" s="40"/>
    </row>
    <row r="1176" spans="1:30"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39"/>
      <c r="AA1176" s="39"/>
      <c r="AB1176" s="40"/>
      <c r="AC1176" s="40"/>
      <c r="AD1176" s="40"/>
    </row>
    <row r="1177" spans="1:30"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39"/>
      <c r="AA1177" s="39"/>
      <c r="AB1177" s="40"/>
      <c r="AC1177" s="40"/>
      <c r="AD1177" s="40"/>
    </row>
    <row r="1178" spans="1:30"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39"/>
      <c r="AA1178" s="39"/>
      <c r="AB1178" s="40"/>
      <c r="AC1178" s="40"/>
      <c r="AD1178" s="40"/>
    </row>
    <row r="1179" spans="1:30"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39"/>
      <c r="AA1179" s="39"/>
      <c r="AB1179" s="40"/>
      <c r="AC1179" s="40"/>
      <c r="AD1179" s="40"/>
    </row>
    <row r="1180" spans="1:30"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39"/>
      <c r="AA1180" s="39"/>
      <c r="AB1180" s="40"/>
      <c r="AC1180" s="40"/>
      <c r="AD1180" s="40"/>
    </row>
    <row r="1181" spans="1:30"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39"/>
      <c r="AA1181" s="39"/>
      <c r="AB1181" s="40"/>
      <c r="AC1181" s="40"/>
      <c r="AD1181" s="40"/>
    </row>
    <row r="1182" spans="1:30"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39"/>
      <c r="AA1182" s="39"/>
      <c r="AB1182" s="40"/>
      <c r="AC1182" s="40"/>
      <c r="AD1182" s="40"/>
    </row>
    <row r="1183" spans="1:30"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39"/>
      <c r="AA1183" s="39"/>
      <c r="AB1183" s="40"/>
      <c r="AC1183" s="40"/>
      <c r="AD1183" s="40"/>
    </row>
    <row r="1184" spans="1:30"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39"/>
      <c r="AA1184" s="39"/>
      <c r="AB1184" s="40"/>
      <c r="AC1184" s="40"/>
      <c r="AD1184" s="40"/>
    </row>
    <row r="1185" spans="1:30"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39"/>
      <c r="AA1185" s="39"/>
      <c r="AB1185" s="40"/>
      <c r="AC1185" s="40"/>
      <c r="AD1185" s="40"/>
    </row>
    <row r="1186" spans="1:30"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39"/>
      <c r="AA1186" s="39"/>
      <c r="AB1186" s="40"/>
      <c r="AC1186" s="40"/>
      <c r="AD1186" s="40"/>
    </row>
    <row r="1187" spans="1:30"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39"/>
      <c r="AA1187" s="39"/>
      <c r="AB1187" s="40"/>
      <c r="AC1187" s="40"/>
      <c r="AD1187" s="40"/>
    </row>
    <row r="1188" spans="1:30"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39"/>
      <c r="AA1188" s="39"/>
      <c r="AB1188" s="40"/>
      <c r="AC1188" s="40"/>
      <c r="AD1188" s="40"/>
    </row>
    <row r="1189" spans="1:30"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39"/>
      <c r="AA1189" s="39"/>
      <c r="AB1189" s="40"/>
      <c r="AC1189" s="40"/>
      <c r="AD1189" s="40"/>
    </row>
    <row r="1190" spans="1:30"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39"/>
      <c r="AA1190" s="39"/>
      <c r="AB1190" s="40"/>
      <c r="AC1190" s="40"/>
      <c r="AD1190" s="40"/>
    </row>
    <row r="1191" spans="1:30"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39"/>
      <c r="AA1191" s="39"/>
      <c r="AB1191" s="40"/>
      <c r="AC1191" s="40"/>
      <c r="AD1191" s="40"/>
    </row>
    <row r="1192" spans="1:30"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39"/>
      <c r="AA1192" s="39"/>
      <c r="AB1192" s="40"/>
      <c r="AC1192" s="40"/>
      <c r="AD1192" s="40"/>
    </row>
    <row r="1193" spans="1:30"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39"/>
      <c r="AA1193" s="39"/>
      <c r="AB1193" s="40"/>
      <c r="AC1193" s="40"/>
      <c r="AD1193" s="40"/>
    </row>
    <row r="1194" spans="1:30"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39"/>
      <c r="AA1194" s="39"/>
      <c r="AB1194" s="40"/>
      <c r="AC1194" s="40"/>
      <c r="AD1194" s="40"/>
    </row>
    <row r="1195" spans="1:30"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39"/>
      <c r="AA1195" s="39"/>
      <c r="AB1195" s="40"/>
      <c r="AC1195" s="40"/>
      <c r="AD1195" s="40"/>
    </row>
    <row r="1196" spans="1:30"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39"/>
      <c r="AA1196" s="39"/>
      <c r="AB1196" s="40"/>
      <c r="AC1196" s="40"/>
      <c r="AD1196" s="40"/>
    </row>
    <row r="1197" spans="1:30"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39"/>
      <c r="AA1197" s="39"/>
      <c r="AB1197" s="40"/>
      <c r="AC1197" s="40"/>
      <c r="AD1197" s="40"/>
    </row>
    <row r="1198" spans="1:30"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39"/>
      <c r="AA1198" s="39"/>
      <c r="AB1198" s="40"/>
      <c r="AC1198" s="40"/>
      <c r="AD1198" s="40"/>
    </row>
    <row r="1199" spans="1:30"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39"/>
      <c r="AA1199" s="39"/>
      <c r="AB1199" s="40"/>
      <c r="AC1199" s="40"/>
      <c r="AD1199" s="40"/>
    </row>
    <row r="1200" spans="1:30"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39"/>
      <c r="AA1200" s="39"/>
      <c r="AB1200" s="40"/>
      <c r="AC1200" s="40"/>
      <c r="AD1200" s="40"/>
    </row>
    <row r="1201" spans="1:30"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39"/>
      <c r="AA1201" s="39"/>
      <c r="AB1201" s="40"/>
      <c r="AC1201" s="40"/>
      <c r="AD1201" s="40"/>
    </row>
    <row r="1202" spans="1:30"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39"/>
      <c r="AA1202" s="39"/>
      <c r="AB1202" s="40"/>
      <c r="AC1202" s="40"/>
      <c r="AD1202" s="40"/>
    </row>
    <row r="1203" spans="1:30"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39"/>
      <c r="AA1203" s="39"/>
      <c r="AB1203" s="40"/>
      <c r="AC1203" s="40"/>
      <c r="AD1203" s="40"/>
    </row>
    <row r="1204" spans="1:30"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39"/>
      <c r="AA1204" s="39"/>
      <c r="AB1204" s="40"/>
      <c r="AC1204" s="40"/>
      <c r="AD1204" s="40"/>
    </row>
    <row r="1205" spans="1:30"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39"/>
      <c r="AA1205" s="39"/>
      <c r="AB1205" s="40"/>
      <c r="AC1205" s="40"/>
      <c r="AD1205" s="40"/>
    </row>
    <row r="1206" spans="1:30"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39"/>
      <c r="AA1206" s="39"/>
      <c r="AB1206" s="40"/>
      <c r="AC1206" s="40"/>
      <c r="AD1206" s="40"/>
    </row>
    <row r="1207" spans="1:30"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39"/>
      <c r="AA1207" s="39"/>
      <c r="AB1207" s="40"/>
      <c r="AC1207" s="40"/>
      <c r="AD1207" s="40"/>
    </row>
    <row r="1208" spans="1:30"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39"/>
      <c r="AA1208" s="39"/>
      <c r="AB1208" s="40"/>
      <c r="AC1208" s="40"/>
      <c r="AD1208" s="40"/>
    </row>
    <row r="1209" spans="1:30"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39"/>
      <c r="AA1209" s="39"/>
      <c r="AB1209" s="40"/>
      <c r="AC1209" s="40"/>
      <c r="AD1209" s="40"/>
    </row>
    <row r="1210" spans="1:30"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39"/>
      <c r="AA1210" s="39"/>
      <c r="AB1210" s="40"/>
      <c r="AC1210" s="40"/>
      <c r="AD1210" s="40"/>
    </row>
    <row r="1211" spans="1:30"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39"/>
      <c r="AA1211" s="39"/>
      <c r="AB1211" s="40"/>
      <c r="AC1211" s="40"/>
      <c r="AD1211" s="40"/>
    </row>
    <row r="1212" spans="1:30"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39"/>
      <c r="AA1212" s="39"/>
      <c r="AB1212" s="40"/>
      <c r="AC1212" s="40"/>
      <c r="AD1212" s="40"/>
    </row>
    <row r="1213" spans="1:30"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39"/>
      <c r="AA1213" s="39"/>
      <c r="AB1213" s="40"/>
      <c r="AC1213" s="40"/>
      <c r="AD1213" s="40"/>
    </row>
    <row r="1214" spans="1:30"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39"/>
      <c r="AA1214" s="39"/>
      <c r="AB1214" s="40"/>
      <c r="AC1214" s="40"/>
      <c r="AD1214" s="40"/>
    </row>
    <row r="1215" spans="1:30"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39"/>
      <c r="AA1215" s="39"/>
      <c r="AB1215" s="40"/>
      <c r="AC1215" s="40"/>
      <c r="AD1215" s="40"/>
    </row>
    <row r="1216" spans="1:30"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39"/>
      <c r="AA1216" s="39"/>
      <c r="AB1216" s="40"/>
      <c r="AC1216" s="40"/>
      <c r="AD1216" s="40"/>
    </row>
    <row r="1217" spans="1:30"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39"/>
      <c r="AA1217" s="39"/>
      <c r="AB1217" s="40"/>
      <c r="AC1217" s="40"/>
      <c r="AD1217" s="40"/>
    </row>
    <row r="1218" spans="1:30"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39"/>
      <c r="AA1218" s="39"/>
      <c r="AB1218" s="40"/>
      <c r="AC1218" s="40"/>
      <c r="AD1218" s="40"/>
    </row>
    <row r="1219" spans="1:30"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39"/>
      <c r="AA1219" s="39"/>
      <c r="AB1219" s="40"/>
      <c r="AC1219" s="40"/>
      <c r="AD1219" s="40"/>
    </row>
    <row r="1220" spans="1:30"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39"/>
      <c r="AA1220" s="39"/>
      <c r="AB1220" s="40"/>
      <c r="AC1220" s="40"/>
      <c r="AD1220" s="40"/>
    </row>
    <row r="1221" spans="1:30"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39"/>
      <c r="AA1221" s="39"/>
      <c r="AB1221" s="40"/>
      <c r="AC1221" s="40"/>
      <c r="AD1221" s="40"/>
    </row>
    <row r="1222" spans="1:30"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39"/>
      <c r="AA1222" s="39"/>
      <c r="AB1222" s="40"/>
      <c r="AC1222" s="40"/>
      <c r="AD1222" s="40"/>
    </row>
    <row r="1223" spans="1:30"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39"/>
      <c r="AA1223" s="39"/>
      <c r="AB1223" s="40"/>
      <c r="AC1223" s="40"/>
      <c r="AD1223" s="40"/>
    </row>
    <row r="1224" spans="1:30"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39"/>
      <c r="AA1224" s="39"/>
      <c r="AB1224" s="40"/>
      <c r="AC1224" s="40"/>
      <c r="AD1224" s="40"/>
    </row>
    <row r="1225" spans="1:30"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39"/>
      <c r="AA1225" s="39"/>
      <c r="AB1225" s="40"/>
      <c r="AC1225" s="40"/>
      <c r="AD1225" s="40"/>
    </row>
    <row r="1226" spans="1:30"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39"/>
      <c r="AA1226" s="39"/>
      <c r="AB1226" s="40"/>
      <c r="AC1226" s="40"/>
      <c r="AD1226" s="40"/>
    </row>
    <row r="1227" spans="1:30"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39"/>
      <c r="AA1227" s="39"/>
      <c r="AB1227" s="40"/>
      <c r="AC1227" s="40"/>
      <c r="AD1227" s="40"/>
    </row>
    <row r="1228" spans="1:30"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39"/>
      <c r="AA1228" s="39"/>
      <c r="AB1228" s="40"/>
      <c r="AC1228" s="40"/>
      <c r="AD1228" s="40"/>
    </row>
    <row r="1229" spans="1:30"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39"/>
      <c r="AA1229" s="39"/>
      <c r="AB1229" s="40"/>
      <c r="AC1229" s="40"/>
      <c r="AD1229" s="40"/>
    </row>
    <row r="1230" spans="1:30"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39"/>
      <c r="AA1230" s="39"/>
      <c r="AB1230" s="40"/>
      <c r="AC1230" s="40"/>
      <c r="AD1230" s="40"/>
    </row>
    <row r="1231" spans="1:30"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39"/>
      <c r="AA1231" s="39"/>
      <c r="AB1231" s="40"/>
      <c r="AC1231" s="40"/>
      <c r="AD1231" s="40"/>
    </row>
    <row r="1232" spans="1:30"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39"/>
      <c r="AA1232" s="39"/>
      <c r="AB1232" s="40"/>
      <c r="AC1232" s="40"/>
      <c r="AD1232" s="40"/>
    </row>
    <row r="1233" spans="1:30"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39"/>
      <c r="AA1233" s="39"/>
      <c r="AB1233" s="40"/>
      <c r="AC1233" s="40"/>
      <c r="AD1233" s="40"/>
    </row>
    <row r="1234" spans="1:30"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39"/>
      <c r="AA1234" s="39"/>
      <c r="AB1234" s="40"/>
      <c r="AC1234" s="40"/>
      <c r="AD1234" s="40"/>
    </row>
    <row r="1235" spans="1:30"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39"/>
      <c r="AA1235" s="39"/>
      <c r="AB1235" s="40"/>
      <c r="AC1235" s="40"/>
      <c r="AD1235" s="40"/>
    </row>
    <row r="1236" spans="1:30"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39"/>
      <c r="AA1236" s="39"/>
      <c r="AB1236" s="40"/>
      <c r="AC1236" s="40"/>
      <c r="AD1236" s="40"/>
    </row>
    <row r="1237" spans="1:30"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39"/>
      <c r="AA1237" s="39"/>
      <c r="AB1237" s="40"/>
      <c r="AC1237" s="40"/>
      <c r="AD1237" s="40"/>
    </row>
    <row r="1238" spans="1:30"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39"/>
      <c r="AA1238" s="39"/>
      <c r="AB1238" s="40"/>
      <c r="AC1238" s="40"/>
      <c r="AD1238" s="40"/>
    </row>
    <row r="1239" spans="1:30"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39"/>
      <c r="AA1239" s="39"/>
      <c r="AB1239" s="40"/>
      <c r="AC1239" s="40"/>
      <c r="AD1239" s="40"/>
    </row>
    <row r="1240" spans="1:30"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39"/>
      <c r="AA1240" s="39"/>
      <c r="AB1240" s="40"/>
      <c r="AC1240" s="40"/>
      <c r="AD1240" s="40"/>
    </row>
    <row r="1241" spans="1:30"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39"/>
      <c r="AA1241" s="39"/>
      <c r="AB1241" s="40"/>
      <c r="AC1241" s="40"/>
      <c r="AD1241" s="40"/>
    </row>
    <row r="1242" spans="1:30"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39"/>
      <c r="AA1242" s="39"/>
      <c r="AB1242" s="40"/>
      <c r="AC1242" s="40"/>
      <c r="AD1242" s="40"/>
    </row>
    <row r="1243" spans="1:30"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39"/>
      <c r="AA1243" s="39"/>
      <c r="AB1243" s="40"/>
      <c r="AC1243" s="40"/>
      <c r="AD1243" s="40"/>
    </row>
    <row r="1244" spans="1:30"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39"/>
      <c r="AA1244" s="39"/>
      <c r="AB1244" s="40"/>
      <c r="AC1244" s="40"/>
      <c r="AD1244" s="40"/>
    </row>
    <row r="1245" spans="1:30"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39"/>
      <c r="AA1245" s="39"/>
      <c r="AB1245" s="40"/>
      <c r="AC1245" s="40"/>
      <c r="AD1245" s="40"/>
    </row>
    <row r="1246" spans="1:30"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39"/>
      <c r="AA1246" s="39"/>
      <c r="AB1246" s="40"/>
      <c r="AC1246" s="40"/>
      <c r="AD1246" s="40"/>
    </row>
    <row r="1247" spans="1:30"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39"/>
      <c r="AA1247" s="39"/>
      <c r="AB1247" s="40"/>
      <c r="AC1247" s="40"/>
      <c r="AD1247" s="40"/>
    </row>
    <row r="1248" spans="1:30"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39"/>
      <c r="AA1248" s="39"/>
      <c r="AB1248" s="40"/>
      <c r="AC1248" s="40"/>
      <c r="AD1248" s="40"/>
    </row>
    <row r="1249" spans="1:30"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39"/>
      <c r="AA1249" s="39"/>
      <c r="AB1249" s="40"/>
      <c r="AC1249" s="40"/>
      <c r="AD1249" s="40"/>
    </row>
    <row r="1250" spans="1:30"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39"/>
      <c r="AA1250" s="39"/>
      <c r="AB1250" s="40"/>
      <c r="AC1250" s="40"/>
      <c r="AD1250" s="40"/>
    </row>
    <row r="1251" spans="1:30"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39"/>
      <c r="AA1251" s="39"/>
      <c r="AB1251" s="40"/>
      <c r="AC1251" s="40"/>
      <c r="AD1251" s="40"/>
    </row>
    <row r="1252" spans="1:30"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39"/>
      <c r="AA1252" s="39"/>
      <c r="AB1252" s="40"/>
      <c r="AC1252" s="40"/>
      <c r="AD1252" s="40"/>
    </row>
    <row r="1253" spans="1:30"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39"/>
      <c r="AA1253" s="39"/>
      <c r="AB1253" s="40"/>
      <c r="AC1253" s="40"/>
      <c r="AD1253" s="40"/>
    </row>
    <row r="1254" spans="1:30"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39"/>
      <c r="AA1254" s="39"/>
      <c r="AB1254" s="40"/>
      <c r="AC1254" s="40"/>
      <c r="AD1254" s="40"/>
    </row>
    <row r="1255" spans="1:30"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39"/>
      <c r="AA1255" s="39"/>
      <c r="AB1255" s="40"/>
      <c r="AC1255" s="40"/>
      <c r="AD1255" s="40"/>
    </row>
    <row r="1256" spans="1:30"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39"/>
      <c r="AA1256" s="39"/>
      <c r="AB1256" s="40"/>
      <c r="AC1256" s="40"/>
      <c r="AD1256" s="40"/>
    </row>
    <row r="1257" spans="1:30"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39"/>
      <c r="AA1257" s="39"/>
      <c r="AB1257" s="40"/>
      <c r="AC1257" s="40"/>
      <c r="AD1257" s="40"/>
    </row>
    <row r="1258" spans="1:30"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39"/>
      <c r="AA1258" s="39"/>
      <c r="AB1258" s="40"/>
      <c r="AC1258" s="40"/>
      <c r="AD1258" s="40"/>
    </row>
    <row r="1259" spans="1:30"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39"/>
      <c r="AA1259" s="39"/>
      <c r="AB1259" s="40"/>
      <c r="AC1259" s="40"/>
      <c r="AD1259" s="40"/>
    </row>
    <row r="1260" spans="1:30"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39"/>
      <c r="AA1260" s="39"/>
      <c r="AB1260" s="40"/>
      <c r="AC1260" s="40"/>
      <c r="AD1260" s="40"/>
    </row>
    <row r="1261" spans="1:30"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39"/>
      <c r="AA1261" s="39"/>
      <c r="AB1261" s="40"/>
      <c r="AC1261" s="40"/>
      <c r="AD1261" s="40"/>
    </row>
    <row r="1262" spans="1:30"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39"/>
      <c r="AA1262" s="39"/>
      <c r="AB1262" s="40"/>
      <c r="AC1262" s="40"/>
      <c r="AD1262" s="40"/>
    </row>
    <row r="1263" spans="1:30"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39"/>
      <c r="AA1263" s="39"/>
      <c r="AB1263" s="40"/>
      <c r="AC1263" s="40"/>
      <c r="AD1263" s="40"/>
    </row>
    <row r="1264" spans="1:30"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39"/>
      <c r="AA1264" s="39"/>
      <c r="AB1264" s="40"/>
      <c r="AC1264" s="40"/>
      <c r="AD1264" s="40"/>
    </row>
    <row r="1265" spans="1:30"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39"/>
      <c r="AA1265" s="39"/>
      <c r="AB1265" s="40"/>
      <c r="AC1265" s="40"/>
      <c r="AD1265" s="40"/>
    </row>
    <row r="1266" spans="1:30"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39"/>
      <c r="AA1266" s="39"/>
      <c r="AB1266" s="40"/>
      <c r="AC1266" s="40"/>
      <c r="AD1266" s="40"/>
    </row>
    <row r="1267" spans="1:30"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39"/>
      <c r="AA1267" s="39"/>
      <c r="AB1267" s="40"/>
      <c r="AC1267" s="40"/>
      <c r="AD1267" s="40"/>
    </row>
    <row r="1268" spans="1:30"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39"/>
      <c r="AA1268" s="39"/>
      <c r="AB1268" s="40"/>
      <c r="AC1268" s="40"/>
      <c r="AD1268" s="40"/>
    </row>
    <row r="1269" spans="1:30"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39"/>
      <c r="AA1269" s="39"/>
      <c r="AB1269" s="40"/>
      <c r="AC1269" s="40"/>
      <c r="AD1269" s="40"/>
    </row>
    <row r="1270" spans="1:30"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39"/>
      <c r="AA1270" s="39"/>
      <c r="AB1270" s="40"/>
      <c r="AC1270" s="40"/>
      <c r="AD1270" s="40"/>
    </row>
    <row r="1271" spans="1:30"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39"/>
      <c r="AA1271" s="39"/>
      <c r="AB1271" s="40"/>
      <c r="AC1271" s="40"/>
      <c r="AD1271" s="40"/>
    </row>
    <row r="1272" spans="1:30"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39"/>
      <c r="AA1272" s="39"/>
      <c r="AB1272" s="40"/>
      <c r="AC1272" s="40"/>
      <c r="AD1272" s="40"/>
    </row>
    <row r="1273" spans="1:30"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39"/>
      <c r="AA1273" s="39"/>
      <c r="AB1273" s="40"/>
      <c r="AC1273" s="40"/>
      <c r="AD1273" s="40"/>
    </row>
    <row r="1274" spans="1:30"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39"/>
      <c r="AA1274" s="39"/>
      <c r="AB1274" s="40"/>
      <c r="AC1274" s="40"/>
      <c r="AD1274" s="40"/>
    </row>
    <row r="1275" spans="1:30"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39"/>
      <c r="AA1275" s="39"/>
      <c r="AB1275" s="40"/>
      <c r="AC1275" s="40"/>
      <c r="AD1275" s="40"/>
    </row>
    <row r="1276" spans="1:30"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39"/>
      <c r="AA1276" s="39"/>
      <c r="AB1276" s="40"/>
      <c r="AC1276" s="40"/>
      <c r="AD1276" s="40"/>
    </row>
    <row r="1277" spans="1:30"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39"/>
      <c r="AA1277" s="39"/>
      <c r="AB1277" s="40"/>
      <c r="AC1277" s="40"/>
      <c r="AD1277" s="40"/>
    </row>
    <row r="1278" spans="1:30"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39"/>
      <c r="AA1278" s="39"/>
      <c r="AB1278" s="40"/>
      <c r="AC1278" s="40"/>
      <c r="AD1278" s="40"/>
    </row>
    <row r="1279" spans="1:30"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39"/>
      <c r="AA1279" s="39"/>
      <c r="AB1279" s="40"/>
      <c r="AC1279" s="40"/>
      <c r="AD1279" s="40"/>
    </row>
    <row r="1280" spans="1:30"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39"/>
      <c r="AA1280" s="39"/>
      <c r="AB1280" s="40"/>
      <c r="AC1280" s="40"/>
      <c r="AD1280" s="40"/>
    </row>
    <row r="1281" spans="1:30"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39"/>
      <c r="AA1281" s="39"/>
      <c r="AB1281" s="40"/>
      <c r="AC1281" s="40"/>
      <c r="AD1281" s="40"/>
    </row>
    <row r="1282" spans="1:30"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39"/>
      <c r="AA1282" s="39"/>
      <c r="AB1282" s="40"/>
      <c r="AC1282" s="40"/>
      <c r="AD1282" s="40"/>
    </row>
    <row r="1283" spans="1:30"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39"/>
      <c r="AA1283" s="39"/>
      <c r="AB1283" s="40"/>
      <c r="AC1283" s="40"/>
      <c r="AD1283" s="40"/>
    </row>
    <row r="1284" spans="1:30"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39"/>
      <c r="AA1284" s="39"/>
      <c r="AB1284" s="40"/>
      <c r="AC1284" s="40"/>
      <c r="AD1284" s="40"/>
    </row>
    <row r="1285" spans="1:30"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39"/>
      <c r="AA1285" s="39"/>
      <c r="AB1285" s="40"/>
      <c r="AC1285" s="40"/>
      <c r="AD1285" s="40"/>
    </row>
    <row r="1286" spans="1:30"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39"/>
      <c r="AA1286" s="39"/>
      <c r="AB1286" s="40"/>
      <c r="AC1286" s="40"/>
      <c r="AD1286" s="40"/>
    </row>
    <row r="1287" spans="1:30"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39"/>
      <c r="AA1287" s="39"/>
      <c r="AB1287" s="40"/>
      <c r="AC1287" s="40"/>
      <c r="AD1287" s="40"/>
    </row>
    <row r="1288" spans="1:30"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39"/>
      <c r="AA1288" s="39"/>
      <c r="AB1288" s="40"/>
      <c r="AC1288" s="40"/>
      <c r="AD1288" s="40"/>
    </row>
    <row r="1289" spans="1:30"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39"/>
      <c r="AA1289" s="39"/>
      <c r="AB1289" s="40"/>
      <c r="AC1289" s="40"/>
      <c r="AD1289" s="40"/>
    </row>
    <row r="1290" spans="1:30"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39"/>
      <c r="AA1290" s="39"/>
      <c r="AB1290" s="40"/>
      <c r="AC1290" s="40"/>
      <c r="AD1290" s="40"/>
    </row>
    <row r="1291" spans="1:30"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39"/>
      <c r="AA1291" s="39"/>
      <c r="AB1291" s="40"/>
      <c r="AC1291" s="40"/>
      <c r="AD1291" s="40"/>
    </row>
    <row r="1292" spans="1:30"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39"/>
      <c r="AA1292" s="39"/>
      <c r="AB1292" s="40"/>
      <c r="AC1292" s="40"/>
      <c r="AD1292" s="40"/>
    </row>
    <row r="1293" spans="1:30"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39"/>
      <c r="AA1293" s="39"/>
      <c r="AB1293" s="40"/>
      <c r="AC1293" s="40"/>
      <c r="AD1293" s="40"/>
    </row>
    <row r="1294" spans="1:30"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39"/>
      <c r="AA1294" s="39"/>
      <c r="AB1294" s="40"/>
      <c r="AC1294" s="40"/>
      <c r="AD1294" s="40"/>
    </row>
    <row r="1295" spans="1:30"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39"/>
      <c r="AA1295" s="39"/>
      <c r="AB1295" s="40"/>
      <c r="AC1295" s="40"/>
      <c r="AD1295" s="40"/>
    </row>
    <row r="1296" spans="1:30"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39"/>
      <c r="AA1296" s="39"/>
      <c r="AB1296" s="40"/>
      <c r="AC1296" s="40"/>
      <c r="AD1296" s="40"/>
    </row>
    <row r="1297" spans="1:30"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39"/>
      <c r="AA1297" s="39"/>
      <c r="AB1297" s="40"/>
      <c r="AC1297" s="40"/>
      <c r="AD1297" s="40"/>
    </row>
    <row r="1298" spans="1:30"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39"/>
      <c r="AA1298" s="39"/>
      <c r="AB1298" s="40"/>
      <c r="AC1298" s="40"/>
      <c r="AD1298" s="40"/>
    </row>
    <row r="1299" spans="1:30"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39"/>
      <c r="AA1299" s="39"/>
      <c r="AB1299" s="40"/>
      <c r="AC1299" s="40"/>
      <c r="AD1299" s="40"/>
    </row>
    <row r="1300" spans="1:30"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39"/>
      <c r="AA1300" s="39"/>
      <c r="AB1300" s="40"/>
      <c r="AC1300" s="40"/>
      <c r="AD1300" s="40"/>
    </row>
    <row r="1301" spans="1:30"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39"/>
      <c r="AA1301" s="39"/>
      <c r="AB1301" s="40"/>
      <c r="AC1301" s="40"/>
      <c r="AD1301" s="40"/>
    </row>
    <row r="1302" spans="1:30"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39"/>
      <c r="AA1302" s="39"/>
      <c r="AB1302" s="40"/>
      <c r="AC1302" s="40"/>
      <c r="AD1302" s="40"/>
    </row>
    <row r="1303" spans="1:30"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39"/>
      <c r="AA1303" s="39"/>
      <c r="AB1303" s="40"/>
      <c r="AC1303" s="40"/>
      <c r="AD1303" s="40"/>
    </row>
    <row r="1304" spans="1:30"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39"/>
      <c r="AA1304" s="39"/>
      <c r="AB1304" s="40"/>
      <c r="AC1304" s="40"/>
      <c r="AD1304" s="40"/>
    </row>
    <row r="1305" spans="1:30"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39"/>
      <c r="AA1305" s="39"/>
      <c r="AB1305" s="40"/>
      <c r="AC1305" s="40"/>
      <c r="AD1305" s="40"/>
    </row>
    <row r="1306" spans="1:30"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39"/>
      <c r="AA1306" s="39"/>
      <c r="AB1306" s="40"/>
      <c r="AC1306" s="40"/>
      <c r="AD1306" s="40"/>
    </row>
    <row r="1307" spans="1:30"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39"/>
      <c r="AA1307" s="39"/>
      <c r="AB1307" s="40"/>
      <c r="AC1307" s="40"/>
      <c r="AD1307" s="40"/>
    </row>
    <row r="1308" spans="1:30"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39"/>
      <c r="AA1308" s="39"/>
      <c r="AB1308" s="40"/>
      <c r="AC1308" s="40"/>
      <c r="AD1308" s="40"/>
    </row>
    <row r="1309" spans="1:30"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39"/>
      <c r="AA1309" s="39"/>
      <c r="AB1309" s="40"/>
      <c r="AC1309" s="40"/>
      <c r="AD1309" s="40"/>
    </row>
    <row r="1310" spans="1:30"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39"/>
      <c r="AA1310" s="39"/>
      <c r="AB1310" s="40"/>
      <c r="AC1310" s="40"/>
      <c r="AD1310" s="40"/>
    </row>
    <row r="1311" spans="1:30"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39"/>
      <c r="AA1311" s="39"/>
      <c r="AB1311" s="40"/>
      <c r="AC1311" s="40"/>
      <c r="AD1311" s="40"/>
    </row>
    <row r="1312" spans="1:30"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39"/>
      <c r="AA1312" s="39"/>
      <c r="AB1312" s="40"/>
      <c r="AC1312" s="40"/>
      <c r="AD1312" s="40"/>
    </row>
    <row r="1313" spans="1:30"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39"/>
      <c r="AA1313" s="39"/>
      <c r="AB1313" s="40"/>
      <c r="AC1313" s="40"/>
      <c r="AD1313" s="40"/>
    </row>
    <row r="1314" spans="1:30"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39"/>
      <c r="AA1314" s="39"/>
      <c r="AB1314" s="40"/>
      <c r="AC1314" s="40"/>
      <c r="AD1314" s="40"/>
    </row>
    <row r="1315" spans="1:30"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39"/>
      <c r="AA1315" s="39"/>
      <c r="AB1315" s="40"/>
      <c r="AC1315" s="40"/>
      <c r="AD1315" s="40"/>
    </row>
    <row r="1316" spans="1:30"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39"/>
      <c r="AA1316" s="39"/>
      <c r="AB1316" s="40"/>
      <c r="AC1316" s="40"/>
      <c r="AD1316" s="40"/>
    </row>
    <row r="1317" spans="1:30"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39"/>
      <c r="AA1317" s="39"/>
      <c r="AB1317" s="40"/>
      <c r="AC1317" s="40"/>
      <c r="AD1317" s="40"/>
    </row>
    <row r="1318" spans="1:30"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39"/>
      <c r="AA1318" s="39"/>
      <c r="AB1318" s="40"/>
      <c r="AC1318" s="40"/>
      <c r="AD1318" s="40"/>
    </row>
    <row r="1319" spans="1:30"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39"/>
      <c r="AA1319" s="39"/>
      <c r="AB1319" s="40"/>
      <c r="AC1319" s="40"/>
      <c r="AD1319" s="40"/>
    </row>
    <row r="1320" spans="1:30"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39"/>
      <c r="AA1320" s="39"/>
      <c r="AB1320" s="40"/>
      <c r="AC1320" s="40"/>
      <c r="AD1320" s="40"/>
    </row>
    <row r="1321" spans="1:30"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39"/>
      <c r="AA1321" s="39"/>
      <c r="AB1321" s="40"/>
      <c r="AC1321" s="40"/>
      <c r="AD1321" s="40"/>
    </row>
    <row r="1322" spans="1:30"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39"/>
      <c r="AA1322" s="39"/>
      <c r="AB1322" s="40"/>
      <c r="AC1322" s="40"/>
      <c r="AD1322" s="40"/>
    </row>
    <row r="1323" spans="1:30"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39"/>
      <c r="AA1323" s="39"/>
      <c r="AB1323" s="40"/>
      <c r="AC1323" s="40"/>
      <c r="AD1323" s="40"/>
    </row>
    <row r="1324" spans="1:30"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39"/>
      <c r="AA1324" s="39"/>
      <c r="AB1324" s="40"/>
      <c r="AC1324" s="40"/>
      <c r="AD1324" s="40"/>
    </row>
    <row r="1325" spans="1:30"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39"/>
      <c r="AA1325" s="39"/>
      <c r="AB1325" s="40"/>
      <c r="AC1325" s="40"/>
      <c r="AD1325" s="40"/>
    </row>
    <row r="1326" spans="1:30"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39"/>
      <c r="AA1326" s="39"/>
      <c r="AB1326" s="40"/>
      <c r="AC1326" s="40"/>
      <c r="AD1326" s="40"/>
    </row>
    <row r="1327" spans="1:30"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39"/>
      <c r="AA1327" s="39"/>
      <c r="AB1327" s="40"/>
      <c r="AC1327" s="40"/>
      <c r="AD1327" s="40"/>
    </row>
    <row r="1328" spans="1:30"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39"/>
      <c r="AA1328" s="39"/>
      <c r="AB1328" s="40"/>
      <c r="AC1328" s="40"/>
      <c r="AD1328" s="40"/>
    </row>
    <row r="1329" spans="1:30"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39"/>
      <c r="AA1329" s="39"/>
      <c r="AB1329" s="40"/>
      <c r="AC1329" s="40"/>
      <c r="AD1329" s="40"/>
    </row>
    <row r="1330" spans="1:30"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39"/>
      <c r="AA1330" s="39"/>
      <c r="AB1330" s="40"/>
      <c r="AC1330" s="40"/>
      <c r="AD1330" s="40"/>
    </row>
    <row r="1331" spans="1:30"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39"/>
      <c r="AA1331" s="39"/>
      <c r="AB1331" s="40"/>
      <c r="AC1331" s="40"/>
      <c r="AD1331" s="40"/>
    </row>
    <row r="1332" spans="1:30"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39"/>
      <c r="AA1332" s="39"/>
      <c r="AB1332" s="40"/>
      <c r="AC1332" s="40"/>
      <c r="AD1332" s="40"/>
    </row>
    <row r="1333" spans="1:30"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39"/>
      <c r="AA1333" s="39"/>
      <c r="AB1333" s="40"/>
      <c r="AC1333" s="40"/>
      <c r="AD1333" s="40"/>
    </row>
    <row r="1334" spans="1:30"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39"/>
      <c r="AA1334" s="39"/>
      <c r="AB1334" s="40"/>
      <c r="AC1334" s="40"/>
      <c r="AD1334" s="40"/>
    </row>
    <row r="1335" spans="1:30"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39"/>
      <c r="AA1335" s="39"/>
      <c r="AB1335" s="40"/>
      <c r="AC1335" s="40"/>
      <c r="AD1335" s="40"/>
    </row>
    <row r="1336" spans="1:30"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39"/>
      <c r="AA1336" s="39"/>
      <c r="AB1336" s="40"/>
      <c r="AC1336" s="40"/>
      <c r="AD1336" s="40"/>
    </row>
    <row r="1337" spans="1:30"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39"/>
      <c r="AA1337" s="39"/>
      <c r="AB1337" s="40"/>
      <c r="AC1337" s="40"/>
      <c r="AD1337" s="40"/>
    </row>
    <row r="1338" spans="1:30"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39"/>
      <c r="AA1338" s="39"/>
      <c r="AB1338" s="40"/>
      <c r="AC1338" s="40"/>
      <c r="AD1338" s="40"/>
    </row>
    <row r="1339" spans="1:30"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39"/>
      <c r="AA1339" s="39"/>
      <c r="AB1339" s="40"/>
      <c r="AC1339" s="40"/>
      <c r="AD1339" s="40"/>
    </row>
    <row r="1340" spans="1:30"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39"/>
      <c r="AA1340" s="39"/>
      <c r="AB1340" s="40"/>
      <c r="AC1340" s="40"/>
      <c r="AD1340" s="40"/>
    </row>
    <row r="1341" spans="1:30"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39"/>
      <c r="AA1341" s="39"/>
      <c r="AB1341" s="40"/>
      <c r="AC1341" s="40"/>
      <c r="AD1341" s="40"/>
    </row>
    <row r="1342" spans="1:30"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39"/>
      <c r="AA1342" s="39"/>
      <c r="AB1342" s="40"/>
      <c r="AC1342" s="40"/>
      <c r="AD1342" s="40"/>
    </row>
    <row r="1343" spans="1:30"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39"/>
      <c r="AA1343" s="39"/>
      <c r="AB1343" s="40"/>
      <c r="AC1343" s="40"/>
      <c r="AD1343" s="40"/>
    </row>
    <row r="1344" spans="1:30"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39"/>
      <c r="AA1344" s="39"/>
      <c r="AB1344" s="40"/>
      <c r="AC1344" s="40"/>
      <c r="AD1344" s="40"/>
    </row>
    <row r="1345" spans="1:30"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39"/>
      <c r="AA1345" s="39"/>
      <c r="AB1345" s="40"/>
      <c r="AC1345" s="40"/>
      <c r="AD1345" s="40"/>
    </row>
    <row r="1346" spans="1:30" x14ac:dyDescent="0.25">
      <c r="A1346" s="36"/>
      <c r="B1346" s="36"/>
      <c r="C1346" s="36"/>
      <c r="D1346" s="36"/>
      <c r="E1346" s="36"/>
      <c r="F1346" s="36"/>
      <c r="G1346" s="36"/>
      <c r="H1346" s="36"/>
      <c r="I1346" s="37"/>
      <c r="J1346" s="38"/>
      <c r="K1346" s="39"/>
      <c r="L1346" s="39"/>
      <c r="M1346" s="39"/>
      <c r="N1346" s="39"/>
      <c r="O1346" s="39"/>
      <c r="P1346" s="39"/>
      <c r="Q1346" s="39"/>
      <c r="R1346" s="39"/>
      <c r="S1346" s="39"/>
      <c r="T1346" s="39"/>
      <c r="U1346" s="39"/>
      <c r="V1346" s="39"/>
      <c r="W1346" s="39"/>
      <c r="X1346" s="39"/>
      <c r="Y1346" s="39"/>
      <c r="Z1346" s="39"/>
      <c r="AA1346" s="39"/>
      <c r="AB1346" s="40"/>
      <c r="AC1346" s="40"/>
      <c r="AD1346" s="40"/>
    </row>
    <row r="1347" spans="1:30" x14ac:dyDescent="0.25">
      <c r="A1347" s="36"/>
      <c r="B1347" s="36"/>
      <c r="C1347" s="36"/>
      <c r="D1347" s="36"/>
      <c r="E1347" s="36"/>
      <c r="F1347" s="36"/>
      <c r="G1347" s="36"/>
      <c r="H1347" s="36"/>
      <c r="I1347" s="37"/>
      <c r="J1347" s="38"/>
      <c r="K1347" s="39"/>
      <c r="L1347" s="39"/>
      <c r="M1347" s="39"/>
      <c r="N1347" s="39"/>
      <c r="O1347" s="39"/>
      <c r="P1347" s="39"/>
      <c r="Q1347" s="39"/>
      <c r="R1347" s="39"/>
      <c r="S1347" s="39"/>
      <c r="T1347" s="39"/>
      <c r="U1347" s="39"/>
      <c r="V1347" s="39"/>
      <c r="W1347" s="39"/>
      <c r="X1347" s="39"/>
      <c r="Y1347" s="39"/>
      <c r="Z1347" s="39"/>
      <c r="AA1347" s="39"/>
      <c r="AB1347" s="40"/>
      <c r="AC1347" s="40"/>
      <c r="AD1347" s="40"/>
    </row>
    <row r="1348" spans="1:30" x14ac:dyDescent="0.25">
      <c r="A1348" s="36"/>
      <c r="B1348" s="36"/>
      <c r="C1348" s="36"/>
      <c r="D1348" s="36"/>
      <c r="E1348" s="36"/>
      <c r="F1348" s="36"/>
      <c r="G1348" s="36"/>
      <c r="H1348" s="36"/>
      <c r="I1348" s="37"/>
      <c r="J1348" s="38"/>
      <c r="K1348" s="39"/>
      <c r="L1348" s="39"/>
      <c r="M1348" s="39"/>
      <c r="N1348" s="39"/>
      <c r="O1348" s="39"/>
      <c r="P1348" s="39"/>
      <c r="Q1348" s="39"/>
      <c r="R1348" s="39"/>
      <c r="S1348" s="39"/>
      <c r="T1348" s="39"/>
      <c r="U1348" s="39"/>
      <c r="V1348" s="39"/>
      <c r="W1348" s="39"/>
      <c r="X1348" s="39"/>
      <c r="Y1348" s="39"/>
      <c r="Z1348" s="39"/>
      <c r="AA1348" s="39"/>
      <c r="AB1348" s="40"/>
      <c r="AC1348" s="40"/>
      <c r="AD1348" s="40"/>
    </row>
    <row r="1349" spans="1:30" x14ac:dyDescent="0.25">
      <c r="A1349" s="36"/>
      <c r="B1349" s="36"/>
      <c r="C1349" s="36"/>
      <c r="D1349" s="36"/>
      <c r="E1349" s="36"/>
      <c r="F1349" s="36"/>
      <c r="G1349" s="36"/>
      <c r="H1349" s="36"/>
      <c r="I1349" s="37"/>
      <c r="J1349" s="38"/>
      <c r="K1349" s="39"/>
      <c r="L1349" s="39"/>
      <c r="M1349" s="39"/>
      <c r="N1349" s="39"/>
      <c r="O1349" s="39"/>
      <c r="P1349" s="39"/>
      <c r="Q1349" s="39"/>
      <c r="R1349" s="39"/>
      <c r="S1349" s="39"/>
      <c r="T1349" s="39"/>
      <c r="U1349" s="39"/>
      <c r="V1349" s="39"/>
      <c r="W1349" s="39"/>
      <c r="X1349" s="39"/>
      <c r="Y1349" s="39"/>
      <c r="Z1349" s="39"/>
      <c r="AA1349" s="39"/>
      <c r="AB1349" s="40"/>
      <c r="AC1349" s="40"/>
      <c r="AD1349" s="40"/>
    </row>
    <row r="1350" spans="1:30" x14ac:dyDescent="0.25">
      <c r="A1350" s="36"/>
      <c r="B1350" s="36"/>
      <c r="C1350" s="36"/>
      <c r="D1350" s="36"/>
      <c r="E1350" s="36"/>
      <c r="F1350" s="36"/>
      <c r="G1350" s="36"/>
      <c r="H1350" s="36"/>
      <c r="I1350" s="37"/>
      <c r="J1350" s="38"/>
      <c r="K1350" s="39"/>
      <c r="L1350" s="39"/>
      <c r="M1350" s="39"/>
      <c r="N1350" s="39"/>
      <c r="O1350" s="39"/>
      <c r="P1350" s="39"/>
      <c r="Q1350" s="39"/>
      <c r="R1350" s="39"/>
      <c r="S1350" s="39"/>
      <c r="T1350" s="39"/>
      <c r="U1350" s="39"/>
      <c r="V1350" s="39"/>
      <c r="W1350" s="39"/>
      <c r="X1350" s="39"/>
      <c r="Y1350" s="39"/>
      <c r="Z1350" s="39"/>
      <c r="AA1350" s="39"/>
      <c r="AB1350" s="40"/>
      <c r="AC1350" s="40"/>
      <c r="AD1350" s="40"/>
    </row>
    <row r="1351" spans="1:30" x14ac:dyDescent="0.25">
      <c r="A1351" s="36"/>
      <c r="B1351" s="36"/>
      <c r="C1351" s="36"/>
      <c r="D1351" s="36"/>
      <c r="E1351" s="36"/>
      <c r="F1351" s="36"/>
      <c r="G1351" s="36"/>
      <c r="H1351" s="36"/>
      <c r="I1351" s="37"/>
      <c r="J1351" s="38"/>
      <c r="K1351" s="39"/>
      <c r="L1351" s="39"/>
      <c r="M1351" s="39"/>
      <c r="N1351" s="39"/>
      <c r="O1351" s="39"/>
      <c r="P1351" s="39"/>
      <c r="Q1351" s="39"/>
      <c r="R1351" s="39"/>
      <c r="S1351" s="39"/>
      <c r="T1351" s="39"/>
      <c r="U1351" s="39"/>
      <c r="V1351" s="39"/>
      <c r="W1351" s="39"/>
      <c r="X1351" s="39"/>
      <c r="Y1351" s="39"/>
      <c r="Z1351" s="39"/>
      <c r="AA1351" s="39"/>
      <c r="AB1351" s="40"/>
      <c r="AC1351" s="40"/>
      <c r="AD1351" s="40"/>
    </row>
    <row r="1352" spans="1:30" x14ac:dyDescent="0.25">
      <c r="A1352" s="36"/>
      <c r="B1352" s="36"/>
      <c r="C1352" s="36"/>
      <c r="D1352" s="36"/>
      <c r="E1352" s="36"/>
      <c r="F1352" s="36"/>
      <c r="G1352" s="36"/>
      <c r="H1352" s="36"/>
      <c r="I1352" s="37"/>
      <c r="J1352" s="38"/>
      <c r="K1352" s="39"/>
      <c r="L1352" s="39"/>
      <c r="M1352" s="39"/>
      <c r="N1352" s="39"/>
      <c r="O1352" s="39"/>
      <c r="P1352" s="39"/>
      <c r="Q1352" s="39"/>
      <c r="R1352" s="39"/>
      <c r="S1352" s="39"/>
      <c r="T1352" s="39"/>
      <c r="U1352" s="39"/>
      <c r="V1352" s="39"/>
      <c r="W1352" s="39"/>
      <c r="X1352" s="39"/>
      <c r="Y1352" s="39"/>
      <c r="Z1352" s="39"/>
      <c r="AA1352" s="39"/>
      <c r="AB1352" s="40"/>
      <c r="AC1352" s="40"/>
      <c r="AD1352" s="40"/>
    </row>
    <row r="1353" spans="1:30" x14ac:dyDescent="0.25">
      <c r="A1353" s="36"/>
      <c r="B1353" s="36"/>
      <c r="C1353" s="36"/>
      <c r="D1353" s="36"/>
      <c r="E1353" s="36"/>
      <c r="F1353" s="36"/>
      <c r="G1353" s="36"/>
      <c r="H1353" s="36"/>
      <c r="I1353" s="37"/>
      <c r="J1353" s="38"/>
      <c r="K1353" s="39"/>
      <c r="L1353" s="39"/>
      <c r="M1353" s="39"/>
      <c r="N1353" s="39"/>
      <c r="O1353" s="39"/>
      <c r="P1353" s="39"/>
      <c r="Q1353" s="39"/>
      <c r="R1353" s="39"/>
      <c r="S1353" s="39"/>
      <c r="T1353" s="39"/>
      <c r="U1353" s="39"/>
      <c r="V1353" s="39"/>
      <c r="W1353" s="39"/>
      <c r="X1353" s="39"/>
      <c r="Y1353" s="39"/>
      <c r="Z1353" s="39"/>
      <c r="AA1353" s="39"/>
      <c r="AB1353" s="40"/>
      <c r="AC1353" s="40"/>
      <c r="AD1353" s="40"/>
    </row>
    <row r="1354" spans="1:30" x14ac:dyDescent="0.25">
      <c r="A1354" s="36"/>
      <c r="B1354" s="36"/>
      <c r="C1354" s="36"/>
      <c r="D1354" s="36"/>
      <c r="E1354" s="36"/>
      <c r="F1354" s="36"/>
      <c r="G1354" s="36"/>
      <c r="H1354" s="36"/>
      <c r="I1354" s="37"/>
      <c r="J1354" s="38"/>
      <c r="K1354" s="39"/>
      <c r="L1354" s="39"/>
      <c r="M1354" s="39"/>
      <c r="N1354" s="39"/>
      <c r="O1354" s="39"/>
      <c r="P1354" s="39"/>
      <c r="Q1354" s="39"/>
      <c r="R1354" s="39"/>
      <c r="S1354" s="39"/>
      <c r="T1354" s="39"/>
      <c r="U1354" s="39"/>
      <c r="V1354" s="39"/>
      <c r="W1354" s="39"/>
      <c r="X1354" s="39"/>
      <c r="Y1354" s="39"/>
      <c r="Z1354" s="39"/>
      <c r="AA1354" s="39"/>
      <c r="AB1354" s="40"/>
      <c r="AC1354" s="40"/>
      <c r="AD1354" s="40"/>
    </row>
    <row r="1355" spans="1:30" x14ac:dyDescent="0.25">
      <c r="A1355" s="36"/>
      <c r="B1355" s="36"/>
      <c r="C1355" s="36"/>
      <c r="D1355" s="36"/>
      <c r="E1355" s="36"/>
      <c r="F1355" s="36"/>
      <c r="G1355" s="36"/>
      <c r="H1355" s="36"/>
      <c r="I1355" s="37"/>
      <c r="J1355" s="38"/>
      <c r="K1355" s="39"/>
      <c r="L1355" s="39"/>
      <c r="M1355" s="39"/>
      <c r="N1355" s="39"/>
      <c r="O1355" s="39"/>
      <c r="P1355" s="39"/>
      <c r="Q1355" s="39"/>
      <c r="R1355" s="39"/>
      <c r="S1355" s="39"/>
      <c r="T1355" s="39"/>
      <c r="U1355" s="39"/>
      <c r="V1355" s="39"/>
      <c r="W1355" s="39"/>
      <c r="X1355" s="39"/>
      <c r="Y1355" s="39"/>
      <c r="Z1355" s="39"/>
      <c r="AA1355" s="39"/>
      <c r="AB1355" s="40"/>
      <c r="AC1355" s="40"/>
      <c r="AD1355" s="40"/>
    </row>
    <row r="1356" spans="1:30" x14ac:dyDescent="0.25">
      <c r="A1356" s="36"/>
      <c r="B1356" s="36"/>
      <c r="C1356" s="36"/>
      <c r="D1356" s="36"/>
      <c r="E1356" s="36"/>
      <c r="F1356" s="36"/>
      <c r="G1356" s="36"/>
      <c r="H1356" s="36"/>
      <c r="I1356" s="37"/>
      <c r="J1356" s="38"/>
      <c r="K1356" s="39"/>
      <c r="L1356" s="39"/>
      <c r="M1356" s="39"/>
      <c r="N1356" s="39"/>
      <c r="O1356" s="39"/>
      <c r="P1356" s="39"/>
      <c r="Q1356" s="39"/>
      <c r="R1356" s="39"/>
      <c r="S1356" s="39"/>
      <c r="T1356" s="39"/>
      <c r="U1356" s="39"/>
      <c r="V1356" s="39"/>
      <c r="W1356" s="39"/>
      <c r="X1356" s="39"/>
      <c r="Y1356" s="39"/>
      <c r="Z1356" s="39"/>
      <c r="AA1356" s="39"/>
      <c r="AB1356" s="40"/>
      <c r="AC1356" s="40"/>
      <c r="AD1356" s="40"/>
    </row>
    <row r="1357" spans="1:30" x14ac:dyDescent="0.25">
      <c r="A1357" s="36"/>
      <c r="B1357" s="36"/>
      <c r="C1357" s="36"/>
      <c r="D1357" s="36"/>
      <c r="E1357" s="36"/>
      <c r="F1357" s="36"/>
      <c r="G1357" s="36"/>
      <c r="H1357" s="36"/>
      <c r="I1357" s="37"/>
      <c r="J1357" s="38"/>
      <c r="K1357" s="39"/>
      <c r="L1357" s="39"/>
      <c r="M1357" s="39"/>
      <c r="N1357" s="39"/>
      <c r="O1357" s="39"/>
      <c r="P1357" s="39"/>
      <c r="Q1357" s="39"/>
      <c r="R1357" s="39"/>
      <c r="S1357" s="39"/>
      <c r="T1357" s="39"/>
      <c r="U1357" s="39"/>
      <c r="V1357" s="39"/>
      <c r="W1357" s="39"/>
      <c r="X1357" s="39"/>
      <c r="Y1357" s="39"/>
      <c r="Z1357" s="39"/>
      <c r="AA1357" s="39"/>
      <c r="AB1357" s="40"/>
      <c r="AC1357" s="40"/>
      <c r="AD1357" s="40"/>
    </row>
    <row r="1358" spans="1:30" x14ac:dyDescent="0.25">
      <c r="A1358" s="36"/>
      <c r="B1358" s="36"/>
      <c r="C1358" s="36"/>
      <c r="D1358" s="36"/>
      <c r="E1358" s="36"/>
      <c r="F1358" s="36"/>
      <c r="G1358" s="36"/>
      <c r="H1358" s="36"/>
      <c r="I1358" s="37"/>
      <c r="J1358" s="38"/>
      <c r="K1358" s="39"/>
      <c r="L1358" s="39"/>
      <c r="M1358" s="39"/>
      <c r="N1358" s="39"/>
      <c r="O1358" s="39"/>
      <c r="P1358" s="39"/>
      <c r="Q1358" s="39"/>
      <c r="R1358" s="39"/>
      <c r="S1358" s="39"/>
      <c r="T1358" s="39"/>
      <c r="U1358" s="39"/>
      <c r="V1358" s="39"/>
      <c r="W1358" s="39"/>
      <c r="X1358" s="39"/>
      <c r="Y1358" s="39"/>
      <c r="Z1358" s="39"/>
      <c r="AA1358" s="39"/>
      <c r="AB1358" s="40"/>
      <c r="AC1358" s="40"/>
      <c r="AD1358" s="40"/>
    </row>
    <row r="1359" spans="1:30" x14ac:dyDescent="0.25">
      <c r="A1359" s="36"/>
      <c r="B1359" s="36"/>
      <c r="C1359" s="36"/>
      <c r="D1359" s="36"/>
      <c r="E1359" s="36"/>
      <c r="F1359" s="36"/>
      <c r="G1359" s="36"/>
      <c r="H1359" s="36"/>
      <c r="I1359" s="37"/>
      <c r="J1359" s="38"/>
      <c r="K1359" s="39"/>
      <c r="L1359" s="39"/>
      <c r="M1359" s="39"/>
      <c r="N1359" s="39"/>
      <c r="O1359" s="39"/>
      <c r="P1359" s="39"/>
      <c r="Q1359" s="39"/>
      <c r="R1359" s="39"/>
      <c r="S1359" s="39"/>
      <c r="T1359" s="39"/>
      <c r="U1359" s="39"/>
      <c r="V1359" s="39"/>
      <c r="W1359" s="39"/>
      <c r="X1359" s="39"/>
      <c r="Y1359" s="39"/>
      <c r="Z1359" s="39"/>
      <c r="AA1359" s="39"/>
      <c r="AB1359" s="40"/>
      <c r="AC1359" s="40"/>
      <c r="AD1359" s="40"/>
    </row>
    <row r="1360" spans="1:30" x14ac:dyDescent="0.25">
      <c r="A1360" s="36"/>
      <c r="B1360" s="36"/>
      <c r="C1360" s="36"/>
      <c r="D1360" s="36"/>
      <c r="E1360" s="36"/>
      <c r="F1360" s="36"/>
      <c r="G1360" s="36"/>
      <c r="H1360" s="36"/>
      <c r="I1360" s="37"/>
      <c r="J1360" s="38"/>
      <c r="K1360" s="39"/>
      <c r="L1360" s="39"/>
      <c r="M1360" s="39"/>
      <c r="N1360" s="39"/>
      <c r="O1360" s="39"/>
      <c r="P1360" s="39"/>
      <c r="Q1360" s="39"/>
      <c r="R1360" s="39"/>
      <c r="S1360" s="39"/>
      <c r="T1360" s="39"/>
      <c r="U1360" s="39"/>
      <c r="V1360" s="39"/>
      <c r="W1360" s="39"/>
      <c r="X1360" s="39"/>
      <c r="Y1360" s="39"/>
      <c r="Z1360" s="39"/>
      <c r="AA1360" s="39"/>
      <c r="AB1360" s="40"/>
      <c r="AC1360" s="40"/>
      <c r="AD1360" s="40"/>
    </row>
    <row r="1361" spans="1:30" x14ac:dyDescent="0.25">
      <c r="A1361" s="36"/>
      <c r="B1361" s="36"/>
      <c r="C1361" s="36"/>
      <c r="D1361" s="36"/>
      <c r="E1361" s="36"/>
      <c r="F1361" s="36"/>
      <c r="G1361" s="36"/>
      <c r="H1361" s="36"/>
      <c r="I1361" s="37"/>
      <c r="J1361" s="38"/>
      <c r="K1361" s="39"/>
      <c r="L1361" s="39"/>
      <c r="M1361" s="39"/>
      <c r="N1361" s="39"/>
      <c r="O1361" s="39"/>
      <c r="P1361" s="39"/>
      <c r="Q1361" s="39"/>
      <c r="R1361" s="39"/>
      <c r="S1361" s="39"/>
      <c r="T1361" s="39"/>
      <c r="U1361" s="39"/>
      <c r="V1361" s="39"/>
      <c r="W1361" s="39"/>
      <c r="X1361" s="39"/>
      <c r="Y1361" s="39"/>
      <c r="Z1361" s="39"/>
      <c r="AA1361" s="39"/>
      <c r="AB1361" s="40"/>
      <c r="AC1361" s="40"/>
      <c r="AD1361" s="40"/>
    </row>
    <row r="1362" spans="1:30" x14ac:dyDescent="0.25">
      <c r="A1362" s="36"/>
      <c r="B1362" s="36"/>
      <c r="C1362" s="36"/>
      <c r="D1362" s="36"/>
      <c r="E1362" s="36"/>
      <c r="F1362" s="36"/>
      <c r="G1362" s="36"/>
      <c r="H1362" s="36"/>
      <c r="I1362" s="37"/>
      <c r="J1362" s="38"/>
      <c r="K1362" s="39"/>
      <c r="L1362" s="39"/>
      <c r="M1362" s="39"/>
      <c r="N1362" s="39"/>
      <c r="O1362" s="39"/>
      <c r="P1362" s="39"/>
      <c r="Q1362" s="39"/>
      <c r="R1362" s="39"/>
      <c r="S1362" s="39"/>
      <c r="T1362" s="39"/>
      <c r="U1362" s="39"/>
      <c r="V1362" s="39"/>
      <c r="W1362" s="39"/>
      <c r="X1362" s="39"/>
      <c r="Y1362" s="39"/>
      <c r="Z1362" s="39"/>
      <c r="AA1362" s="39"/>
      <c r="AB1362" s="40"/>
      <c r="AC1362" s="40"/>
      <c r="AD1362" s="40"/>
    </row>
    <row r="1363" spans="1:30" x14ac:dyDescent="0.25">
      <c r="A1363" s="36"/>
      <c r="B1363" s="36"/>
      <c r="C1363" s="36"/>
      <c r="D1363" s="36"/>
      <c r="E1363" s="36"/>
      <c r="F1363" s="36"/>
      <c r="G1363" s="36"/>
      <c r="H1363" s="36"/>
      <c r="I1363" s="37"/>
      <c r="J1363" s="38"/>
      <c r="K1363" s="39"/>
      <c r="L1363" s="39"/>
      <c r="M1363" s="39"/>
      <c r="N1363" s="39"/>
      <c r="O1363" s="39"/>
      <c r="P1363" s="39"/>
      <c r="Q1363" s="39"/>
      <c r="R1363" s="39"/>
      <c r="S1363" s="39"/>
      <c r="T1363" s="39"/>
      <c r="U1363" s="39"/>
      <c r="V1363" s="39"/>
      <c r="W1363" s="39"/>
      <c r="X1363" s="39"/>
      <c r="Y1363" s="39"/>
      <c r="Z1363" s="39"/>
      <c r="AA1363" s="39"/>
      <c r="AB1363" s="40"/>
      <c r="AC1363" s="40"/>
      <c r="AD1363" s="40"/>
    </row>
    <row r="1364" spans="1:30" x14ac:dyDescent="0.25">
      <c r="A1364" s="36"/>
      <c r="B1364" s="36"/>
      <c r="C1364" s="36"/>
      <c r="D1364" s="36"/>
      <c r="E1364" s="36"/>
      <c r="F1364" s="36"/>
      <c r="G1364" s="36"/>
      <c r="H1364" s="36"/>
      <c r="I1364" s="37"/>
      <c r="J1364" s="38"/>
      <c r="K1364" s="39"/>
      <c r="L1364" s="39"/>
      <c r="M1364" s="39"/>
      <c r="N1364" s="39"/>
      <c r="O1364" s="39"/>
      <c r="P1364" s="39"/>
      <c r="Q1364" s="39"/>
      <c r="R1364" s="39"/>
      <c r="S1364" s="39"/>
      <c r="T1364" s="39"/>
      <c r="U1364" s="39"/>
      <c r="V1364" s="39"/>
      <c r="W1364" s="39"/>
      <c r="X1364" s="39"/>
      <c r="Y1364" s="39"/>
      <c r="Z1364" s="39"/>
      <c r="AA1364" s="39"/>
      <c r="AB1364" s="40"/>
      <c r="AC1364" s="40"/>
      <c r="AD1364" s="40"/>
    </row>
    <row r="1365" spans="1:30" x14ac:dyDescent="0.25">
      <c r="A1365" s="36"/>
      <c r="B1365" s="36"/>
      <c r="C1365" s="36"/>
      <c r="D1365" s="36"/>
      <c r="E1365" s="36"/>
      <c r="F1365" s="36"/>
      <c r="G1365" s="36"/>
      <c r="H1365" s="36"/>
      <c r="I1365" s="37"/>
      <c r="J1365" s="38"/>
      <c r="K1365" s="39"/>
      <c r="L1365" s="39"/>
      <c r="M1365" s="39"/>
      <c r="N1365" s="39"/>
      <c r="O1365" s="39"/>
      <c r="P1365" s="39"/>
      <c r="Q1365" s="39"/>
      <c r="R1365" s="39"/>
      <c r="S1365" s="39"/>
      <c r="T1365" s="39"/>
      <c r="U1365" s="39"/>
      <c r="V1365" s="39"/>
      <c r="W1365" s="39"/>
      <c r="X1365" s="39"/>
      <c r="Y1365" s="39"/>
      <c r="Z1365" s="39"/>
      <c r="AA1365" s="39"/>
      <c r="AB1365" s="40"/>
      <c r="AC1365" s="40"/>
      <c r="AD1365" s="40"/>
    </row>
    <row r="1366" spans="1:30" x14ac:dyDescent="0.25">
      <c r="A1366" s="36"/>
      <c r="B1366" s="36"/>
      <c r="C1366" s="36"/>
      <c r="D1366" s="36"/>
      <c r="E1366" s="36"/>
      <c r="F1366" s="36"/>
      <c r="G1366" s="36"/>
      <c r="H1366" s="36"/>
      <c r="I1366" s="37"/>
      <c r="J1366" s="38"/>
      <c r="K1366" s="39"/>
      <c r="L1366" s="39"/>
      <c r="M1366" s="39"/>
      <c r="N1366" s="39"/>
      <c r="O1366" s="39"/>
      <c r="P1366" s="39"/>
      <c r="Q1366" s="39"/>
      <c r="R1366" s="39"/>
      <c r="S1366" s="39"/>
      <c r="T1366" s="39"/>
      <c r="U1366" s="39"/>
      <c r="V1366" s="39"/>
      <c r="W1366" s="39"/>
      <c r="X1366" s="39"/>
      <c r="Y1366" s="39"/>
      <c r="Z1366" s="39"/>
      <c r="AA1366" s="39"/>
      <c r="AB1366" s="40"/>
      <c r="AC1366" s="40"/>
      <c r="AD1366" s="40"/>
    </row>
    <row r="1367" spans="1:30" x14ac:dyDescent="0.25">
      <c r="A1367" s="36"/>
      <c r="B1367" s="36"/>
      <c r="C1367" s="36"/>
      <c r="D1367" s="36"/>
      <c r="E1367" s="36"/>
      <c r="F1367" s="36"/>
      <c r="G1367" s="36"/>
      <c r="H1367" s="36"/>
      <c r="I1367" s="37"/>
      <c r="J1367" s="38"/>
      <c r="K1367" s="39"/>
      <c r="L1367" s="39"/>
      <c r="M1367" s="39"/>
      <c r="N1367" s="39"/>
      <c r="O1367" s="39"/>
      <c r="P1367" s="39"/>
      <c r="Q1367" s="39"/>
      <c r="R1367" s="39"/>
      <c r="S1367" s="39"/>
      <c r="T1367" s="39"/>
      <c r="U1367" s="39"/>
      <c r="V1367" s="39"/>
      <c r="W1367" s="39"/>
      <c r="X1367" s="39"/>
      <c r="Y1367" s="39"/>
      <c r="Z1367" s="39"/>
      <c r="AA1367" s="39"/>
      <c r="AB1367" s="40"/>
      <c r="AC1367" s="40"/>
      <c r="AD1367" s="40"/>
    </row>
    <row r="1368" spans="1:30" x14ac:dyDescent="0.25">
      <c r="A1368" s="36"/>
      <c r="B1368" s="36"/>
      <c r="C1368" s="36"/>
      <c r="D1368" s="36"/>
      <c r="E1368" s="36"/>
      <c r="F1368" s="36"/>
      <c r="G1368" s="36"/>
      <c r="H1368" s="36"/>
      <c r="I1368" s="37"/>
      <c r="J1368" s="38"/>
      <c r="K1368" s="39"/>
      <c r="L1368" s="39"/>
      <c r="M1368" s="39"/>
      <c r="N1368" s="39"/>
      <c r="O1368" s="39"/>
      <c r="P1368" s="39"/>
      <c r="Q1368" s="39"/>
      <c r="R1368" s="39"/>
      <c r="S1368" s="39"/>
      <c r="T1368" s="39"/>
      <c r="U1368" s="39"/>
      <c r="V1368" s="39"/>
      <c r="W1368" s="39"/>
      <c r="X1368" s="39"/>
      <c r="Y1368" s="39"/>
      <c r="Z1368" s="39"/>
      <c r="AA1368" s="39"/>
      <c r="AB1368" s="40"/>
      <c r="AC1368" s="40"/>
      <c r="AD1368" s="40"/>
    </row>
    <row r="1369" spans="1:30" x14ac:dyDescent="0.25">
      <c r="A1369" s="36"/>
      <c r="B1369" s="36"/>
      <c r="C1369" s="36"/>
      <c r="D1369" s="36"/>
      <c r="E1369" s="36"/>
      <c r="F1369" s="36"/>
      <c r="G1369" s="36"/>
      <c r="H1369" s="36"/>
      <c r="I1369" s="37"/>
      <c r="J1369" s="38"/>
      <c r="K1369" s="39"/>
      <c r="L1369" s="39"/>
      <c r="M1369" s="39"/>
      <c r="N1369" s="39"/>
      <c r="O1369" s="39"/>
      <c r="P1369" s="39"/>
      <c r="Q1369" s="39"/>
      <c r="R1369" s="39"/>
      <c r="S1369" s="39"/>
      <c r="T1369" s="39"/>
      <c r="U1369" s="39"/>
      <c r="V1369" s="39"/>
      <c r="W1369" s="39"/>
      <c r="X1369" s="39"/>
      <c r="Y1369" s="39"/>
      <c r="Z1369" s="39"/>
      <c r="AA1369" s="39"/>
      <c r="AB1369" s="40"/>
      <c r="AC1369" s="40"/>
      <c r="AD1369" s="40"/>
    </row>
    <row r="1370" spans="1:30" x14ac:dyDescent="0.25">
      <c r="A1370" s="36"/>
      <c r="B1370" s="36"/>
      <c r="C1370" s="36"/>
      <c r="D1370" s="36"/>
      <c r="E1370" s="36"/>
      <c r="F1370" s="36"/>
      <c r="G1370" s="36"/>
      <c r="H1370" s="36"/>
      <c r="I1370" s="37"/>
      <c r="J1370" s="38"/>
      <c r="K1370" s="39"/>
      <c r="L1370" s="39"/>
      <c r="M1370" s="39"/>
      <c r="N1370" s="39"/>
      <c r="O1370" s="39"/>
      <c r="P1370" s="39"/>
      <c r="Q1370" s="39"/>
      <c r="R1370" s="39"/>
      <c r="S1370" s="39"/>
      <c r="T1370" s="39"/>
      <c r="U1370" s="39"/>
      <c r="V1370" s="39"/>
      <c r="W1370" s="39"/>
      <c r="X1370" s="39"/>
      <c r="Y1370" s="39"/>
      <c r="Z1370" s="39"/>
      <c r="AA1370" s="39"/>
      <c r="AB1370" s="40"/>
      <c r="AC1370" s="40"/>
      <c r="AD1370" s="40"/>
    </row>
    <row r="1371" spans="1:30" x14ac:dyDescent="0.25">
      <c r="A1371" s="36"/>
      <c r="B1371" s="36"/>
      <c r="C1371" s="36"/>
      <c r="D1371" s="36"/>
      <c r="E1371" s="36"/>
      <c r="F1371" s="36"/>
      <c r="G1371" s="36"/>
      <c r="H1371" s="36"/>
      <c r="I1371" s="37"/>
      <c r="J1371" s="38"/>
      <c r="K1371" s="39"/>
      <c r="L1371" s="39"/>
      <c r="M1371" s="39"/>
      <c r="N1371" s="39"/>
      <c r="O1371" s="39"/>
      <c r="P1371" s="39"/>
      <c r="Q1371" s="39"/>
      <c r="R1371" s="39"/>
      <c r="S1371" s="39"/>
      <c r="T1371" s="39"/>
      <c r="U1371" s="39"/>
      <c r="V1371" s="39"/>
      <c r="W1371" s="39"/>
      <c r="X1371" s="39"/>
      <c r="Y1371" s="39"/>
      <c r="Z1371" s="39"/>
      <c r="AA1371" s="39"/>
      <c r="AB1371" s="40"/>
      <c r="AC1371" s="40"/>
      <c r="AD1371" s="40"/>
    </row>
    <row r="1372" spans="1:30" x14ac:dyDescent="0.25">
      <c r="A1372" s="36"/>
      <c r="B1372" s="36"/>
      <c r="C1372" s="36"/>
      <c r="D1372" s="36"/>
      <c r="E1372" s="36"/>
      <c r="F1372" s="36"/>
      <c r="G1372" s="36"/>
      <c r="H1372" s="36"/>
      <c r="I1372" s="37"/>
      <c r="J1372" s="38"/>
      <c r="K1372" s="39"/>
      <c r="L1372" s="39"/>
      <c r="M1372" s="39"/>
      <c r="N1372" s="39"/>
      <c r="O1372" s="39"/>
      <c r="P1372" s="39"/>
      <c r="Q1372" s="39"/>
      <c r="R1372" s="39"/>
      <c r="S1372" s="39"/>
      <c r="T1372" s="39"/>
      <c r="U1372" s="39"/>
      <c r="V1372" s="39"/>
      <c r="W1372" s="39"/>
      <c r="X1372" s="39"/>
      <c r="Y1372" s="39"/>
      <c r="Z1372" s="39"/>
      <c r="AA1372" s="39"/>
      <c r="AB1372" s="40"/>
      <c r="AC1372" s="40"/>
      <c r="AD1372" s="40"/>
    </row>
    <row r="1373" spans="1:30" x14ac:dyDescent="0.25">
      <c r="A1373" s="36"/>
      <c r="B1373" s="36"/>
      <c r="C1373" s="36"/>
      <c r="D1373" s="36"/>
      <c r="E1373" s="36"/>
      <c r="F1373" s="36"/>
      <c r="G1373" s="36"/>
      <c r="H1373" s="36"/>
      <c r="I1373" s="37"/>
      <c r="J1373" s="38"/>
      <c r="K1373" s="39"/>
      <c r="L1373" s="39"/>
      <c r="M1373" s="39"/>
      <c r="N1373" s="39"/>
      <c r="O1373" s="39"/>
      <c r="P1373" s="39"/>
      <c r="Q1373" s="39"/>
      <c r="R1373" s="39"/>
      <c r="S1373" s="39"/>
      <c r="T1373" s="39"/>
      <c r="U1373" s="39"/>
      <c r="V1373" s="39"/>
      <c r="W1373" s="39"/>
      <c r="X1373" s="39"/>
      <c r="Y1373" s="39"/>
      <c r="Z1373" s="39"/>
      <c r="AA1373" s="39"/>
      <c r="AB1373" s="40"/>
      <c r="AC1373" s="40"/>
      <c r="AD1373" s="40"/>
    </row>
    <row r="1374" spans="1:30" x14ac:dyDescent="0.25">
      <c r="A1374" s="36"/>
      <c r="B1374" s="36"/>
      <c r="C1374" s="36"/>
      <c r="D1374" s="36"/>
      <c r="E1374" s="36"/>
      <c r="F1374" s="36"/>
      <c r="G1374" s="36"/>
      <c r="H1374" s="36"/>
      <c r="I1374" s="37"/>
      <c r="J1374" s="38"/>
      <c r="K1374" s="39"/>
      <c r="L1374" s="39"/>
      <c r="M1374" s="39"/>
      <c r="N1374" s="39"/>
      <c r="O1374" s="39"/>
      <c r="P1374" s="39"/>
      <c r="Q1374" s="39"/>
      <c r="R1374" s="39"/>
      <c r="S1374" s="39"/>
      <c r="T1374" s="39"/>
      <c r="U1374" s="39"/>
      <c r="V1374" s="39"/>
      <c r="W1374" s="39"/>
      <c r="X1374" s="39"/>
      <c r="Y1374" s="39"/>
      <c r="Z1374" s="39"/>
      <c r="AA1374" s="39"/>
      <c r="AB1374" s="40"/>
      <c r="AC1374" s="40"/>
      <c r="AD1374" s="40"/>
    </row>
    <row r="1375" spans="1:30" x14ac:dyDescent="0.25">
      <c r="A1375" s="36"/>
      <c r="B1375" s="36"/>
      <c r="C1375" s="36"/>
      <c r="D1375" s="36"/>
      <c r="E1375" s="36"/>
      <c r="F1375" s="36"/>
      <c r="G1375" s="36"/>
      <c r="H1375" s="36"/>
      <c r="I1375" s="37"/>
      <c r="J1375" s="38"/>
      <c r="K1375" s="39"/>
      <c r="L1375" s="39"/>
      <c r="M1375" s="39"/>
      <c r="N1375" s="39"/>
      <c r="O1375" s="39"/>
      <c r="P1375" s="39"/>
      <c r="Q1375" s="39"/>
      <c r="R1375" s="39"/>
      <c r="S1375" s="39"/>
      <c r="T1375" s="39"/>
      <c r="U1375" s="39"/>
      <c r="V1375" s="39"/>
      <c r="W1375" s="39"/>
      <c r="X1375" s="39"/>
      <c r="Y1375" s="39"/>
      <c r="Z1375" s="39"/>
      <c r="AA1375" s="39"/>
      <c r="AB1375" s="40"/>
      <c r="AC1375" s="40"/>
      <c r="AD1375" s="40"/>
    </row>
    <row r="1376" spans="1:30" x14ac:dyDescent="0.25">
      <c r="A1376" s="36"/>
      <c r="B1376" s="36"/>
      <c r="C1376" s="36"/>
      <c r="D1376" s="36"/>
      <c r="E1376" s="36"/>
      <c r="F1376" s="36"/>
      <c r="G1376" s="36"/>
      <c r="H1376" s="36"/>
      <c r="I1376" s="37"/>
      <c r="J1376" s="38"/>
      <c r="K1376" s="39"/>
      <c r="L1376" s="39"/>
      <c r="M1376" s="39"/>
      <c r="N1376" s="39"/>
      <c r="O1376" s="39"/>
      <c r="P1376" s="39"/>
      <c r="Q1376" s="39"/>
      <c r="R1376" s="39"/>
      <c r="S1376" s="39"/>
      <c r="T1376" s="39"/>
      <c r="U1376" s="39"/>
      <c r="V1376" s="39"/>
      <c r="W1376" s="39"/>
      <c r="X1376" s="39"/>
      <c r="Y1376" s="39"/>
      <c r="Z1376" s="39"/>
      <c r="AA1376" s="39"/>
      <c r="AB1376" s="40"/>
      <c r="AC1376" s="40"/>
      <c r="AD1376" s="40"/>
    </row>
    <row r="1377" spans="1:30" x14ac:dyDescent="0.25">
      <c r="A1377" s="36"/>
      <c r="B1377" s="36"/>
      <c r="C1377" s="36"/>
      <c r="D1377" s="36"/>
      <c r="E1377" s="36"/>
      <c r="F1377" s="36"/>
      <c r="G1377" s="36"/>
      <c r="H1377" s="36"/>
      <c r="I1377" s="37"/>
      <c r="J1377" s="38"/>
      <c r="K1377" s="39"/>
      <c r="L1377" s="39"/>
      <c r="M1377" s="39"/>
      <c r="N1377" s="39"/>
      <c r="O1377" s="39"/>
      <c r="P1377" s="39"/>
      <c r="Q1377" s="39"/>
      <c r="R1377" s="39"/>
      <c r="S1377" s="39"/>
      <c r="T1377" s="39"/>
      <c r="U1377" s="39"/>
      <c r="V1377" s="39"/>
      <c r="W1377" s="39"/>
      <c r="X1377" s="39"/>
      <c r="Y1377" s="39"/>
      <c r="Z1377" s="39"/>
      <c r="AA1377" s="39"/>
      <c r="AB1377" s="40"/>
      <c r="AC1377" s="40"/>
      <c r="AD1377" s="40"/>
    </row>
    <row r="1378" spans="1:30" x14ac:dyDescent="0.25">
      <c r="A1378" s="36"/>
      <c r="B1378" s="36"/>
      <c r="C1378" s="36"/>
      <c r="D1378" s="36"/>
      <c r="E1378" s="36"/>
      <c r="F1378" s="36"/>
      <c r="G1378" s="36"/>
      <c r="H1378" s="36"/>
      <c r="I1378" s="37"/>
      <c r="J1378" s="38"/>
      <c r="K1378" s="39"/>
      <c r="L1378" s="39"/>
      <c r="M1378" s="39"/>
      <c r="N1378" s="39"/>
      <c r="O1378" s="39"/>
      <c r="P1378" s="39"/>
      <c r="Q1378" s="39"/>
      <c r="R1378" s="39"/>
      <c r="S1378" s="39"/>
      <c r="T1378" s="39"/>
      <c r="U1378" s="39"/>
      <c r="V1378" s="39"/>
      <c r="W1378" s="39"/>
      <c r="X1378" s="39"/>
      <c r="Y1378" s="39"/>
      <c r="Z1378" s="39"/>
      <c r="AA1378" s="39"/>
      <c r="AB1378" s="40"/>
      <c r="AC1378" s="40"/>
      <c r="AD1378" s="40"/>
    </row>
    <row r="1379" spans="1:30" x14ac:dyDescent="0.25">
      <c r="A1379" s="36"/>
      <c r="B1379" s="36"/>
      <c r="C1379" s="36"/>
      <c r="D1379" s="36"/>
      <c r="E1379" s="36"/>
      <c r="F1379" s="36"/>
      <c r="G1379" s="36"/>
      <c r="H1379" s="36"/>
      <c r="I1379" s="37"/>
      <c r="J1379" s="38"/>
      <c r="K1379" s="39"/>
      <c r="L1379" s="39"/>
      <c r="M1379" s="39"/>
      <c r="N1379" s="39"/>
      <c r="O1379" s="39"/>
      <c r="P1379" s="39"/>
      <c r="Q1379" s="39"/>
      <c r="R1379" s="39"/>
      <c r="S1379" s="39"/>
      <c r="T1379" s="39"/>
      <c r="U1379" s="39"/>
      <c r="V1379" s="39"/>
      <c r="W1379" s="39"/>
      <c r="X1379" s="39"/>
      <c r="Y1379" s="39"/>
      <c r="Z1379" s="39"/>
      <c r="AA1379" s="39"/>
      <c r="AB1379" s="40"/>
      <c r="AC1379" s="40"/>
      <c r="AD1379" s="40"/>
    </row>
    <row r="1380" spans="1:30" x14ac:dyDescent="0.25">
      <c r="A1380" s="36"/>
      <c r="B1380" s="36"/>
      <c r="C1380" s="36"/>
      <c r="D1380" s="36"/>
      <c r="E1380" s="36"/>
      <c r="F1380" s="36"/>
      <c r="G1380" s="36"/>
      <c r="H1380" s="36"/>
      <c r="I1380" s="37"/>
      <c r="J1380" s="38"/>
      <c r="K1380" s="39"/>
      <c r="L1380" s="39"/>
      <c r="M1380" s="39"/>
      <c r="N1380" s="39"/>
      <c r="O1380" s="39"/>
      <c r="P1380" s="39"/>
      <c r="Q1380" s="39"/>
      <c r="R1380" s="39"/>
      <c r="S1380" s="39"/>
      <c r="T1380" s="39"/>
      <c r="U1380" s="39"/>
      <c r="V1380" s="39"/>
      <c r="W1380" s="39"/>
      <c r="X1380" s="39"/>
      <c r="Y1380" s="39"/>
      <c r="Z1380" s="39"/>
      <c r="AA1380" s="39"/>
      <c r="AB1380" s="40"/>
      <c r="AC1380" s="40"/>
      <c r="AD1380" s="40"/>
    </row>
    <row r="1381" spans="1:30" x14ac:dyDescent="0.25">
      <c r="A1381" s="36"/>
      <c r="B1381" s="36"/>
      <c r="C1381" s="36"/>
      <c r="D1381" s="36"/>
      <c r="E1381" s="36"/>
      <c r="F1381" s="36"/>
      <c r="G1381" s="36"/>
      <c r="H1381" s="36"/>
      <c r="I1381" s="37"/>
      <c r="J1381" s="38"/>
      <c r="K1381" s="39"/>
      <c r="L1381" s="39"/>
      <c r="M1381" s="39"/>
      <c r="N1381" s="39"/>
      <c r="O1381" s="39"/>
      <c r="P1381" s="39"/>
      <c r="Q1381" s="39"/>
      <c r="R1381" s="39"/>
      <c r="S1381" s="39"/>
      <c r="T1381" s="39"/>
      <c r="U1381" s="39"/>
      <c r="V1381" s="39"/>
      <c r="W1381" s="39"/>
      <c r="X1381" s="39"/>
      <c r="Y1381" s="39"/>
      <c r="Z1381" s="39"/>
      <c r="AA1381" s="39"/>
      <c r="AB1381" s="40"/>
      <c r="AC1381" s="40"/>
      <c r="AD1381" s="40"/>
    </row>
    <row r="1382" spans="1:30" x14ac:dyDescent="0.25">
      <c r="A1382" s="36"/>
      <c r="B1382" s="36"/>
      <c r="C1382" s="36"/>
      <c r="D1382" s="36"/>
      <c r="E1382" s="36"/>
      <c r="F1382" s="36"/>
      <c r="G1382" s="36"/>
      <c r="H1382" s="36"/>
      <c r="I1382" s="37"/>
      <c r="J1382" s="38"/>
      <c r="K1382" s="39"/>
      <c r="L1382" s="39"/>
      <c r="M1382" s="39"/>
      <c r="N1382" s="39"/>
      <c r="O1382" s="39"/>
      <c r="P1382" s="39"/>
      <c r="Q1382" s="39"/>
      <c r="R1382" s="39"/>
      <c r="S1382" s="39"/>
      <c r="T1382" s="39"/>
      <c r="U1382" s="39"/>
      <c r="V1382" s="39"/>
      <c r="W1382" s="39"/>
      <c r="X1382" s="39"/>
      <c r="Y1382" s="39"/>
      <c r="Z1382" s="39"/>
      <c r="AA1382" s="39"/>
      <c r="AB1382" s="40"/>
      <c r="AC1382" s="40"/>
      <c r="AD1382" s="40"/>
    </row>
    <row r="1383" spans="1:30" x14ac:dyDescent="0.25">
      <c r="A1383" s="36"/>
      <c r="B1383" s="36"/>
      <c r="C1383" s="36"/>
      <c r="D1383" s="36"/>
      <c r="E1383" s="36"/>
      <c r="F1383" s="36"/>
      <c r="G1383" s="36"/>
      <c r="H1383" s="36"/>
      <c r="I1383" s="37"/>
      <c r="J1383" s="38"/>
      <c r="K1383" s="39"/>
      <c r="L1383" s="39"/>
      <c r="M1383" s="39"/>
      <c r="N1383" s="39"/>
      <c r="O1383" s="39"/>
      <c r="P1383" s="39"/>
      <c r="Q1383" s="39"/>
      <c r="R1383" s="39"/>
      <c r="S1383" s="39"/>
      <c r="T1383" s="39"/>
      <c r="U1383" s="39"/>
      <c r="V1383" s="39"/>
      <c r="W1383" s="39"/>
      <c r="X1383" s="39"/>
      <c r="Y1383" s="39"/>
      <c r="Z1383" s="39"/>
      <c r="AA1383" s="39"/>
      <c r="AB1383" s="40"/>
      <c r="AC1383" s="40"/>
      <c r="AD1383" s="40"/>
    </row>
    <row r="1384" spans="1:30" x14ac:dyDescent="0.25">
      <c r="A1384" s="36"/>
      <c r="B1384" s="36"/>
      <c r="C1384" s="36"/>
      <c r="D1384" s="36"/>
      <c r="E1384" s="36"/>
      <c r="F1384" s="36"/>
      <c r="G1384" s="36"/>
      <c r="H1384" s="36"/>
      <c r="I1384" s="37"/>
      <c r="J1384" s="38"/>
      <c r="K1384" s="39"/>
      <c r="L1384" s="39"/>
      <c r="M1384" s="39"/>
      <c r="N1384" s="39"/>
      <c r="O1384" s="39"/>
      <c r="P1384" s="39"/>
      <c r="Q1384" s="39"/>
      <c r="R1384" s="39"/>
      <c r="S1384" s="39"/>
      <c r="T1384" s="39"/>
      <c r="U1384" s="39"/>
      <c r="V1384" s="39"/>
      <c r="W1384" s="39"/>
      <c r="X1384" s="39"/>
      <c r="Y1384" s="39"/>
      <c r="Z1384" s="39"/>
      <c r="AA1384" s="39"/>
      <c r="AB1384" s="40"/>
      <c r="AC1384" s="40"/>
      <c r="AD1384" s="40"/>
    </row>
    <row r="1385" spans="1:30" x14ac:dyDescent="0.25">
      <c r="A1385" s="36"/>
      <c r="B1385" s="36"/>
      <c r="C1385" s="36"/>
      <c r="D1385" s="36"/>
      <c r="E1385" s="36"/>
      <c r="F1385" s="36"/>
      <c r="G1385" s="36"/>
      <c r="H1385" s="36"/>
      <c r="I1385" s="37"/>
      <c r="J1385" s="38"/>
      <c r="K1385" s="39"/>
      <c r="L1385" s="39"/>
      <c r="M1385" s="39"/>
      <c r="N1385" s="39"/>
      <c r="O1385" s="39"/>
      <c r="P1385" s="39"/>
      <c r="Q1385" s="39"/>
      <c r="R1385" s="39"/>
      <c r="S1385" s="39"/>
      <c r="T1385" s="39"/>
      <c r="U1385" s="39"/>
      <c r="V1385" s="39"/>
      <c r="W1385" s="39"/>
      <c r="X1385" s="39"/>
      <c r="Y1385" s="39"/>
      <c r="Z1385" s="39"/>
      <c r="AA1385" s="39"/>
      <c r="AB1385" s="40"/>
      <c r="AC1385" s="40"/>
      <c r="AD1385" s="40"/>
    </row>
    <row r="1386" spans="1:30" x14ac:dyDescent="0.25">
      <c r="A1386" s="36"/>
      <c r="B1386" s="36"/>
      <c r="C1386" s="36"/>
      <c r="D1386" s="36"/>
      <c r="E1386" s="36"/>
      <c r="F1386" s="36"/>
      <c r="G1386" s="36"/>
      <c r="H1386" s="36"/>
      <c r="I1386" s="37"/>
      <c r="J1386" s="38"/>
      <c r="K1386" s="39"/>
      <c r="L1386" s="39"/>
      <c r="M1386" s="39"/>
      <c r="N1386" s="39"/>
      <c r="O1386" s="39"/>
      <c r="P1386" s="39"/>
      <c r="Q1386" s="39"/>
      <c r="R1386" s="39"/>
      <c r="S1386" s="39"/>
      <c r="T1386" s="39"/>
      <c r="U1386" s="39"/>
      <c r="V1386" s="39"/>
      <c r="W1386" s="39"/>
      <c r="X1386" s="39"/>
      <c r="Y1386" s="39"/>
      <c r="Z1386" s="39"/>
      <c r="AA1386" s="39"/>
      <c r="AB1386" s="40"/>
      <c r="AC1386" s="40"/>
      <c r="AD1386" s="40"/>
    </row>
    <row r="1387" spans="1:30" x14ac:dyDescent="0.25">
      <c r="A1387" s="36"/>
      <c r="B1387" s="36"/>
      <c r="C1387" s="36"/>
      <c r="D1387" s="36"/>
      <c r="E1387" s="36"/>
      <c r="F1387" s="36"/>
      <c r="G1387" s="36"/>
      <c r="H1387" s="36"/>
      <c r="I1387" s="37"/>
      <c r="J1387" s="38"/>
      <c r="K1387" s="39"/>
      <c r="L1387" s="39"/>
      <c r="M1387" s="39"/>
      <c r="N1387" s="39"/>
      <c r="O1387" s="39"/>
      <c r="P1387" s="39"/>
      <c r="Q1387" s="39"/>
      <c r="R1387" s="39"/>
      <c r="S1387" s="39"/>
      <c r="T1387" s="39"/>
      <c r="U1387" s="39"/>
      <c r="V1387" s="39"/>
      <c r="W1387" s="39"/>
      <c r="X1387" s="39"/>
      <c r="Y1387" s="39"/>
      <c r="Z1387" s="39"/>
      <c r="AA1387" s="39"/>
      <c r="AB1387" s="40"/>
      <c r="AC1387" s="40"/>
      <c r="AD1387" s="40"/>
    </row>
    <row r="1388" spans="1:30" x14ac:dyDescent="0.25">
      <c r="A1388" s="36"/>
      <c r="B1388" s="36"/>
      <c r="C1388" s="36"/>
      <c r="D1388" s="36"/>
      <c r="E1388" s="36"/>
      <c r="F1388" s="36"/>
      <c r="G1388" s="36"/>
      <c r="H1388" s="36"/>
      <c r="I1388" s="37"/>
      <c r="J1388" s="38"/>
      <c r="K1388" s="39"/>
      <c r="L1388" s="39"/>
      <c r="M1388" s="39"/>
      <c r="N1388" s="39"/>
      <c r="O1388" s="39"/>
      <c r="P1388" s="39"/>
      <c r="Q1388" s="39"/>
      <c r="R1388" s="39"/>
      <c r="S1388" s="39"/>
      <c r="T1388" s="39"/>
      <c r="U1388" s="39"/>
      <c r="V1388" s="39"/>
      <c r="W1388" s="39"/>
      <c r="X1388" s="39"/>
      <c r="Y1388" s="39"/>
      <c r="Z1388" s="39"/>
      <c r="AA1388" s="39"/>
      <c r="AB1388" s="40"/>
      <c r="AC1388" s="40"/>
      <c r="AD1388" s="40"/>
    </row>
    <row r="1389" spans="1:30" x14ac:dyDescent="0.25">
      <c r="A1389" s="36"/>
      <c r="B1389" s="36"/>
      <c r="C1389" s="36"/>
      <c r="D1389" s="36"/>
      <c r="E1389" s="36"/>
      <c r="F1389" s="36"/>
      <c r="G1389" s="36"/>
      <c r="H1389" s="36"/>
      <c r="I1389" s="37"/>
      <c r="J1389" s="38"/>
      <c r="K1389" s="39"/>
      <c r="L1389" s="39"/>
      <c r="M1389" s="39"/>
      <c r="N1389" s="39"/>
      <c r="O1389" s="39"/>
      <c r="P1389" s="39"/>
      <c r="Q1389" s="39"/>
      <c r="R1389" s="39"/>
      <c r="S1389" s="39"/>
      <c r="T1389" s="39"/>
      <c r="U1389" s="39"/>
      <c r="V1389" s="39"/>
      <c r="W1389" s="39"/>
      <c r="X1389" s="39"/>
      <c r="Y1389" s="39"/>
      <c r="Z1389" s="39"/>
      <c r="AA1389" s="39"/>
      <c r="AB1389" s="40"/>
      <c r="AC1389" s="40"/>
      <c r="AD1389" s="40"/>
    </row>
    <row r="1390" spans="1:30" x14ac:dyDescent="0.25">
      <c r="A1390" s="36"/>
      <c r="B1390" s="36"/>
      <c r="C1390" s="36"/>
      <c r="D1390" s="36"/>
      <c r="E1390" s="36"/>
      <c r="F1390" s="36"/>
      <c r="G1390" s="36"/>
      <c r="H1390" s="36"/>
      <c r="I1390" s="37"/>
      <c r="J1390" s="38"/>
      <c r="K1390" s="39"/>
      <c r="L1390" s="39"/>
      <c r="M1390" s="39"/>
      <c r="N1390" s="39"/>
      <c r="O1390" s="39"/>
      <c r="P1390" s="39"/>
      <c r="Q1390" s="39"/>
      <c r="R1390" s="39"/>
      <c r="S1390" s="39"/>
      <c r="T1390" s="39"/>
      <c r="U1390" s="39"/>
      <c r="V1390" s="39"/>
      <c r="W1390" s="39"/>
      <c r="X1390" s="39"/>
      <c r="Y1390" s="39"/>
      <c r="Z1390" s="39"/>
      <c r="AA1390" s="39"/>
      <c r="AB1390" s="40"/>
      <c r="AC1390" s="40"/>
      <c r="AD1390" s="40"/>
    </row>
    <row r="1391" spans="1:30" x14ac:dyDescent="0.25">
      <c r="A1391" s="36"/>
      <c r="B1391" s="36"/>
      <c r="C1391" s="36"/>
      <c r="D1391" s="36"/>
      <c r="E1391" s="36"/>
      <c r="F1391" s="36"/>
      <c r="G1391" s="36"/>
      <c r="H1391" s="36"/>
      <c r="I1391" s="37"/>
      <c r="J1391" s="38"/>
      <c r="K1391" s="39"/>
      <c r="L1391" s="39"/>
      <c r="M1391" s="39"/>
      <c r="N1391" s="39"/>
      <c r="O1391" s="39"/>
      <c r="P1391" s="39"/>
      <c r="Q1391" s="39"/>
      <c r="R1391" s="39"/>
      <c r="S1391" s="39"/>
      <c r="T1391" s="39"/>
      <c r="U1391" s="39"/>
      <c r="V1391" s="39"/>
      <c r="W1391" s="39"/>
      <c r="X1391" s="39"/>
      <c r="Y1391" s="39"/>
      <c r="Z1391" s="39"/>
      <c r="AA1391" s="39"/>
      <c r="AB1391" s="40"/>
      <c r="AC1391" s="40"/>
      <c r="AD1391" s="40"/>
    </row>
    <row r="1392" spans="1:30" x14ac:dyDescent="0.25">
      <c r="A1392" s="36"/>
      <c r="B1392" s="36"/>
      <c r="C1392" s="36"/>
      <c r="D1392" s="36"/>
      <c r="E1392" s="36"/>
      <c r="F1392" s="36"/>
      <c r="G1392" s="36"/>
      <c r="H1392" s="36"/>
      <c r="I1392" s="37"/>
      <c r="J1392" s="38"/>
      <c r="K1392" s="39"/>
      <c r="L1392" s="39"/>
      <c r="M1392" s="39"/>
      <c r="N1392" s="39"/>
      <c r="O1392" s="39"/>
      <c r="P1392" s="39"/>
      <c r="Q1392" s="39"/>
      <c r="R1392" s="39"/>
      <c r="S1392" s="39"/>
      <c r="T1392" s="39"/>
      <c r="U1392" s="39"/>
      <c r="V1392" s="39"/>
      <c r="W1392" s="39"/>
      <c r="X1392" s="39"/>
      <c r="Y1392" s="39"/>
      <c r="Z1392" s="39"/>
      <c r="AA1392" s="39"/>
      <c r="AB1392" s="40"/>
      <c r="AC1392" s="40"/>
      <c r="AD1392" s="40"/>
    </row>
    <row r="1393" spans="1:30" x14ac:dyDescent="0.25">
      <c r="A1393" s="36"/>
      <c r="B1393" s="36"/>
      <c r="C1393" s="36"/>
      <c r="D1393" s="36"/>
      <c r="E1393" s="36"/>
      <c r="F1393" s="36"/>
      <c r="G1393" s="36"/>
      <c r="H1393" s="36"/>
      <c r="I1393" s="37"/>
      <c r="J1393" s="38"/>
      <c r="K1393" s="39"/>
      <c r="L1393" s="39"/>
      <c r="M1393" s="39"/>
      <c r="N1393" s="39"/>
      <c r="O1393" s="39"/>
      <c r="P1393" s="39"/>
      <c r="Q1393" s="39"/>
      <c r="R1393" s="39"/>
      <c r="S1393" s="39"/>
      <c r="T1393" s="39"/>
      <c r="U1393" s="39"/>
      <c r="V1393" s="39"/>
      <c r="W1393" s="39"/>
      <c r="X1393" s="39"/>
      <c r="Y1393" s="39"/>
      <c r="Z1393" s="39"/>
      <c r="AA1393" s="39"/>
      <c r="AB1393" s="40"/>
      <c r="AC1393" s="40"/>
      <c r="AD1393" s="40"/>
    </row>
    <row r="1394" spans="1:30" x14ac:dyDescent="0.25">
      <c r="A1394" s="36"/>
      <c r="B1394" s="36"/>
      <c r="C1394" s="36"/>
      <c r="D1394" s="36"/>
      <c r="E1394" s="36"/>
      <c r="F1394" s="36"/>
      <c r="G1394" s="36"/>
      <c r="H1394" s="36"/>
      <c r="I1394" s="37"/>
      <c r="J1394" s="38"/>
      <c r="K1394" s="39"/>
      <c r="L1394" s="39"/>
      <c r="M1394" s="39"/>
      <c r="N1394" s="39"/>
      <c r="O1394" s="39"/>
      <c r="P1394" s="39"/>
      <c r="Q1394" s="39"/>
      <c r="R1394" s="39"/>
      <c r="S1394" s="39"/>
      <c r="T1394" s="39"/>
      <c r="U1394" s="39"/>
      <c r="V1394" s="39"/>
      <c r="W1394" s="39"/>
      <c r="X1394" s="39"/>
      <c r="Y1394" s="39"/>
      <c r="Z1394" s="39"/>
      <c r="AA1394" s="39"/>
      <c r="AB1394" s="40"/>
      <c r="AC1394" s="40"/>
      <c r="AD1394" s="40"/>
    </row>
    <row r="1395" spans="1:30" x14ac:dyDescent="0.25">
      <c r="A1395" s="36"/>
      <c r="B1395" s="36"/>
      <c r="C1395" s="36"/>
      <c r="D1395" s="36"/>
      <c r="E1395" s="36"/>
      <c r="F1395" s="36"/>
      <c r="G1395" s="36"/>
      <c r="H1395" s="36"/>
      <c r="I1395" s="37"/>
      <c r="J1395" s="38"/>
      <c r="K1395" s="39"/>
      <c r="L1395" s="39"/>
      <c r="M1395" s="39"/>
      <c r="N1395" s="39"/>
      <c r="O1395" s="39"/>
      <c r="P1395" s="39"/>
      <c r="Q1395" s="39"/>
      <c r="R1395" s="39"/>
      <c r="S1395" s="39"/>
      <c r="T1395" s="39"/>
      <c r="U1395" s="39"/>
      <c r="V1395" s="39"/>
      <c r="W1395" s="39"/>
      <c r="X1395" s="39"/>
      <c r="Y1395" s="39"/>
      <c r="Z1395" s="39"/>
      <c r="AA1395" s="39"/>
      <c r="AB1395" s="40"/>
      <c r="AC1395" s="40"/>
      <c r="AD1395" s="40"/>
    </row>
    <row r="1396" spans="1:30" x14ac:dyDescent="0.25">
      <c r="A1396" s="36"/>
      <c r="B1396" s="36"/>
      <c r="C1396" s="36"/>
      <c r="D1396" s="36"/>
      <c r="E1396" s="36"/>
      <c r="F1396" s="36"/>
      <c r="G1396" s="36"/>
      <c r="H1396" s="36"/>
      <c r="I1396" s="37"/>
      <c r="J1396" s="38"/>
      <c r="K1396" s="39"/>
      <c r="L1396" s="39"/>
      <c r="M1396" s="39"/>
      <c r="N1396" s="39"/>
      <c r="O1396" s="39"/>
      <c r="P1396" s="39"/>
      <c r="Q1396" s="39"/>
      <c r="R1396" s="39"/>
      <c r="S1396" s="39"/>
      <c r="T1396" s="39"/>
      <c r="U1396" s="39"/>
      <c r="V1396" s="39"/>
      <c r="W1396" s="39"/>
      <c r="X1396" s="39"/>
      <c r="Y1396" s="39"/>
      <c r="Z1396" s="39"/>
      <c r="AA1396" s="39"/>
      <c r="AB1396" s="40"/>
      <c r="AC1396" s="40"/>
      <c r="AD1396" s="40"/>
    </row>
    <row r="1397" spans="1:30" x14ac:dyDescent="0.25">
      <c r="A1397" s="36"/>
      <c r="B1397" s="36"/>
      <c r="C1397" s="36"/>
      <c r="D1397" s="36"/>
      <c r="E1397" s="36"/>
      <c r="F1397" s="36"/>
      <c r="G1397" s="36"/>
      <c r="H1397" s="36"/>
      <c r="I1397" s="37"/>
      <c r="J1397" s="38"/>
      <c r="K1397" s="39"/>
      <c r="L1397" s="39"/>
      <c r="M1397" s="39"/>
      <c r="N1397" s="39"/>
      <c r="O1397" s="39"/>
      <c r="P1397" s="39"/>
      <c r="Q1397" s="39"/>
      <c r="R1397" s="39"/>
      <c r="S1397" s="39"/>
      <c r="T1397" s="39"/>
      <c r="U1397" s="39"/>
      <c r="V1397" s="39"/>
      <c r="W1397" s="39"/>
      <c r="X1397" s="39"/>
      <c r="Y1397" s="39"/>
      <c r="Z1397" s="39"/>
      <c r="AA1397" s="39"/>
      <c r="AB1397" s="40"/>
      <c r="AC1397" s="40"/>
      <c r="AD1397" s="40"/>
    </row>
    <row r="1398" spans="1:30" x14ac:dyDescent="0.25">
      <c r="A1398" s="36"/>
      <c r="B1398" s="36"/>
      <c r="C1398" s="36"/>
      <c r="D1398" s="36"/>
      <c r="E1398" s="36"/>
      <c r="F1398" s="36"/>
      <c r="G1398" s="36"/>
      <c r="H1398" s="36"/>
      <c r="I1398" s="37"/>
      <c r="J1398" s="38"/>
      <c r="K1398" s="39"/>
      <c r="L1398" s="39"/>
      <c r="M1398" s="39"/>
      <c r="N1398" s="39"/>
      <c r="O1398" s="39"/>
      <c r="P1398" s="39"/>
      <c r="Q1398" s="39"/>
      <c r="R1398" s="39"/>
      <c r="S1398" s="39"/>
      <c r="T1398" s="39"/>
      <c r="U1398" s="39"/>
      <c r="V1398" s="39"/>
      <c r="W1398" s="39"/>
      <c r="X1398" s="39"/>
      <c r="Y1398" s="39"/>
      <c r="Z1398" s="39"/>
      <c r="AA1398" s="39"/>
      <c r="AB1398" s="40"/>
      <c r="AC1398" s="40"/>
      <c r="AD1398" s="40"/>
    </row>
    <row r="1399" spans="1:30" x14ac:dyDescent="0.25">
      <c r="A1399" s="36"/>
      <c r="B1399" s="36"/>
      <c r="C1399" s="36"/>
      <c r="D1399" s="36"/>
      <c r="E1399" s="36"/>
      <c r="F1399" s="36"/>
      <c r="G1399" s="36"/>
      <c r="H1399" s="36"/>
      <c r="I1399" s="37"/>
      <c r="J1399" s="38"/>
      <c r="K1399" s="39"/>
      <c r="L1399" s="39"/>
      <c r="M1399" s="39"/>
      <c r="N1399" s="39"/>
      <c r="O1399" s="39"/>
      <c r="P1399" s="39"/>
      <c r="Q1399" s="39"/>
      <c r="R1399" s="39"/>
      <c r="S1399" s="39"/>
      <c r="T1399" s="39"/>
      <c r="U1399" s="39"/>
      <c r="V1399" s="39"/>
      <c r="W1399" s="39"/>
      <c r="X1399" s="39"/>
      <c r="Y1399" s="39"/>
      <c r="Z1399" s="39"/>
      <c r="AA1399" s="39"/>
      <c r="AB1399" s="40"/>
      <c r="AC1399" s="40"/>
      <c r="AD1399" s="40"/>
    </row>
    <row r="1400" spans="1:30" x14ac:dyDescent="0.25">
      <c r="A1400" s="36"/>
      <c r="B1400" s="36"/>
      <c r="C1400" s="36"/>
      <c r="D1400" s="36"/>
      <c r="E1400" s="36"/>
      <c r="F1400" s="36"/>
      <c r="G1400" s="36"/>
      <c r="H1400" s="36"/>
      <c r="I1400" s="37"/>
      <c r="J1400" s="38"/>
      <c r="K1400" s="39"/>
      <c r="L1400" s="39"/>
      <c r="M1400" s="39"/>
      <c r="N1400" s="39"/>
      <c r="O1400" s="39"/>
      <c r="P1400" s="39"/>
      <c r="Q1400" s="39"/>
      <c r="R1400" s="39"/>
      <c r="S1400" s="39"/>
      <c r="T1400" s="39"/>
      <c r="U1400" s="39"/>
      <c r="V1400" s="39"/>
      <c r="W1400" s="39"/>
      <c r="X1400" s="39"/>
      <c r="Y1400" s="39"/>
      <c r="Z1400" s="39"/>
      <c r="AA1400" s="39"/>
      <c r="AB1400" s="40"/>
      <c r="AC1400" s="40"/>
      <c r="AD1400" s="40"/>
    </row>
    <row r="1401" spans="1:30" x14ac:dyDescent="0.25">
      <c r="A1401" s="36"/>
      <c r="B1401" s="36"/>
      <c r="C1401" s="36"/>
      <c r="D1401" s="36"/>
      <c r="E1401" s="36"/>
      <c r="F1401" s="36"/>
      <c r="G1401" s="36"/>
      <c r="H1401" s="36"/>
      <c r="I1401" s="37"/>
      <c r="J1401" s="38"/>
      <c r="K1401" s="39"/>
      <c r="L1401" s="39"/>
      <c r="M1401" s="39"/>
      <c r="N1401" s="39"/>
      <c r="O1401" s="39"/>
      <c r="P1401" s="39"/>
      <c r="Q1401" s="39"/>
      <c r="R1401" s="39"/>
      <c r="S1401" s="39"/>
      <c r="T1401" s="39"/>
      <c r="U1401" s="39"/>
      <c r="V1401" s="39"/>
      <c r="W1401" s="39"/>
      <c r="X1401" s="39"/>
      <c r="Y1401" s="39"/>
      <c r="Z1401" s="39"/>
      <c r="AA1401" s="39"/>
      <c r="AB1401" s="40"/>
      <c r="AC1401" s="40"/>
      <c r="AD1401" s="40"/>
    </row>
    <row r="1402" spans="1:30" x14ac:dyDescent="0.25">
      <c r="A1402" s="36"/>
      <c r="B1402" s="36"/>
      <c r="C1402" s="36"/>
      <c r="D1402" s="36"/>
      <c r="E1402" s="36"/>
      <c r="F1402" s="36"/>
      <c r="G1402" s="36"/>
      <c r="H1402" s="36"/>
      <c r="I1402" s="37"/>
      <c r="J1402" s="38"/>
      <c r="K1402" s="39"/>
      <c r="L1402" s="39"/>
      <c r="M1402" s="39"/>
      <c r="N1402" s="39"/>
      <c r="O1402" s="39"/>
      <c r="P1402" s="39"/>
      <c r="Q1402" s="39"/>
      <c r="R1402" s="39"/>
      <c r="S1402" s="39"/>
      <c r="T1402" s="39"/>
      <c r="U1402" s="39"/>
      <c r="V1402" s="39"/>
      <c r="W1402" s="39"/>
      <c r="X1402" s="39"/>
      <c r="Y1402" s="39"/>
      <c r="Z1402" s="39"/>
      <c r="AA1402" s="39"/>
      <c r="AB1402" s="40"/>
      <c r="AC1402" s="40"/>
      <c r="AD1402" s="40"/>
    </row>
    <row r="1403" spans="1:30" x14ac:dyDescent="0.25">
      <c r="A1403" s="36"/>
      <c r="B1403" s="36"/>
      <c r="C1403" s="36"/>
      <c r="D1403" s="36"/>
      <c r="E1403" s="36"/>
      <c r="F1403" s="36"/>
      <c r="G1403" s="36"/>
      <c r="H1403" s="36"/>
      <c r="I1403" s="37"/>
      <c r="J1403" s="38"/>
      <c r="K1403" s="39"/>
      <c r="L1403" s="39"/>
      <c r="M1403" s="39"/>
      <c r="N1403" s="39"/>
      <c r="O1403" s="39"/>
      <c r="P1403" s="39"/>
      <c r="Q1403" s="39"/>
      <c r="R1403" s="39"/>
      <c r="S1403" s="39"/>
      <c r="T1403" s="39"/>
      <c r="U1403" s="39"/>
      <c r="V1403" s="39"/>
      <c r="W1403" s="39"/>
      <c r="X1403" s="39"/>
      <c r="Y1403" s="39"/>
      <c r="Z1403" s="39"/>
      <c r="AA1403" s="39"/>
      <c r="AB1403" s="40"/>
      <c r="AC1403" s="40"/>
      <c r="AD1403" s="40"/>
    </row>
    <row r="1404" spans="1:30" x14ac:dyDescent="0.25">
      <c r="A1404" s="36"/>
      <c r="B1404" s="36"/>
      <c r="C1404" s="36"/>
      <c r="D1404" s="36"/>
      <c r="E1404" s="36"/>
      <c r="F1404" s="36"/>
      <c r="G1404" s="36"/>
      <c r="H1404" s="36"/>
      <c r="I1404" s="37"/>
      <c r="J1404" s="38"/>
      <c r="K1404" s="39"/>
      <c r="L1404" s="39"/>
      <c r="M1404" s="39"/>
      <c r="N1404" s="39"/>
      <c r="O1404" s="39"/>
      <c r="P1404" s="39"/>
      <c r="Q1404" s="39"/>
      <c r="R1404" s="39"/>
      <c r="S1404" s="39"/>
      <c r="T1404" s="39"/>
      <c r="U1404" s="39"/>
      <c r="V1404" s="39"/>
      <c r="W1404" s="39"/>
      <c r="X1404" s="39"/>
      <c r="Y1404" s="39"/>
      <c r="Z1404" s="39"/>
      <c r="AA1404" s="39"/>
      <c r="AB1404" s="40"/>
      <c r="AC1404" s="40"/>
      <c r="AD1404" s="40"/>
    </row>
    <row r="1405" spans="1:30" x14ac:dyDescent="0.25">
      <c r="A1405" s="36"/>
      <c r="B1405" s="36"/>
      <c r="C1405" s="36"/>
      <c r="D1405" s="36"/>
      <c r="E1405" s="36"/>
      <c r="F1405" s="36"/>
      <c r="G1405" s="36"/>
      <c r="H1405" s="36"/>
      <c r="I1405" s="37"/>
      <c r="J1405" s="38"/>
      <c r="K1405" s="39"/>
      <c r="L1405" s="39"/>
      <c r="M1405" s="39"/>
      <c r="N1405" s="39"/>
      <c r="O1405" s="39"/>
      <c r="P1405" s="39"/>
      <c r="Q1405" s="39"/>
      <c r="R1405" s="39"/>
      <c r="S1405" s="39"/>
      <c r="T1405" s="39"/>
      <c r="U1405" s="39"/>
      <c r="V1405" s="39"/>
      <c r="W1405" s="39"/>
      <c r="X1405" s="39"/>
      <c r="Y1405" s="39"/>
      <c r="Z1405" s="39"/>
      <c r="AA1405" s="39"/>
      <c r="AB1405" s="40"/>
      <c r="AC1405" s="40"/>
      <c r="AD1405" s="40"/>
    </row>
    <row r="1406" spans="1:30" x14ac:dyDescent="0.25">
      <c r="A1406" s="36"/>
      <c r="B1406" s="36"/>
      <c r="C1406" s="36"/>
      <c r="D1406" s="36"/>
      <c r="E1406" s="36"/>
      <c r="F1406" s="36"/>
      <c r="G1406" s="36"/>
      <c r="H1406" s="36"/>
      <c r="I1406" s="37"/>
      <c r="J1406" s="38"/>
      <c r="K1406" s="39"/>
      <c r="L1406" s="39"/>
      <c r="M1406" s="39"/>
      <c r="N1406" s="39"/>
      <c r="O1406" s="39"/>
      <c r="P1406" s="39"/>
      <c r="Q1406" s="39"/>
      <c r="R1406" s="39"/>
      <c r="S1406" s="39"/>
      <c r="T1406" s="39"/>
      <c r="U1406" s="39"/>
      <c r="V1406" s="39"/>
      <c r="W1406" s="39"/>
      <c r="X1406" s="39"/>
      <c r="Y1406" s="39"/>
      <c r="Z1406" s="39"/>
      <c r="AA1406" s="39"/>
      <c r="AB1406" s="40"/>
      <c r="AC1406" s="40"/>
      <c r="AD1406" s="40"/>
    </row>
    <row r="1407" spans="1:30" x14ac:dyDescent="0.25">
      <c r="A1407" s="36"/>
      <c r="B1407" s="36"/>
      <c r="C1407" s="36"/>
      <c r="D1407" s="36"/>
      <c r="E1407" s="36"/>
      <c r="F1407" s="36"/>
      <c r="G1407" s="36"/>
      <c r="H1407" s="36"/>
      <c r="I1407" s="37"/>
      <c r="J1407" s="38"/>
      <c r="K1407" s="39"/>
      <c r="L1407" s="39"/>
      <c r="M1407" s="39"/>
      <c r="N1407" s="39"/>
      <c r="O1407" s="39"/>
      <c r="P1407" s="39"/>
      <c r="Q1407" s="39"/>
      <c r="R1407" s="39"/>
      <c r="S1407" s="39"/>
      <c r="T1407" s="39"/>
      <c r="U1407" s="39"/>
      <c r="V1407" s="39"/>
      <c r="W1407" s="39"/>
      <c r="X1407" s="39"/>
      <c r="Y1407" s="39"/>
      <c r="Z1407" s="39"/>
      <c r="AA1407" s="39"/>
      <c r="AB1407" s="40"/>
      <c r="AC1407" s="40"/>
      <c r="AD1407" s="40"/>
    </row>
    <row r="1408" spans="1:30" x14ac:dyDescent="0.25">
      <c r="A1408" s="36"/>
      <c r="B1408" s="36"/>
      <c r="C1408" s="36"/>
      <c r="D1408" s="36"/>
      <c r="E1408" s="36"/>
      <c r="F1408" s="36"/>
      <c r="G1408" s="36"/>
      <c r="H1408" s="36"/>
      <c r="I1408" s="37"/>
      <c r="J1408" s="38"/>
      <c r="K1408" s="39"/>
      <c r="L1408" s="39"/>
      <c r="M1408" s="39"/>
      <c r="N1408" s="39"/>
      <c r="O1408" s="39"/>
      <c r="P1408" s="39"/>
      <c r="Q1408" s="39"/>
      <c r="R1408" s="39"/>
      <c r="S1408" s="39"/>
      <c r="T1408" s="39"/>
      <c r="U1408" s="39"/>
      <c r="V1408" s="39"/>
      <c r="W1408" s="39"/>
      <c r="X1408" s="39"/>
      <c r="Y1408" s="39"/>
      <c r="Z1408" s="39"/>
      <c r="AA1408" s="39"/>
      <c r="AB1408" s="40"/>
      <c r="AC1408" s="40"/>
      <c r="AD1408" s="40"/>
    </row>
    <row r="1409" spans="1:30" x14ac:dyDescent="0.25">
      <c r="A1409" s="36"/>
      <c r="B1409" s="36"/>
      <c r="C1409" s="36"/>
      <c r="D1409" s="36"/>
      <c r="E1409" s="36"/>
      <c r="F1409" s="36"/>
      <c r="G1409" s="36"/>
      <c r="H1409" s="36"/>
      <c r="I1409" s="37"/>
      <c r="J1409" s="38"/>
      <c r="K1409" s="39"/>
      <c r="L1409" s="39"/>
      <c r="M1409" s="39"/>
      <c r="N1409" s="39"/>
      <c r="O1409" s="39"/>
      <c r="P1409" s="39"/>
      <c r="Q1409" s="39"/>
      <c r="R1409" s="39"/>
      <c r="S1409" s="39"/>
      <c r="T1409" s="39"/>
      <c r="U1409" s="39"/>
      <c r="V1409" s="39"/>
      <c r="W1409" s="39"/>
      <c r="X1409" s="39"/>
      <c r="Y1409" s="39"/>
      <c r="Z1409" s="39"/>
      <c r="AA1409" s="39"/>
      <c r="AB1409" s="40"/>
      <c r="AC1409" s="40"/>
      <c r="AD1409" s="40"/>
    </row>
    <row r="1410" spans="1:30" x14ac:dyDescent="0.25">
      <c r="A1410" s="36"/>
      <c r="B1410" s="36"/>
      <c r="C1410" s="36"/>
      <c r="D1410" s="36"/>
      <c r="E1410" s="36"/>
      <c r="F1410" s="36"/>
      <c r="G1410" s="36"/>
      <c r="H1410" s="36"/>
      <c r="I1410" s="37"/>
      <c r="J1410" s="38"/>
      <c r="K1410" s="39"/>
      <c r="L1410" s="39"/>
      <c r="M1410" s="39"/>
      <c r="N1410" s="39"/>
      <c r="O1410" s="39"/>
      <c r="P1410" s="39"/>
      <c r="Q1410" s="39"/>
      <c r="R1410" s="39"/>
      <c r="S1410" s="39"/>
      <c r="T1410" s="39"/>
      <c r="U1410" s="39"/>
      <c r="V1410" s="39"/>
      <c r="W1410" s="39"/>
      <c r="X1410" s="39"/>
      <c r="Y1410" s="39"/>
      <c r="Z1410" s="39"/>
      <c r="AA1410" s="39"/>
      <c r="AB1410" s="40"/>
      <c r="AC1410" s="40"/>
      <c r="AD1410" s="40"/>
    </row>
    <row r="1411" spans="1:30" x14ac:dyDescent="0.25">
      <c r="A1411" s="36"/>
      <c r="B1411" s="36"/>
      <c r="C1411" s="36"/>
      <c r="D1411" s="36"/>
      <c r="E1411" s="36"/>
      <c r="F1411" s="36"/>
      <c r="G1411" s="36"/>
      <c r="H1411" s="36"/>
      <c r="I1411" s="37"/>
      <c r="J1411" s="38"/>
      <c r="K1411" s="39"/>
      <c r="L1411" s="39"/>
      <c r="M1411" s="39"/>
      <c r="N1411" s="39"/>
      <c r="O1411" s="39"/>
      <c r="P1411" s="39"/>
      <c r="Q1411" s="39"/>
      <c r="R1411" s="39"/>
      <c r="S1411" s="39"/>
      <c r="T1411" s="39"/>
      <c r="U1411" s="39"/>
      <c r="V1411" s="39"/>
      <c r="W1411" s="39"/>
      <c r="X1411" s="39"/>
      <c r="Y1411" s="39"/>
      <c r="Z1411" s="39"/>
      <c r="AA1411" s="39"/>
      <c r="AB1411" s="40"/>
      <c r="AC1411" s="40"/>
      <c r="AD1411" s="40"/>
    </row>
    <row r="1412" spans="1:30" x14ac:dyDescent="0.25">
      <c r="A1412" s="36"/>
      <c r="B1412" s="36"/>
      <c r="C1412" s="36"/>
      <c r="D1412" s="36"/>
      <c r="E1412" s="36"/>
      <c r="F1412" s="36"/>
      <c r="G1412" s="36"/>
      <c r="H1412" s="36"/>
      <c r="I1412" s="37"/>
      <c r="J1412" s="38"/>
      <c r="K1412" s="39"/>
      <c r="L1412" s="39"/>
      <c r="M1412" s="39"/>
      <c r="N1412" s="39"/>
      <c r="O1412" s="39"/>
      <c r="P1412" s="39"/>
      <c r="Q1412" s="39"/>
      <c r="R1412" s="39"/>
      <c r="S1412" s="39"/>
      <c r="T1412" s="39"/>
      <c r="U1412" s="39"/>
      <c r="V1412" s="39"/>
      <c r="W1412" s="39"/>
      <c r="X1412" s="39"/>
      <c r="Y1412" s="39"/>
      <c r="Z1412" s="39"/>
      <c r="AA1412" s="39"/>
      <c r="AB1412" s="40"/>
      <c r="AC1412" s="40"/>
      <c r="AD1412" s="40"/>
    </row>
    <row r="1413" spans="1:30" x14ac:dyDescent="0.25">
      <c r="A1413" s="36"/>
      <c r="B1413" s="36"/>
      <c r="C1413" s="36"/>
      <c r="D1413" s="36"/>
      <c r="E1413" s="36"/>
      <c r="F1413" s="36"/>
      <c r="G1413" s="36"/>
      <c r="H1413" s="36"/>
      <c r="I1413" s="37"/>
      <c r="J1413" s="38"/>
      <c r="K1413" s="39"/>
      <c r="L1413" s="39"/>
      <c r="M1413" s="39"/>
      <c r="N1413" s="39"/>
      <c r="O1413" s="39"/>
      <c r="P1413" s="39"/>
      <c r="Q1413" s="39"/>
      <c r="R1413" s="39"/>
      <c r="S1413" s="39"/>
      <c r="T1413" s="39"/>
      <c r="U1413" s="39"/>
      <c r="V1413" s="39"/>
      <c r="W1413" s="39"/>
      <c r="X1413" s="39"/>
      <c r="Y1413" s="39"/>
      <c r="Z1413" s="39"/>
      <c r="AA1413" s="39"/>
      <c r="AB1413" s="40"/>
      <c r="AC1413" s="40"/>
      <c r="AD1413" s="40"/>
    </row>
    <row r="1414" spans="1:30" x14ac:dyDescent="0.25">
      <c r="A1414" s="36"/>
      <c r="B1414" s="36"/>
      <c r="C1414" s="36"/>
      <c r="D1414" s="36"/>
      <c r="E1414" s="36"/>
      <c r="F1414" s="36"/>
      <c r="G1414" s="36"/>
      <c r="H1414" s="36"/>
      <c r="I1414" s="37"/>
      <c r="J1414" s="38"/>
      <c r="K1414" s="39"/>
      <c r="L1414" s="39"/>
      <c r="M1414" s="39"/>
      <c r="N1414" s="39"/>
      <c r="O1414" s="39"/>
      <c r="P1414" s="39"/>
      <c r="Q1414" s="39"/>
      <c r="R1414" s="39"/>
      <c r="S1414" s="39"/>
      <c r="T1414" s="39"/>
      <c r="U1414" s="39"/>
      <c r="V1414" s="39"/>
      <c r="W1414" s="39"/>
      <c r="X1414" s="39"/>
      <c r="Y1414" s="39"/>
      <c r="Z1414" s="39"/>
      <c r="AA1414" s="39"/>
      <c r="AB1414" s="40"/>
      <c r="AC1414" s="40"/>
      <c r="AD1414" s="40"/>
    </row>
    <row r="1415" spans="1:30" x14ac:dyDescent="0.25">
      <c r="A1415" s="36"/>
      <c r="B1415" s="36"/>
      <c r="C1415" s="36"/>
      <c r="D1415" s="36"/>
      <c r="E1415" s="36"/>
      <c r="F1415" s="36"/>
      <c r="G1415" s="36"/>
      <c r="H1415" s="36"/>
      <c r="I1415" s="37"/>
      <c r="J1415" s="38"/>
      <c r="K1415" s="39"/>
      <c r="L1415" s="39"/>
      <c r="M1415" s="39"/>
      <c r="N1415" s="39"/>
      <c r="O1415" s="39"/>
      <c r="P1415" s="39"/>
      <c r="Q1415" s="39"/>
      <c r="R1415" s="39"/>
      <c r="S1415" s="39"/>
      <c r="T1415" s="39"/>
      <c r="U1415" s="39"/>
      <c r="V1415" s="39"/>
      <c r="W1415" s="39"/>
      <c r="X1415" s="39"/>
      <c r="Y1415" s="39"/>
      <c r="Z1415" s="39"/>
      <c r="AA1415" s="39"/>
      <c r="AB1415" s="40"/>
      <c r="AC1415" s="40"/>
      <c r="AD1415" s="40"/>
    </row>
    <row r="1416" spans="1:30" x14ac:dyDescent="0.25">
      <c r="A1416" s="36"/>
      <c r="B1416" s="36"/>
      <c r="C1416" s="36"/>
      <c r="D1416" s="36"/>
      <c r="E1416" s="36"/>
      <c r="F1416" s="36"/>
      <c r="G1416" s="36"/>
      <c r="H1416" s="36"/>
      <c r="I1416" s="37"/>
      <c r="J1416" s="38"/>
      <c r="K1416" s="39"/>
      <c r="L1416" s="39"/>
      <c r="M1416" s="39"/>
      <c r="N1416" s="39"/>
      <c r="O1416" s="39"/>
      <c r="P1416" s="39"/>
      <c r="Q1416" s="39"/>
      <c r="R1416" s="39"/>
      <c r="S1416" s="39"/>
      <c r="T1416" s="39"/>
      <c r="U1416" s="39"/>
      <c r="V1416" s="39"/>
      <c r="W1416" s="39"/>
      <c r="X1416" s="39"/>
      <c r="Y1416" s="39"/>
      <c r="Z1416" s="39"/>
      <c r="AA1416" s="39"/>
      <c r="AB1416" s="40"/>
      <c r="AC1416" s="40"/>
      <c r="AD1416" s="40"/>
    </row>
    <row r="1417" spans="1:30" x14ac:dyDescent="0.25">
      <c r="A1417" s="36"/>
      <c r="B1417" s="36"/>
      <c r="C1417" s="36"/>
      <c r="D1417" s="36"/>
      <c r="E1417" s="36"/>
      <c r="F1417" s="36"/>
      <c r="G1417" s="36"/>
      <c r="H1417" s="36"/>
      <c r="I1417" s="37"/>
      <c r="J1417" s="38"/>
      <c r="K1417" s="39"/>
      <c r="L1417" s="39"/>
      <c r="M1417" s="39"/>
      <c r="N1417" s="39"/>
      <c r="O1417" s="39"/>
      <c r="P1417" s="39"/>
      <c r="Q1417" s="39"/>
      <c r="R1417" s="39"/>
      <c r="S1417" s="39"/>
      <c r="T1417" s="39"/>
      <c r="U1417" s="39"/>
      <c r="V1417" s="39"/>
      <c r="W1417" s="39"/>
      <c r="X1417" s="39"/>
      <c r="Y1417" s="39"/>
      <c r="Z1417" s="39"/>
      <c r="AA1417" s="39"/>
      <c r="AB1417" s="40"/>
      <c r="AC1417" s="40"/>
      <c r="AD1417" s="40"/>
    </row>
    <row r="1418" spans="1:30" x14ac:dyDescent="0.25">
      <c r="A1418" s="36"/>
      <c r="B1418" s="36"/>
      <c r="C1418" s="36"/>
      <c r="D1418" s="36"/>
      <c r="E1418" s="36"/>
      <c r="F1418" s="36"/>
      <c r="G1418" s="36"/>
      <c r="H1418" s="36"/>
      <c r="I1418" s="37"/>
      <c r="J1418" s="38"/>
      <c r="K1418" s="39"/>
      <c r="L1418" s="39"/>
      <c r="M1418" s="39"/>
      <c r="N1418" s="39"/>
      <c r="O1418" s="39"/>
      <c r="P1418" s="39"/>
      <c r="Q1418" s="39"/>
      <c r="R1418" s="39"/>
      <c r="S1418" s="39"/>
      <c r="T1418" s="39"/>
      <c r="U1418" s="39"/>
      <c r="V1418" s="39"/>
      <c r="W1418" s="39"/>
      <c r="X1418" s="39"/>
      <c r="Y1418" s="39"/>
      <c r="Z1418" s="39"/>
      <c r="AA1418" s="39"/>
      <c r="AB1418" s="40"/>
      <c r="AC1418" s="40"/>
      <c r="AD1418" s="40"/>
    </row>
    <row r="1419" spans="1:30" x14ac:dyDescent="0.25">
      <c r="A1419" s="36"/>
      <c r="B1419" s="36"/>
      <c r="C1419" s="36"/>
      <c r="D1419" s="36"/>
      <c r="E1419" s="36"/>
      <c r="F1419" s="36"/>
      <c r="G1419" s="36"/>
      <c r="H1419" s="36"/>
      <c r="I1419" s="37"/>
      <c r="J1419" s="38"/>
      <c r="K1419" s="39"/>
      <c r="L1419" s="39"/>
      <c r="M1419" s="39"/>
      <c r="N1419" s="39"/>
      <c r="O1419" s="39"/>
      <c r="P1419" s="39"/>
      <c r="Q1419" s="39"/>
      <c r="R1419" s="39"/>
      <c r="S1419" s="39"/>
      <c r="T1419" s="39"/>
      <c r="U1419" s="39"/>
      <c r="V1419" s="39"/>
      <c r="W1419" s="39"/>
      <c r="X1419" s="39"/>
      <c r="Y1419" s="39"/>
      <c r="Z1419" s="39"/>
      <c r="AA1419" s="39"/>
      <c r="AB1419" s="40"/>
      <c r="AC1419" s="40"/>
      <c r="AD1419" s="40"/>
    </row>
    <row r="1420" spans="1:30" x14ac:dyDescent="0.25">
      <c r="A1420" s="36"/>
      <c r="B1420" s="36"/>
      <c r="C1420" s="36"/>
      <c r="D1420" s="36"/>
      <c r="E1420" s="36"/>
      <c r="F1420" s="36"/>
      <c r="G1420" s="36"/>
      <c r="H1420" s="36"/>
      <c r="I1420" s="37"/>
      <c r="J1420" s="38"/>
      <c r="K1420" s="39"/>
      <c r="L1420" s="39"/>
      <c r="M1420" s="39"/>
      <c r="N1420" s="39"/>
      <c r="O1420" s="39"/>
      <c r="P1420" s="39"/>
      <c r="Q1420" s="39"/>
      <c r="R1420" s="39"/>
      <c r="S1420" s="39"/>
      <c r="T1420" s="39"/>
      <c r="U1420" s="39"/>
      <c r="V1420" s="39"/>
      <c r="W1420" s="39"/>
      <c r="X1420" s="39"/>
      <c r="Y1420" s="39"/>
      <c r="Z1420" s="39"/>
      <c r="AA1420" s="39"/>
      <c r="AB1420" s="40"/>
      <c r="AC1420" s="40"/>
      <c r="AD1420" s="40"/>
    </row>
    <row r="1421" spans="1:30" x14ac:dyDescent="0.25">
      <c r="A1421" s="36"/>
      <c r="B1421" s="36"/>
      <c r="C1421" s="36"/>
      <c r="D1421" s="36"/>
      <c r="E1421" s="36"/>
      <c r="F1421" s="36"/>
      <c r="G1421" s="36"/>
      <c r="H1421" s="36"/>
      <c r="I1421" s="37"/>
      <c r="J1421" s="38"/>
      <c r="K1421" s="39"/>
      <c r="L1421" s="39"/>
      <c r="M1421" s="39"/>
      <c r="N1421" s="39"/>
      <c r="O1421" s="39"/>
      <c r="P1421" s="39"/>
      <c r="Q1421" s="39"/>
      <c r="R1421" s="39"/>
      <c r="S1421" s="39"/>
      <c r="T1421" s="39"/>
      <c r="U1421" s="39"/>
      <c r="V1421" s="39"/>
      <c r="W1421" s="39"/>
      <c r="X1421" s="39"/>
      <c r="Y1421" s="39"/>
      <c r="Z1421" s="39"/>
      <c r="AA1421" s="39"/>
      <c r="AB1421" s="40"/>
      <c r="AC1421" s="40"/>
      <c r="AD1421" s="40"/>
    </row>
    <row r="1422" spans="1:30" x14ac:dyDescent="0.25">
      <c r="A1422" s="36"/>
      <c r="B1422" s="36"/>
      <c r="C1422" s="36"/>
      <c r="D1422" s="36"/>
      <c r="E1422" s="36"/>
      <c r="F1422" s="36"/>
      <c r="G1422" s="36"/>
      <c r="H1422" s="36"/>
      <c r="I1422" s="37"/>
      <c r="J1422" s="38"/>
      <c r="K1422" s="39"/>
      <c r="L1422" s="39"/>
      <c r="M1422" s="39"/>
      <c r="N1422" s="39"/>
      <c r="O1422" s="39"/>
      <c r="P1422" s="39"/>
      <c r="Q1422" s="39"/>
      <c r="R1422" s="39"/>
      <c r="S1422" s="39"/>
      <c r="T1422" s="39"/>
      <c r="U1422" s="39"/>
      <c r="V1422" s="39"/>
      <c r="W1422" s="39"/>
      <c r="X1422" s="39"/>
      <c r="Y1422" s="39"/>
      <c r="Z1422" s="39"/>
      <c r="AA1422" s="39"/>
      <c r="AB1422" s="40"/>
      <c r="AC1422" s="40"/>
      <c r="AD1422" s="40"/>
    </row>
    <row r="1423" spans="1:30" x14ac:dyDescent="0.25">
      <c r="A1423" s="36"/>
      <c r="B1423" s="36"/>
      <c r="C1423" s="36"/>
      <c r="D1423" s="36"/>
      <c r="E1423" s="36"/>
      <c r="F1423" s="36"/>
      <c r="G1423" s="36"/>
      <c r="H1423" s="36"/>
      <c r="I1423" s="37"/>
      <c r="J1423" s="38"/>
      <c r="K1423" s="39"/>
      <c r="L1423" s="39"/>
      <c r="M1423" s="39"/>
      <c r="N1423" s="39"/>
      <c r="O1423" s="39"/>
      <c r="P1423" s="39"/>
      <c r="Q1423" s="39"/>
      <c r="R1423" s="39"/>
      <c r="S1423" s="39"/>
      <c r="T1423" s="39"/>
      <c r="U1423" s="39"/>
      <c r="V1423" s="39"/>
      <c r="W1423" s="39"/>
      <c r="X1423" s="39"/>
      <c r="Y1423" s="39"/>
      <c r="Z1423" s="39"/>
      <c r="AA1423" s="39"/>
      <c r="AB1423" s="40"/>
      <c r="AC1423" s="40"/>
      <c r="AD1423" s="40"/>
    </row>
    <row r="1424" spans="1:30" x14ac:dyDescent="0.25">
      <c r="A1424" s="36"/>
      <c r="B1424" s="36"/>
      <c r="C1424" s="36"/>
      <c r="D1424" s="36"/>
      <c r="E1424" s="36"/>
      <c r="F1424" s="36"/>
      <c r="G1424" s="36"/>
      <c r="H1424" s="36"/>
      <c r="I1424" s="37"/>
      <c r="J1424" s="38"/>
      <c r="K1424" s="39"/>
      <c r="L1424" s="39"/>
      <c r="M1424" s="39"/>
      <c r="N1424" s="39"/>
      <c r="O1424" s="39"/>
      <c r="P1424" s="39"/>
      <c r="Q1424" s="39"/>
      <c r="R1424" s="39"/>
      <c r="S1424" s="39"/>
      <c r="T1424" s="39"/>
      <c r="U1424" s="39"/>
      <c r="V1424" s="39"/>
      <c r="W1424" s="39"/>
      <c r="X1424" s="39"/>
      <c r="Y1424" s="39"/>
      <c r="Z1424" s="39"/>
      <c r="AA1424" s="39"/>
      <c r="AB1424" s="40"/>
      <c r="AC1424" s="40"/>
      <c r="AD1424" s="40"/>
    </row>
    <row r="1425" spans="1:30" x14ac:dyDescent="0.25">
      <c r="A1425" s="36"/>
      <c r="B1425" s="36"/>
      <c r="C1425" s="36"/>
      <c r="D1425" s="36"/>
      <c r="E1425" s="36"/>
      <c r="F1425" s="36"/>
      <c r="G1425" s="36"/>
      <c r="H1425" s="36"/>
      <c r="I1425" s="37"/>
      <c r="J1425" s="38"/>
      <c r="K1425" s="39"/>
      <c r="L1425" s="39"/>
      <c r="M1425" s="39"/>
      <c r="N1425" s="39"/>
      <c r="O1425" s="39"/>
      <c r="P1425" s="39"/>
      <c r="Q1425" s="39"/>
      <c r="R1425" s="39"/>
      <c r="S1425" s="39"/>
      <c r="T1425" s="39"/>
      <c r="U1425" s="39"/>
      <c r="V1425" s="39"/>
      <c r="W1425" s="39"/>
      <c r="X1425" s="39"/>
      <c r="Y1425" s="39"/>
      <c r="Z1425" s="39"/>
      <c r="AA1425" s="39"/>
      <c r="AB1425" s="40"/>
      <c r="AC1425" s="40"/>
      <c r="AD1425" s="40"/>
    </row>
    <row r="1426" spans="1:30" x14ac:dyDescent="0.25">
      <c r="A1426" s="36"/>
      <c r="B1426" s="36"/>
      <c r="C1426" s="36"/>
      <c r="D1426" s="36"/>
      <c r="E1426" s="36"/>
      <c r="F1426" s="36"/>
      <c r="G1426" s="36"/>
      <c r="H1426" s="36"/>
      <c r="I1426" s="37"/>
      <c r="J1426" s="38"/>
      <c r="K1426" s="39"/>
      <c r="L1426" s="39"/>
      <c r="M1426" s="39"/>
      <c r="N1426" s="39"/>
      <c r="O1426" s="39"/>
      <c r="P1426" s="39"/>
      <c r="Q1426" s="39"/>
      <c r="R1426" s="39"/>
      <c r="S1426" s="39"/>
      <c r="T1426" s="39"/>
      <c r="U1426" s="39"/>
      <c r="V1426" s="39"/>
      <c r="W1426" s="39"/>
      <c r="X1426" s="39"/>
      <c r="Y1426" s="39"/>
      <c r="Z1426" s="39"/>
      <c r="AA1426" s="39"/>
      <c r="AB1426" s="40"/>
      <c r="AC1426" s="40"/>
      <c r="AD1426" s="40"/>
    </row>
    <row r="1427" spans="1:30" x14ac:dyDescent="0.25">
      <c r="A1427" s="36"/>
      <c r="B1427" s="36"/>
      <c r="C1427" s="36"/>
      <c r="D1427" s="36"/>
      <c r="E1427" s="36"/>
      <c r="F1427" s="36"/>
      <c r="G1427" s="36"/>
      <c r="H1427" s="36"/>
      <c r="I1427" s="37"/>
      <c r="J1427" s="38"/>
      <c r="K1427" s="39"/>
      <c r="L1427" s="39"/>
      <c r="M1427" s="39"/>
      <c r="N1427" s="39"/>
      <c r="O1427" s="39"/>
      <c r="P1427" s="39"/>
      <c r="Q1427" s="39"/>
      <c r="R1427" s="39"/>
      <c r="S1427" s="39"/>
      <c r="T1427" s="39"/>
      <c r="U1427" s="39"/>
      <c r="V1427" s="39"/>
      <c r="W1427" s="39"/>
      <c r="X1427" s="39"/>
      <c r="Y1427" s="39"/>
      <c r="Z1427" s="39"/>
      <c r="AA1427" s="39"/>
      <c r="AB1427" s="40"/>
      <c r="AC1427" s="40"/>
      <c r="AD1427" s="40"/>
    </row>
    <row r="1428" spans="1:30" x14ac:dyDescent="0.25">
      <c r="A1428" s="36"/>
      <c r="B1428" s="36"/>
      <c r="C1428" s="36"/>
      <c r="D1428" s="36"/>
      <c r="E1428" s="36"/>
      <c r="F1428" s="36"/>
      <c r="G1428" s="36"/>
      <c r="H1428" s="36"/>
      <c r="I1428" s="37"/>
      <c r="J1428" s="38"/>
      <c r="K1428" s="39"/>
      <c r="L1428" s="39"/>
      <c r="M1428" s="39"/>
      <c r="N1428" s="39"/>
      <c r="O1428" s="39"/>
      <c r="P1428" s="39"/>
      <c r="Q1428" s="39"/>
      <c r="R1428" s="39"/>
      <c r="S1428" s="39"/>
      <c r="T1428" s="39"/>
      <c r="U1428" s="39"/>
      <c r="V1428" s="39"/>
      <c r="W1428" s="39"/>
      <c r="X1428" s="39"/>
      <c r="Y1428" s="39"/>
      <c r="Z1428" s="39"/>
      <c r="AA1428" s="39"/>
      <c r="AB1428" s="40"/>
      <c r="AC1428" s="40"/>
      <c r="AD1428" s="40"/>
    </row>
    <row r="1429" spans="1:30" x14ac:dyDescent="0.25">
      <c r="A1429" s="36"/>
      <c r="B1429" s="36"/>
      <c r="C1429" s="36"/>
      <c r="D1429" s="36"/>
      <c r="E1429" s="36"/>
      <c r="F1429" s="36"/>
      <c r="G1429" s="36"/>
      <c r="H1429" s="36"/>
      <c r="I1429" s="37"/>
      <c r="J1429" s="38"/>
      <c r="K1429" s="39"/>
      <c r="L1429" s="39"/>
      <c r="M1429" s="39"/>
      <c r="N1429" s="39"/>
      <c r="O1429" s="39"/>
      <c r="P1429" s="39"/>
      <c r="Q1429" s="39"/>
      <c r="R1429" s="39"/>
      <c r="S1429" s="39"/>
      <c r="T1429" s="39"/>
      <c r="U1429" s="39"/>
      <c r="V1429" s="39"/>
      <c r="W1429" s="39"/>
      <c r="X1429" s="39"/>
      <c r="Y1429" s="39"/>
      <c r="Z1429" s="39"/>
      <c r="AA1429" s="39"/>
      <c r="AB1429" s="40"/>
      <c r="AC1429" s="40"/>
      <c r="AD1429" s="40"/>
    </row>
  </sheetData>
  <autoFilter ref="A9:AD833"/>
  <mergeCells count="3">
    <mergeCell ref="A5:W5"/>
    <mergeCell ref="A6:W6"/>
    <mergeCell ref="A7:W7"/>
  </mergeCells>
  <pageMargins left="0.15748031496062992" right="0.15748031496062992" top="0.35433070866141736" bottom="0.35433070866141736" header="0.31496062992125984" footer="0.31496062992125984"/>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40"/>
  <sheetViews>
    <sheetView zoomScale="86" zoomScaleNormal="86" workbookViewId="0">
      <pane xSplit="6" ySplit="9" topLeftCell="G10" activePane="bottomRight" state="frozen"/>
      <selection pane="topRight" activeCell="G1" sqref="G1"/>
      <selection pane="bottomLeft" activeCell="A10" sqref="A10"/>
      <selection pane="bottomRight" activeCell="D535" sqref="D535"/>
    </sheetView>
  </sheetViews>
  <sheetFormatPr baseColWidth="10" defaultColWidth="11.42578125" defaultRowHeight="15" outlineLevelRow="2" x14ac:dyDescent="0.25"/>
  <cols>
    <col min="1" max="1" width="12.85546875" customWidth="1"/>
    <col min="2" max="2" width="15.42578125" customWidth="1"/>
    <col min="3" max="3" width="9.140625" customWidth="1"/>
    <col min="4" max="4" width="13.85546875" customWidth="1"/>
    <col min="5" max="5" width="4.140625" customWidth="1"/>
    <col min="6" max="6" width="6.140625" style="2" customWidth="1"/>
    <col min="7" max="7" width="5.7109375" customWidth="1"/>
    <col min="8" max="8" width="6.42578125" customWidth="1"/>
    <col min="9" max="9" width="38.5703125" customWidth="1"/>
    <col min="10" max="10" width="24" style="41" customWidth="1"/>
    <col min="11" max="11" width="20.85546875" customWidth="1"/>
    <col min="12" max="12" width="22.28515625" customWidth="1"/>
    <col min="13" max="13" width="21.7109375" customWidth="1"/>
    <col min="14" max="14" width="21.28515625" customWidth="1"/>
    <col min="15" max="15" width="22.42578125" customWidth="1"/>
    <col min="16" max="16" width="23.42578125" customWidth="1"/>
    <col min="17" max="17" width="21.42578125" customWidth="1"/>
    <col min="18" max="18" width="21.85546875" customWidth="1"/>
    <col min="19" max="19" width="18.85546875" customWidth="1"/>
    <col min="20" max="20" width="23.5703125" style="4" customWidth="1"/>
    <col min="21" max="21" width="19.7109375" style="5" customWidth="1"/>
    <col min="22" max="22" width="22.28515625" style="5" customWidth="1"/>
    <col min="23" max="23" width="22.5703125" style="5" customWidth="1"/>
    <col min="24" max="24" width="19.5703125" customWidth="1"/>
    <col min="25" max="25" width="20.85546875" style="6" customWidth="1"/>
    <col min="26" max="26" width="18.85546875" style="6" customWidth="1"/>
    <col min="27" max="27" width="20.7109375" style="5" customWidth="1"/>
    <col min="28" max="28" width="16.85546875" style="5" bestFit="1" customWidth="1"/>
    <col min="29" max="29" width="16.28515625" style="5" customWidth="1"/>
    <col min="30" max="30" width="20.5703125" bestFit="1" customWidth="1"/>
    <col min="250" max="250" width="8.85546875" customWidth="1"/>
    <col min="251" max="251" width="0" hidden="1" customWidth="1"/>
    <col min="252" max="252" width="8.42578125" customWidth="1"/>
    <col min="253" max="254" width="4.140625" customWidth="1"/>
    <col min="255" max="255" width="20.42578125" customWidth="1"/>
    <col min="256" max="256" width="20.42578125" bestFit="1" customWidth="1"/>
    <col min="257" max="258" width="16.85546875" customWidth="1"/>
    <col min="259" max="259" width="17.5703125" customWidth="1"/>
    <col min="260" max="260" width="17.140625" customWidth="1"/>
    <col min="261" max="261" width="20.42578125" customWidth="1"/>
    <col min="262" max="262" width="16.85546875" customWidth="1"/>
    <col min="263" max="263" width="18.85546875" customWidth="1"/>
    <col min="264" max="264" width="15.140625" customWidth="1"/>
    <col min="265" max="267" width="18.85546875" customWidth="1"/>
    <col min="268" max="268" width="20.42578125" bestFit="1" customWidth="1"/>
    <col min="269" max="270" width="7.5703125" customWidth="1"/>
    <col min="271" max="271" width="8" customWidth="1"/>
    <col min="273" max="273" width="11.85546875" bestFit="1" customWidth="1"/>
    <col min="506" max="506" width="8.85546875" customWidth="1"/>
    <col min="507" max="507" width="0" hidden="1" customWidth="1"/>
    <col min="508" max="508" width="8.42578125" customWidth="1"/>
    <col min="509" max="510" width="4.140625" customWidth="1"/>
    <col min="511" max="511" width="20.42578125" customWidth="1"/>
    <col min="512" max="512" width="20.42578125" bestFit="1" customWidth="1"/>
    <col min="513" max="514" width="16.85546875" customWidth="1"/>
    <col min="515" max="515" width="17.5703125" customWidth="1"/>
    <col min="516" max="516" width="17.140625" customWidth="1"/>
    <col min="517" max="517" width="20.42578125" customWidth="1"/>
    <col min="518" max="518" width="16.85546875" customWidth="1"/>
    <col min="519" max="519" width="18.85546875" customWidth="1"/>
    <col min="520" max="520" width="15.140625" customWidth="1"/>
    <col min="521" max="523" width="18.85546875" customWidth="1"/>
    <col min="524" max="524" width="20.42578125" bestFit="1" customWidth="1"/>
    <col min="525" max="526" width="7.5703125" customWidth="1"/>
    <col min="527" max="527" width="8" customWidth="1"/>
    <col min="529" max="529" width="11.85546875" bestFit="1" customWidth="1"/>
    <col min="762" max="762" width="8.85546875" customWidth="1"/>
    <col min="763" max="763" width="0" hidden="1" customWidth="1"/>
    <col min="764" max="764" width="8.42578125" customWidth="1"/>
    <col min="765" max="766" width="4.140625" customWidth="1"/>
    <col min="767" max="767" width="20.42578125" customWidth="1"/>
    <col min="768" max="768" width="20.42578125" bestFit="1" customWidth="1"/>
    <col min="769" max="770" width="16.85546875" customWidth="1"/>
    <col min="771" max="771" width="17.5703125" customWidth="1"/>
    <col min="772" max="772" width="17.140625" customWidth="1"/>
    <col min="773" max="773" width="20.42578125" customWidth="1"/>
    <col min="774" max="774" width="16.85546875" customWidth="1"/>
    <col min="775" max="775" width="18.85546875" customWidth="1"/>
    <col min="776" max="776" width="15.140625" customWidth="1"/>
    <col min="777" max="779" width="18.85546875" customWidth="1"/>
    <col min="780" max="780" width="20.42578125" bestFit="1" customWidth="1"/>
    <col min="781" max="782" width="7.5703125" customWidth="1"/>
    <col min="783" max="783" width="8" customWidth="1"/>
    <col min="785" max="785" width="11.85546875" bestFit="1" customWidth="1"/>
    <col min="1018" max="1018" width="8.85546875" customWidth="1"/>
    <col min="1019" max="1019" width="0" hidden="1" customWidth="1"/>
    <col min="1020" max="1020" width="8.42578125" customWidth="1"/>
    <col min="1021" max="1022" width="4.140625" customWidth="1"/>
    <col min="1023" max="1023" width="20.42578125" customWidth="1"/>
    <col min="1024" max="1024" width="20.42578125" bestFit="1" customWidth="1"/>
    <col min="1025" max="1026" width="16.85546875" customWidth="1"/>
    <col min="1027" max="1027" width="17.5703125" customWidth="1"/>
    <col min="1028" max="1028" width="17.140625" customWidth="1"/>
    <col min="1029" max="1029" width="20.42578125" customWidth="1"/>
    <col min="1030" max="1030" width="16.85546875" customWidth="1"/>
    <col min="1031" max="1031" width="18.85546875" customWidth="1"/>
    <col min="1032" max="1032" width="15.140625" customWidth="1"/>
    <col min="1033" max="1035" width="18.85546875" customWidth="1"/>
    <col min="1036" max="1036" width="20.42578125" bestFit="1" customWidth="1"/>
    <col min="1037" max="1038" width="7.5703125" customWidth="1"/>
    <col min="1039" max="1039" width="8" customWidth="1"/>
    <col min="1041" max="1041" width="11.85546875" bestFit="1" customWidth="1"/>
    <col min="1274" max="1274" width="8.85546875" customWidth="1"/>
    <col min="1275" max="1275" width="0" hidden="1" customWidth="1"/>
    <col min="1276" max="1276" width="8.42578125" customWidth="1"/>
    <col min="1277" max="1278" width="4.140625" customWidth="1"/>
    <col min="1279" max="1279" width="20.42578125" customWidth="1"/>
    <col min="1280" max="1280" width="20.42578125" bestFit="1" customWidth="1"/>
    <col min="1281" max="1282" width="16.85546875" customWidth="1"/>
    <col min="1283" max="1283" width="17.5703125" customWidth="1"/>
    <col min="1284" max="1284" width="17.140625" customWidth="1"/>
    <col min="1285" max="1285" width="20.42578125" customWidth="1"/>
    <col min="1286" max="1286" width="16.85546875" customWidth="1"/>
    <col min="1287" max="1287" width="18.85546875" customWidth="1"/>
    <col min="1288" max="1288" width="15.140625" customWidth="1"/>
    <col min="1289" max="1291" width="18.85546875" customWidth="1"/>
    <col min="1292" max="1292" width="20.42578125" bestFit="1" customWidth="1"/>
    <col min="1293" max="1294" width="7.5703125" customWidth="1"/>
    <col min="1295" max="1295" width="8" customWidth="1"/>
    <col min="1297" max="1297" width="11.85546875" bestFit="1" customWidth="1"/>
    <col min="1530" max="1530" width="8.85546875" customWidth="1"/>
    <col min="1531" max="1531" width="0" hidden="1" customWidth="1"/>
    <col min="1532" max="1532" width="8.42578125" customWidth="1"/>
    <col min="1533" max="1534" width="4.140625" customWidth="1"/>
    <col min="1535" max="1535" width="20.42578125" customWidth="1"/>
    <col min="1536" max="1536" width="20.42578125" bestFit="1" customWidth="1"/>
    <col min="1537" max="1538" width="16.85546875" customWidth="1"/>
    <col min="1539" max="1539" width="17.5703125" customWidth="1"/>
    <col min="1540" max="1540" width="17.140625" customWidth="1"/>
    <col min="1541" max="1541" width="20.42578125" customWidth="1"/>
    <col min="1542" max="1542" width="16.85546875" customWidth="1"/>
    <col min="1543" max="1543" width="18.85546875" customWidth="1"/>
    <col min="1544" max="1544" width="15.140625" customWidth="1"/>
    <col min="1545" max="1547" width="18.85546875" customWidth="1"/>
    <col min="1548" max="1548" width="20.42578125" bestFit="1" customWidth="1"/>
    <col min="1549" max="1550" width="7.5703125" customWidth="1"/>
    <col min="1551" max="1551" width="8" customWidth="1"/>
    <col min="1553" max="1553" width="11.85546875" bestFit="1" customWidth="1"/>
    <col min="1786" max="1786" width="8.85546875" customWidth="1"/>
    <col min="1787" max="1787" width="0" hidden="1" customWidth="1"/>
    <col min="1788" max="1788" width="8.42578125" customWidth="1"/>
    <col min="1789" max="1790" width="4.140625" customWidth="1"/>
    <col min="1791" max="1791" width="20.42578125" customWidth="1"/>
    <col min="1792" max="1792" width="20.42578125" bestFit="1" customWidth="1"/>
    <col min="1793" max="1794" width="16.85546875" customWidth="1"/>
    <col min="1795" max="1795" width="17.5703125" customWidth="1"/>
    <col min="1796" max="1796" width="17.140625" customWidth="1"/>
    <col min="1797" max="1797" width="20.42578125" customWidth="1"/>
    <col min="1798" max="1798" width="16.85546875" customWidth="1"/>
    <col min="1799" max="1799" width="18.85546875" customWidth="1"/>
    <col min="1800" max="1800" width="15.140625" customWidth="1"/>
    <col min="1801" max="1803" width="18.85546875" customWidth="1"/>
    <col min="1804" max="1804" width="20.42578125" bestFit="1" customWidth="1"/>
    <col min="1805" max="1806" width="7.5703125" customWidth="1"/>
    <col min="1807" max="1807" width="8" customWidth="1"/>
    <col min="1809" max="1809" width="11.85546875" bestFit="1" customWidth="1"/>
    <col min="2042" max="2042" width="8.85546875" customWidth="1"/>
    <col min="2043" max="2043" width="0" hidden="1" customWidth="1"/>
    <col min="2044" max="2044" width="8.42578125" customWidth="1"/>
    <col min="2045" max="2046" width="4.140625" customWidth="1"/>
    <col min="2047" max="2047" width="20.42578125" customWidth="1"/>
    <col min="2048" max="2048" width="20.42578125" bestFit="1" customWidth="1"/>
    <col min="2049" max="2050" width="16.85546875" customWidth="1"/>
    <col min="2051" max="2051" width="17.5703125" customWidth="1"/>
    <col min="2052" max="2052" width="17.140625" customWidth="1"/>
    <col min="2053" max="2053" width="20.42578125" customWidth="1"/>
    <col min="2054" max="2054" width="16.85546875" customWidth="1"/>
    <col min="2055" max="2055" width="18.85546875" customWidth="1"/>
    <col min="2056" max="2056" width="15.140625" customWidth="1"/>
    <col min="2057" max="2059" width="18.85546875" customWidth="1"/>
    <col min="2060" max="2060" width="20.42578125" bestFit="1" customWidth="1"/>
    <col min="2061" max="2062" width="7.5703125" customWidth="1"/>
    <col min="2063" max="2063" width="8" customWidth="1"/>
    <col min="2065" max="2065" width="11.85546875" bestFit="1" customWidth="1"/>
    <col min="2298" max="2298" width="8.85546875" customWidth="1"/>
    <col min="2299" max="2299" width="0" hidden="1" customWidth="1"/>
    <col min="2300" max="2300" width="8.42578125" customWidth="1"/>
    <col min="2301" max="2302" width="4.140625" customWidth="1"/>
    <col min="2303" max="2303" width="20.42578125" customWidth="1"/>
    <col min="2304" max="2304" width="20.42578125" bestFit="1" customWidth="1"/>
    <col min="2305" max="2306" width="16.85546875" customWidth="1"/>
    <col min="2307" max="2307" width="17.5703125" customWidth="1"/>
    <col min="2308" max="2308" width="17.140625" customWidth="1"/>
    <col min="2309" max="2309" width="20.42578125" customWidth="1"/>
    <col min="2310" max="2310" width="16.85546875" customWidth="1"/>
    <col min="2311" max="2311" width="18.85546875" customWidth="1"/>
    <col min="2312" max="2312" width="15.140625" customWidth="1"/>
    <col min="2313" max="2315" width="18.85546875" customWidth="1"/>
    <col min="2316" max="2316" width="20.42578125" bestFit="1" customWidth="1"/>
    <col min="2317" max="2318" width="7.5703125" customWidth="1"/>
    <col min="2319" max="2319" width="8" customWidth="1"/>
    <col min="2321" max="2321" width="11.85546875" bestFit="1" customWidth="1"/>
    <col min="2554" max="2554" width="8.85546875" customWidth="1"/>
    <col min="2555" max="2555" width="0" hidden="1" customWidth="1"/>
    <col min="2556" max="2556" width="8.42578125" customWidth="1"/>
    <col min="2557" max="2558" width="4.140625" customWidth="1"/>
    <col min="2559" max="2559" width="20.42578125" customWidth="1"/>
    <col min="2560" max="2560" width="20.42578125" bestFit="1" customWidth="1"/>
    <col min="2561" max="2562" width="16.85546875" customWidth="1"/>
    <col min="2563" max="2563" width="17.5703125" customWidth="1"/>
    <col min="2564" max="2564" width="17.140625" customWidth="1"/>
    <col min="2565" max="2565" width="20.42578125" customWidth="1"/>
    <col min="2566" max="2566" width="16.85546875" customWidth="1"/>
    <col min="2567" max="2567" width="18.85546875" customWidth="1"/>
    <col min="2568" max="2568" width="15.140625" customWidth="1"/>
    <col min="2569" max="2571" width="18.85546875" customWidth="1"/>
    <col min="2572" max="2572" width="20.42578125" bestFit="1" customWidth="1"/>
    <col min="2573" max="2574" width="7.5703125" customWidth="1"/>
    <col min="2575" max="2575" width="8" customWidth="1"/>
    <col min="2577" max="2577" width="11.85546875" bestFit="1" customWidth="1"/>
    <col min="2810" max="2810" width="8.85546875" customWidth="1"/>
    <col min="2811" max="2811" width="0" hidden="1" customWidth="1"/>
    <col min="2812" max="2812" width="8.42578125" customWidth="1"/>
    <col min="2813" max="2814" width="4.140625" customWidth="1"/>
    <col min="2815" max="2815" width="20.42578125" customWidth="1"/>
    <col min="2816" max="2816" width="20.42578125" bestFit="1" customWidth="1"/>
    <col min="2817" max="2818" width="16.85546875" customWidth="1"/>
    <col min="2819" max="2819" width="17.5703125" customWidth="1"/>
    <col min="2820" max="2820" width="17.140625" customWidth="1"/>
    <col min="2821" max="2821" width="20.42578125" customWidth="1"/>
    <col min="2822" max="2822" width="16.85546875" customWidth="1"/>
    <col min="2823" max="2823" width="18.85546875" customWidth="1"/>
    <col min="2824" max="2824" width="15.140625" customWidth="1"/>
    <col min="2825" max="2827" width="18.85546875" customWidth="1"/>
    <col min="2828" max="2828" width="20.42578125" bestFit="1" customWidth="1"/>
    <col min="2829" max="2830" width="7.5703125" customWidth="1"/>
    <col min="2831" max="2831" width="8" customWidth="1"/>
    <col min="2833" max="2833" width="11.85546875" bestFit="1" customWidth="1"/>
    <col min="3066" max="3066" width="8.85546875" customWidth="1"/>
    <col min="3067" max="3067" width="0" hidden="1" customWidth="1"/>
    <col min="3068" max="3068" width="8.42578125" customWidth="1"/>
    <col min="3069" max="3070" width="4.140625" customWidth="1"/>
    <col min="3071" max="3071" width="20.42578125" customWidth="1"/>
    <col min="3072" max="3072" width="20.42578125" bestFit="1" customWidth="1"/>
    <col min="3073" max="3074" width="16.85546875" customWidth="1"/>
    <col min="3075" max="3075" width="17.5703125" customWidth="1"/>
    <col min="3076" max="3076" width="17.140625" customWidth="1"/>
    <col min="3077" max="3077" width="20.42578125" customWidth="1"/>
    <col min="3078" max="3078" width="16.85546875" customWidth="1"/>
    <col min="3079" max="3079" width="18.85546875" customWidth="1"/>
    <col min="3080" max="3080" width="15.140625" customWidth="1"/>
    <col min="3081" max="3083" width="18.85546875" customWidth="1"/>
    <col min="3084" max="3084" width="20.42578125" bestFit="1" customWidth="1"/>
    <col min="3085" max="3086" width="7.5703125" customWidth="1"/>
    <col min="3087" max="3087" width="8" customWidth="1"/>
    <col min="3089" max="3089" width="11.85546875" bestFit="1" customWidth="1"/>
    <col min="3322" max="3322" width="8.85546875" customWidth="1"/>
    <col min="3323" max="3323" width="0" hidden="1" customWidth="1"/>
    <col min="3324" max="3324" width="8.42578125" customWidth="1"/>
    <col min="3325" max="3326" width="4.140625" customWidth="1"/>
    <col min="3327" max="3327" width="20.42578125" customWidth="1"/>
    <col min="3328" max="3328" width="20.42578125" bestFit="1" customWidth="1"/>
    <col min="3329" max="3330" width="16.85546875" customWidth="1"/>
    <col min="3331" max="3331" width="17.5703125" customWidth="1"/>
    <col min="3332" max="3332" width="17.140625" customWidth="1"/>
    <col min="3333" max="3333" width="20.42578125" customWidth="1"/>
    <col min="3334" max="3334" width="16.85546875" customWidth="1"/>
    <col min="3335" max="3335" width="18.85546875" customWidth="1"/>
    <col min="3336" max="3336" width="15.140625" customWidth="1"/>
    <col min="3337" max="3339" width="18.85546875" customWidth="1"/>
    <col min="3340" max="3340" width="20.42578125" bestFit="1" customWidth="1"/>
    <col min="3341" max="3342" width="7.5703125" customWidth="1"/>
    <col min="3343" max="3343" width="8" customWidth="1"/>
    <col min="3345" max="3345" width="11.85546875" bestFit="1" customWidth="1"/>
    <col min="3578" max="3578" width="8.85546875" customWidth="1"/>
    <col min="3579" max="3579" width="0" hidden="1" customWidth="1"/>
    <col min="3580" max="3580" width="8.42578125" customWidth="1"/>
    <col min="3581" max="3582" width="4.140625" customWidth="1"/>
    <col min="3583" max="3583" width="20.42578125" customWidth="1"/>
    <col min="3584" max="3584" width="20.42578125" bestFit="1" customWidth="1"/>
    <col min="3585" max="3586" width="16.85546875" customWidth="1"/>
    <col min="3587" max="3587" width="17.5703125" customWidth="1"/>
    <col min="3588" max="3588" width="17.140625" customWidth="1"/>
    <col min="3589" max="3589" width="20.42578125" customWidth="1"/>
    <col min="3590" max="3590" width="16.85546875" customWidth="1"/>
    <col min="3591" max="3591" width="18.85546875" customWidth="1"/>
    <col min="3592" max="3592" width="15.140625" customWidth="1"/>
    <col min="3593" max="3595" width="18.85546875" customWidth="1"/>
    <col min="3596" max="3596" width="20.42578125" bestFit="1" customWidth="1"/>
    <col min="3597" max="3598" width="7.5703125" customWidth="1"/>
    <col min="3599" max="3599" width="8" customWidth="1"/>
    <col min="3601" max="3601" width="11.85546875" bestFit="1" customWidth="1"/>
    <col min="3834" max="3834" width="8.85546875" customWidth="1"/>
    <col min="3835" max="3835" width="0" hidden="1" customWidth="1"/>
    <col min="3836" max="3836" width="8.42578125" customWidth="1"/>
    <col min="3837" max="3838" width="4.140625" customWidth="1"/>
    <col min="3839" max="3839" width="20.42578125" customWidth="1"/>
    <col min="3840" max="3840" width="20.42578125" bestFit="1" customWidth="1"/>
    <col min="3841" max="3842" width="16.85546875" customWidth="1"/>
    <col min="3843" max="3843" width="17.5703125" customWidth="1"/>
    <col min="3844" max="3844" width="17.140625" customWidth="1"/>
    <col min="3845" max="3845" width="20.42578125" customWidth="1"/>
    <col min="3846" max="3846" width="16.85546875" customWidth="1"/>
    <col min="3847" max="3847" width="18.85546875" customWidth="1"/>
    <col min="3848" max="3848" width="15.140625" customWidth="1"/>
    <col min="3849" max="3851" width="18.85546875" customWidth="1"/>
    <col min="3852" max="3852" width="20.42578125" bestFit="1" customWidth="1"/>
    <col min="3853" max="3854" width="7.5703125" customWidth="1"/>
    <col min="3855" max="3855" width="8" customWidth="1"/>
    <col min="3857" max="3857" width="11.85546875" bestFit="1" customWidth="1"/>
    <col min="4090" max="4090" width="8.85546875" customWidth="1"/>
    <col min="4091" max="4091" width="0" hidden="1" customWidth="1"/>
    <col min="4092" max="4092" width="8.42578125" customWidth="1"/>
    <col min="4093" max="4094" width="4.140625" customWidth="1"/>
    <col min="4095" max="4095" width="20.42578125" customWidth="1"/>
    <col min="4096" max="4096" width="20.42578125" bestFit="1" customWidth="1"/>
    <col min="4097" max="4098" width="16.85546875" customWidth="1"/>
    <col min="4099" max="4099" width="17.5703125" customWidth="1"/>
    <col min="4100" max="4100" width="17.140625" customWidth="1"/>
    <col min="4101" max="4101" width="20.42578125" customWidth="1"/>
    <col min="4102" max="4102" width="16.85546875" customWidth="1"/>
    <col min="4103" max="4103" width="18.85546875" customWidth="1"/>
    <col min="4104" max="4104" width="15.140625" customWidth="1"/>
    <col min="4105" max="4107" width="18.85546875" customWidth="1"/>
    <col min="4108" max="4108" width="20.42578125" bestFit="1" customWidth="1"/>
    <col min="4109" max="4110" width="7.5703125" customWidth="1"/>
    <col min="4111" max="4111" width="8" customWidth="1"/>
    <col min="4113" max="4113" width="11.85546875" bestFit="1" customWidth="1"/>
    <col min="4346" max="4346" width="8.85546875" customWidth="1"/>
    <col min="4347" max="4347" width="0" hidden="1" customWidth="1"/>
    <col min="4348" max="4348" width="8.42578125" customWidth="1"/>
    <col min="4349" max="4350" width="4.140625" customWidth="1"/>
    <col min="4351" max="4351" width="20.42578125" customWidth="1"/>
    <col min="4352" max="4352" width="20.42578125" bestFit="1" customWidth="1"/>
    <col min="4353" max="4354" width="16.85546875" customWidth="1"/>
    <col min="4355" max="4355" width="17.5703125" customWidth="1"/>
    <col min="4356" max="4356" width="17.140625" customWidth="1"/>
    <col min="4357" max="4357" width="20.42578125" customWidth="1"/>
    <col min="4358" max="4358" width="16.85546875" customWidth="1"/>
    <col min="4359" max="4359" width="18.85546875" customWidth="1"/>
    <col min="4360" max="4360" width="15.140625" customWidth="1"/>
    <col min="4361" max="4363" width="18.85546875" customWidth="1"/>
    <col min="4364" max="4364" width="20.42578125" bestFit="1" customWidth="1"/>
    <col min="4365" max="4366" width="7.5703125" customWidth="1"/>
    <col min="4367" max="4367" width="8" customWidth="1"/>
    <col min="4369" max="4369" width="11.85546875" bestFit="1" customWidth="1"/>
    <col min="4602" max="4602" width="8.85546875" customWidth="1"/>
    <col min="4603" max="4603" width="0" hidden="1" customWidth="1"/>
    <col min="4604" max="4604" width="8.42578125" customWidth="1"/>
    <col min="4605" max="4606" width="4.140625" customWidth="1"/>
    <col min="4607" max="4607" width="20.42578125" customWidth="1"/>
    <col min="4608" max="4608" width="20.42578125" bestFit="1" customWidth="1"/>
    <col min="4609" max="4610" width="16.85546875" customWidth="1"/>
    <col min="4611" max="4611" width="17.5703125" customWidth="1"/>
    <col min="4612" max="4612" width="17.140625" customWidth="1"/>
    <col min="4613" max="4613" width="20.42578125" customWidth="1"/>
    <col min="4614" max="4614" width="16.85546875" customWidth="1"/>
    <col min="4615" max="4615" width="18.85546875" customWidth="1"/>
    <col min="4616" max="4616" width="15.140625" customWidth="1"/>
    <col min="4617" max="4619" width="18.85546875" customWidth="1"/>
    <col min="4620" max="4620" width="20.42578125" bestFit="1" customWidth="1"/>
    <col min="4621" max="4622" width="7.5703125" customWidth="1"/>
    <col min="4623" max="4623" width="8" customWidth="1"/>
    <col min="4625" max="4625" width="11.85546875" bestFit="1" customWidth="1"/>
    <col min="4858" max="4858" width="8.85546875" customWidth="1"/>
    <col min="4859" max="4859" width="0" hidden="1" customWidth="1"/>
    <col min="4860" max="4860" width="8.42578125" customWidth="1"/>
    <col min="4861" max="4862" width="4.140625" customWidth="1"/>
    <col min="4863" max="4863" width="20.42578125" customWidth="1"/>
    <col min="4864" max="4864" width="20.42578125" bestFit="1" customWidth="1"/>
    <col min="4865" max="4866" width="16.85546875" customWidth="1"/>
    <col min="4867" max="4867" width="17.5703125" customWidth="1"/>
    <col min="4868" max="4868" width="17.140625" customWidth="1"/>
    <col min="4869" max="4869" width="20.42578125" customWidth="1"/>
    <col min="4870" max="4870" width="16.85546875" customWidth="1"/>
    <col min="4871" max="4871" width="18.85546875" customWidth="1"/>
    <col min="4872" max="4872" width="15.140625" customWidth="1"/>
    <col min="4873" max="4875" width="18.85546875" customWidth="1"/>
    <col min="4876" max="4876" width="20.42578125" bestFit="1" customWidth="1"/>
    <col min="4877" max="4878" width="7.5703125" customWidth="1"/>
    <col min="4879" max="4879" width="8" customWidth="1"/>
    <col min="4881" max="4881" width="11.85546875" bestFit="1" customWidth="1"/>
    <col min="5114" max="5114" width="8.85546875" customWidth="1"/>
    <col min="5115" max="5115" width="0" hidden="1" customWidth="1"/>
    <col min="5116" max="5116" width="8.42578125" customWidth="1"/>
    <col min="5117" max="5118" width="4.140625" customWidth="1"/>
    <col min="5119" max="5119" width="20.42578125" customWidth="1"/>
    <col min="5120" max="5120" width="20.42578125" bestFit="1" customWidth="1"/>
    <col min="5121" max="5122" width="16.85546875" customWidth="1"/>
    <col min="5123" max="5123" width="17.5703125" customWidth="1"/>
    <col min="5124" max="5124" width="17.140625" customWidth="1"/>
    <col min="5125" max="5125" width="20.42578125" customWidth="1"/>
    <col min="5126" max="5126" width="16.85546875" customWidth="1"/>
    <col min="5127" max="5127" width="18.85546875" customWidth="1"/>
    <col min="5128" max="5128" width="15.140625" customWidth="1"/>
    <col min="5129" max="5131" width="18.85546875" customWidth="1"/>
    <col min="5132" max="5132" width="20.42578125" bestFit="1" customWidth="1"/>
    <col min="5133" max="5134" width="7.5703125" customWidth="1"/>
    <col min="5135" max="5135" width="8" customWidth="1"/>
    <col min="5137" max="5137" width="11.85546875" bestFit="1" customWidth="1"/>
    <col min="5370" max="5370" width="8.85546875" customWidth="1"/>
    <col min="5371" max="5371" width="0" hidden="1" customWidth="1"/>
    <col min="5372" max="5372" width="8.42578125" customWidth="1"/>
    <col min="5373" max="5374" width="4.140625" customWidth="1"/>
    <col min="5375" max="5375" width="20.42578125" customWidth="1"/>
    <col min="5376" max="5376" width="20.42578125" bestFit="1" customWidth="1"/>
    <col min="5377" max="5378" width="16.85546875" customWidth="1"/>
    <col min="5379" max="5379" width="17.5703125" customWidth="1"/>
    <col min="5380" max="5380" width="17.140625" customWidth="1"/>
    <col min="5381" max="5381" width="20.42578125" customWidth="1"/>
    <col min="5382" max="5382" width="16.85546875" customWidth="1"/>
    <col min="5383" max="5383" width="18.85546875" customWidth="1"/>
    <col min="5384" max="5384" width="15.140625" customWidth="1"/>
    <col min="5385" max="5387" width="18.85546875" customWidth="1"/>
    <col min="5388" max="5388" width="20.42578125" bestFit="1" customWidth="1"/>
    <col min="5389" max="5390" width="7.5703125" customWidth="1"/>
    <col min="5391" max="5391" width="8" customWidth="1"/>
    <col min="5393" max="5393" width="11.85546875" bestFit="1" customWidth="1"/>
    <col min="5626" max="5626" width="8.85546875" customWidth="1"/>
    <col min="5627" max="5627" width="0" hidden="1" customWidth="1"/>
    <col min="5628" max="5628" width="8.42578125" customWidth="1"/>
    <col min="5629" max="5630" width="4.140625" customWidth="1"/>
    <col min="5631" max="5631" width="20.42578125" customWidth="1"/>
    <col min="5632" max="5632" width="20.42578125" bestFit="1" customWidth="1"/>
    <col min="5633" max="5634" width="16.85546875" customWidth="1"/>
    <col min="5635" max="5635" width="17.5703125" customWidth="1"/>
    <col min="5636" max="5636" width="17.140625" customWidth="1"/>
    <col min="5637" max="5637" width="20.42578125" customWidth="1"/>
    <col min="5638" max="5638" width="16.85546875" customWidth="1"/>
    <col min="5639" max="5639" width="18.85546875" customWidth="1"/>
    <col min="5640" max="5640" width="15.140625" customWidth="1"/>
    <col min="5641" max="5643" width="18.85546875" customWidth="1"/>
    <col min="5644" max="5644" width="20.42578125" bestFit="1" customWidth="1"/>
    <col min="5645" max="5646" width="7.5703125" customWidth="1"/>
    <col min="5647" max="5647" width="8" customWidth="1"/>
    <col min="5649" max="5649" width="11.85546875" bestFit="1" customWidth="1"/>
    <col min="5882" max="5882" width="8.85546875" customWidth="1"/>
    <col min="5883" max="5883" width="0" hidden="1" customWidth="1"/>
    <col min="5884" max="5884" width="8.42578125" customWidth="1"/>
    <col min="5885" max="5886" width="4.140625" customWidth="1"/>
    <col min="5887" max="5887" width="20.42578125" customWidth="1"/>
    <col min="5888" max="5888" width="20.42578125" bestFit="1" customWidth="1"/>
    <col min="5889" max="5890" width="16.85546875" customWidth="1"/>
    <col min="5891" max="5891" width="17.5703125" customWidth="1"/>
    <col min="5892" max="5892" width="17.140625" customWidth="1"/>
    <col min="5893" max="5893" width="20.42578125" customWidth="1"/>
    <col min="5894" max="5894" width="16.85546875" customWidth="1"/>
    <col min="5895" max="5895" width="18.85546875" customWidth="1"/>
    <col min="5896" max="5896" width="15.140625" customWidth="1"/>
    <col min="5897" max="5899" width="18.85546875" customWidth="1"/>
    <col min="5900" max="5900" width="20.42578125" bestFit="1" customWidth="1"/>
    <col min="5901" max="5902" width="7.5703125" customWidth="1"/>
    <col min="5903" max="5903" width="8" customWidth="1"/>
    <col min="5905" max="5905" width="11.85546875" bestFit="1" customWidth="1"/>
    <col min="6138" max="6138" width="8.85546875" customWidth="1"/>
    <col min="6139" max="6139" width="0" hidden="1" customWidth="1"/>
    <col min="6140" max="6140" width="8.42578125" customWidth="1"/>
    <col min="6141" max="6142" width="4.140625" customWidth="1"/>
    <col min="6143" max="6143" width="20.42578125" customWidth="1"/>
    <col min="6144" max="6144" width="20.42578125" bestFit="1" customWidth="1"/>
    <col min="6145" max="6146" width="16.85546875" customWidth="1"/>
    <col min="6147" max="6147" width="17.5703125" customWidth="1"/>
    <col min="6148" max="6148" width="17.140625" customWidth="1"/>
    <col min="6149" max="6149" width="20.42578125" customWidth="1"/>
    <col min="6150" max="6150" width="16.85546875" customWidth="1"/>
    <col min="6151" max="6151" width="18.85546875" customWidth="1"/>
    <col min="6152" max="6152" width="15.140625" customWidth="1"/>
    <col min="6153" max="6155" width="18.85546875" customWidth="1"/>
    <col min="6156" max="6156" width="20.42578125" bestFit="1" customWidth="1"/>
    <col min="6157" max="6158" width="7.5703125" customWidth="1"/>
    <col min="6159" max="6159" width="8" customWidth="1"/>
    <col min="6161" max="6161" width="11.85546875" bestFit="1" customWidth="1"/>
    <col min="6394" max="6394" width="8.85546875" customWidth="1"/>
    <col min="6395" max="6395" width="0" hidden="1" customWidth="1"/>
    <col min="6396" max="6396" width="8.42578125" customWidth="1"/>
    <col min="6397" max="6398" width="4.140625" customWidth="1"/>
    <col min="6399" max="6399" width="20.42578125" customWidth="1"/>
    <col min="6400" max="6400" width="20.42578125" bestFit="1" customWidth="1"/>
    <col min="6401" max="6402" width="16.85546875" customWidth="1"/>
    <col min="6403" max="6403" width="17.5703125" customWidth="1"/>
    <col min="6404" max="6404" width="17.140625" customWidth="1"/>
    <col min="6405" max="6405" width="20.42578125" customWidth="1"/>
    <col min="6406" max="6406" width="16.85546875" customWidth="1"/>
    <col min="6407" max="6407" width="18.85546875" customWidth="1"/>
    <col min="6408" max="6408" width="15.140625" customWidth="1"/>
    <col min="6409" max="6411" width="18.85546875" customWidth="1"/>
    <col min="6412" max="6412" width="20.42578125" bestFit="1" customWidth="1"/>
    <col min="6413" max="6414" width="7.5703125" customWidth="1"/>
    <col min="6415" max="6415" width="8" customWidth="1"/>
    <col min="6417" max="6417" width="11.85546875" bestFit="1" customWidth="1"/>
    <col min="6650" max="6650" width="8.85546875" customWidth="1"/>
    <col min="6651" max="6651" width="0" hidden="1" customWidth="1"/>
    <col min="6652" max="6652" width="8.42578125" customWidth="1"/>
    <col min="6653" max="6654" width="4.140625" customWidth="1"/>
    <col min="6655" max="6655" width="20.42578125" customWidth="1"/>
    <col min="6656" max="6656" width="20.42578125" bestFit="1" customWidth="1"/>
    <col min="6657" max="6658" width="16.85546875" customWidth="1"/>
    <col min="6659" max="6659" width="17.5703125" customWidth="1"/>
    <col min="6660" max="6660" width="17.140625" customWidth="1"/>
    <col min="6661" max="6661" width="20.42578125" customWidth="1"/>
    <col min="6662" max="6662" width="16.85546875" customWidth="1"/>
    <col min="6663" max="6663" width="18.85546875" customWidth="1"/>
    <col min="6664" max="6664" width="15.140625" customWidth="1"/>
    <col min="6665" max="6667" width="18.85546875" customWidth="1"/>
    <col min="6668" max="6668" width="20.42578125" bestFit="1" customWidth="1"/>
    <col min="6669" max="6670" width="7.5703125" customWidth="1"/>
    <col min="6671" max="6671" width="8" customWidth="1"/>
    <col min="6673" max="6673" width="11.85546875" bestFit="1" customWidth="1"/>
    <col min="6906" max="6906" width="8.85546875" customWidth="1"/>
    <col min="6907" max="6907" width="0" hidden="1" customWidth="1"/>
    <col min="6908" max="6908" width="8.42578125" customWidth="1"/>
    <col min="6909" max="6910" width="4.140625" customWidth="1"/>
    <col min="6911" max="6911" width="20.42578125" customWidth="1"/>
    <col min="6912" max="6912" width="20.42578125" bestFit="1" customWidth="1"/>
    <col min="6913" max="6914" width="16.85546875" customWidth="1"/>
    <col min="6915" max="6915" width="17.5703125" customWidth="1"/>
    <col min="6916" max="6916" width="17.140625" customWidth="1"/>
    <col min="6917" max="6917" width="20.42578125" customWidth="1"/>
    <col min="6918" max="6918" width="16.85546875" customWidth="1"/>
    <col min="6919" max="6919" width="18.85546875" customWidth="1"/>
    <col min="6920" max="6920" width="15.140625" customWidth="1"/>
    <col min="6921" max="6923" width="18.85546875" customWidth="1"/>
    <col min="6924" max="6924" width="20.42578125" bestFit="1" customWidth="1"/>
    <col min="6925" max="6926" width="7.5703125" customWidth="1"/>
    <col min="6927" max="6927" width="8" customWidth="1"/>
    <col min="6929" max="6929" width="11.85546875" bestFit="1" customWidth="1"/>
    <col min="7162" max="7162" width="8.85546875" customWidth="1"/>
    <col min="7163" max="7163" width="0" hidden="1" customWidth="1"/>
    <col min="7164" max="7164" width="8.42578125" customWidth="1"/>
    <col min="7165" max="7166" width="4.140625" customWidth="1"/>
    <col min="7167" max="7167" width="20.42578125" customWidth="1"/>
    <col min="7168" max="7168" width="20.42578125" bestFit="1" customWidth="1"/>
    <col min="7169" max="7170" width="16.85546875" customWidth="1"/>
    <col min="7171" max="7171" width="17.5703125" customWidth="1"/>
    <col min="7172" max="7172" width="17.140625" customWidth="1"/>
    <col min="7173" max="7173" width="20.42578125" customWidth="1"/>
    <col min="7174" max="7174" width="16.85546875" customWidth="1"/>
    <col min="7175" max="7175" width="18.85546875" customWidth="1"/>
    <col min="7176" max="7176" width="15.140625" customWidth="1"/>
    <col min="7177" max="7179" width="18.85546875" customWidth="1"/>
    <col min="7180" max="7180" width="20.42578125" bestFit="1" customWidth="1"/>
    <col min="7181" max="7182" width="7.5703125" customWidth="1"/>
    <col min="7183" max="7183" width="8" customWidth="1"/>
    <col min="7185" max="7185" width="11.85546875" bestFit="1" customWidth="1"/>
    <col min="7418" max="7418" width="8.85546875" customWidth="1"/>
    <col min="7419" max="7419" width="0" hidden="1" customWidth="1"/>
    <col min="7420" max="7420" width="8.42578125" customWidth="1"/>
    <col min="7421" max="7422" width="4.140625" customWidth="1"/>
    <col min="7423" max="7423" width="20.42578125" customWidth="1"/>
    <col min="7424" max="7424" width="20.42578125" bestFit="1" customWidth="1"/>
    <col min="7425" max="7426" width="16.85546875" customWidth="1"/>
    <col min="7427" max="7427" width="17.5703125" customWidth="1"/>
    <col min="7428" max="7428" width="17.140625" customWidth="1"/>
    <col min="7429" max="7429" width="20.42578125" customWidth="1"/>
    <col min="7430" max="7430" width="16.85546875" customWidth="1"/>
    <col min="7431" max="7431" width="18.85546875" customWidth="1"/>
    <col min="7432" max="7432" width="15.140625" customWidth="1"/>
    <col min="7433" max="7435" width="18.85546875" customWidth="1"/>
    <col min="7436" max="7436" width="20.42578125" bestFit="1" customWidth="1"/>
    <col min="7437" max="7438" width="7.5703125" customWidth="1"/>
    <col min="7439" max="7439" width="8" customWidth="1"/>
    <col min="7441" max="7441" width="11.85546875" bestFit="1" customWidth="1"/>
    <col min="7674" max="7674" width="8.85546875" customWidth="1"/>
    <col min="7675" max="7675" width="0" hidden="1" customWidth="1"/>
    <col min="7676" max="7676" width="8.42578125" customWidth="1"/>
    <col min="7677" max="7678" width="4.140625" customWidth="1"/>
    <col min="7679" max="7679" width="20.42578125" customWidth="1"/>
    <col min="7680" max="7680" width="20.42578125" bestFit="1" customWidth="1"/>
    <col min="7681" max="7682" width="16.85546875" customWidth="1"/>
    <col min="7683" max="7683" width="17.5703125" customWidth="1"/>
    <col min="7684" max="7684" width="17.140625" customWidth="1"/>
    <col min="7685" max="7685" width="20.42578125" customWidth="1"/>
    <col min="7686" max="7686" width="16.85546875" customWidth="1"/>
    <col min="7687" max="7687" width="18.85546875" customWidth="1"/>
    <col min="7688" max="7688" width="15.140625" customWidth="1"/>
    <col min="7689" max="7691" width="18.85546875" customWidth="1"/>
    <col min="7692" max="7692" width="20.42578125" bestFit="1" customWidth="1"/>
    <col min="7693" max="7694" width="7.5703125" customWidth="1"/>
    <col min="7695" max="7695" width="8" customWidth="1"/>
    <col min="7697" max="7697" width="11.85546875" bestFit="1" customWidth="1"/>
    <col min="7930" max="7930" width="8.85546875" customWidth="1"/>
    <col min="7931" max="7931" width="0" hidden="1" customWidth="1"/>
    <col min="7932" max="7932" width="8.42578125" customWidth="1"/>
    <col min="7933" max="7934" width="4.140625" customWidth="1"/>
    <col min="7935" max="7935" width="20.42578125" customWidth="1"/>
    <col min="7936" max="7936" width="20.42578125" bestFit="1" customWidth="1"/>
    <col min="7937" max="7938" width="16.85546875" customWidth="1"/>
    <col min="7939" max="7939" width="17.5703125" customWidth="1"/>
    <col min="7940" max="7940" width="17.140625" customWidth="1"/>
    <col min="7941" max="7941" width="20.42578125" customWidth="1"/>
    <col min="7942" max="7942" width="16.85546875" customWidth="1"/>
    <col min="7943" max="7943" width="18.85546875" customWidth="1"/>
    <col min="7944" max="7944" width="15.140625" customWidth="1"/>
    <col min="7945" max="7947" width="18.85546875" customWidth="1"/>
    <col min="7948" max="7948" width="20.42578125" bestFit="1" customWidth="1"/>
    <col min="7949" max="7950" width="7.5703125" customWidth="1"/>
    <col min="7951" max="7951" width="8" customWidth="1"/>
    <col min="7953" max="7953" width="11.85546875" bestFit="1" customWidth="1"/>
    <col min="8186" max="8186" width="8.85546875" customWidth="1"/>
    <col min="8187" max="8187" width="0" hidden="1" customWidth="1"/>
    <col min="8188" max="8188" width="8.42578125" customWidth="1"/>
    <col min="8189" max="8190" width="4.140625" customWidth="1"/>
    <col min="8191" max="8191" width="20.42578125" customWidth="1"/>
    <col min="8192" max="8192" width="20.42578125" bestFit="1" customWidth="1"/>
    <col min="8193" max="8194" width="16.85546875" customWidth="1"/>
    <col min="8195" max="8195" width="17.5703125" customWidth="1"/>
    <col min="8196" max="8196" width="17.140625" customWidth="1"/>
    <col min="8197" max="8197" width="20.42578125" customWidth="1"/>
    <col min="8198" max="8198" width="16.85546875" customWidth="1"/>
    <col min="8199" max="8199" width="18.85546875" customWidth="1"/>
    <col min="8200" max="8200" width="15.140625" customWidth="1"/>
    <col min="8201" max="8203" width="18.85546875" customWidth="1"/>
    <col min="8204" max="8204" width="20.42578125" bestFit="1" customWidth="1"/>
    <col min="8205" max="8206" width="7.5703125" customWidth="1"/>
    <col min="8207" max="8207" width="8" customWidth="1"/>
    <col min="8209" max="8209" width="11.85546875" bestFit="1" customWidth="1"/>
    <col min="8442" max="8442" width="8.85546875" customWidth="1"/>
    <col min="8443" max="8443" width="0" hidden="1" customWidth="1"/>
    <col min="8444" max="8444" width="8.42578125" customWidth="1"/>
    <col min="8445" max="8446" width="4.140625" customWidth="1"/>
    <col min="8447" max="8447" width="20.42578125" customWidth="1"/>
    <col min="8448" max="8448" width="20.42578125" bestFit="1" customWidth="1"/>
    <col min="8449" max="8450" width="16.85546875" customWidth="1"/>
    <col min="8451" max="8451" width="17.5703125" customWidth="1"/>
    <col min="8452" max="8452" width="17.140625" customWidth="1"/>
    <col min="8453" max="8453" width="20.42578125" customWidth="1"/>
    <col min="8454" max="8454" width="16.85546875" customWidth="1"/>
    <col min="8455" max="8455" width="18.85546875" customWidth="1"/>
    <col min="8456" max="8456" width="15.140625" customWidth="1"/>
    <col min="8457" max="8459" width="18.85546875" customWidth="1"/>
    <col min="8460" max="8460" width="20.42578125" bestFit="1" customWidth="1"/>
    <col min="8461" max="8462" width="7.5703125" customWidth="1"/>
    <col min="8463" max="8463" width="8" customWidth="1"/>
    <col min="8465" max="8465" width="11.85546875" bestFit="1" customWidth="1"/>
    <col min="8698" max="8698" width="8.85546875" customWidth="1"/>
    <col min="8699" max="8699" width="0" hidden="1" customWidth="1"/>
    <col min="8700" max="8700" width="8.42578125" customWidth="1"/>
    <col min="8701" max="8702" width="4.140625" customWidth="1"/>
    <col min="8703" max="8703" width="20.42578125" customWidth="1"/>
    <col min="8704" max="8704" width="20.42578125" bestFit="1" customWidth="1"/>
    <col min="8705" max="8706" width="16.85546875" customWidth="1"/>
    <col min="8707" max="8707" width="17.5703125" customWidth="1"/>
    <col min="8708" max="8708" width="17.140625" customWidth="1"/>
    <col min="8709" max="8709" width="20.42578125" customWidth="1"/>
    <col min="8710" max="8710" width="16.85546875" customWidth="1"/>
    <col min="8711" max="8711" width="18.85546875" customWidth="1"/>
    <col min="8712" max="8712" width="15.140625" customWidth="1"/>
    <col min="8713" max="8715" width="18.85546875" customWidth="1"/>
    <col min="8716" max="8716" width="20.42578125" bestFit="1" customWidth="1"/>
    <col min="8717" max="8718" width="7.5703125" customWidth="1"/>
    <col min="8719" max="8719" width="8" customWidth="1"/>
    <col min="8721" max="8721" width="11.85546875" bestFit="1" customWidth="1"/>
    <col min="8954" max="8954" width="8.85546875" customWidth="1"/>
    <col min="8955" max="8955" width="0" hidden="1" customWidth="1"/>
    <col min="8956" max="8956" width="8.42578125" customWidth="1"/>
    <col min="8957" max="8958" width="4.140625" customWidth="1"/>
    <col min="8959" max="8959" width="20.42578125" customWidth="1"/>
    <col min="8960" max="8960" width="20.42578125" bestFit="1" customWidth="1"/>
    <col min="8961" max="8962" width="16.85546875" customWidth="1"/>
    <col min="8963" max="8963" width="17.5703125" customWidth="1"/>
    <col min="8964" max="8964" width="17.140625" customWidth="1"/>
    <col min="8965" max="8965" width="20.42578125" customWidth="1"/>
    <col min="8966" max="8966" width="16.85546875" customWidth="1"/>
    <col min="8967" max="8967" width="18.85546875" customWidth="1"/>
    <col min="8968" max="8968" width="15.140625" customWidth="1"/>
    <col min="8969" max="8971" width="18.85546875" customWidth="1"/>
    <col min="8972" max="8972" width="20.42578125" bestFit="1" customWidth="1"/>
    <col min="8973" max="8974" width="7.5703125" customWidth="1"/>
    <col min="8975" max="8975" width="8" customWidth="1"/>
    <col min="8977" max="8977" width="11.85546875" bestFit="1" customWidth="1"/>
    <col min="9210" max="9210" width="8.85546875" customWidth="1"/>
    <col min="9211" max="9211" width="0" hidden="1" customWidth="1"/>
    <col min="9212" max="9212" width="8.42578125" customWidth="1"/>
    <col min="9213" max="9214" width="4.140625" customWidth="1"/>
    <col min="9215" max="9215" width="20.42578125" customWidth="1"/>
    <col min="9216" max="9216" width="20.42578125" bestFit="1" customWidth="1"/>
    <col min="9217" max="9218" width="16.85546875" customWidth="1"/>
    <col min="9219" max="9219" width="17.5703125" customWidth="1"/>
    <col min="9220" max="9220" width="17.140625" customWidth="1"/>
    <col min="9221" max="9221" width="20.42578125" customWidth="1"/>
    <col min="9222" max="9222" width="16.85546875" customWidth="1"/>
    <col min="9223" max="9223" width="18.85546875" customWidth="1"/>
    <col min="9224" max="9224" width="15.140625" customWidth="1"/>
    <col min="9225" max="9227" width="18.85546875" customWidth="1"/>
    <col min="9228" max="9228" width="20.42578125" bestFit="1" customWidth="1"/>
    <col min="9229" max="9230" width="7.5703125" customWidth="1"/>
    <col min="9231" max="9231" width="8" customWidth="1"/>
    <col min="9233" max="9233" width="11.85546875" bestFit="1" customWidth="1"/>
    <col min="9466" max="9466" width="8.85546875" customWidth="1"/>
    <col min="9467" max="9467" width="0" hidden="1" customWidth="1"/>
    <col min="9468" max="9468" width="8.42578125" customWidth="1"/>
    <col min="9469" max="9470" width="4.140625" customWidth="1"/>
    <col min="9471" max="9471" width="20.42578125" customWidth="1"/>
    <col min="9472" max="9472" width="20.42578125" bestFit="1" customWidth="1"/>
    <col min="9473" max="9474" width="16.85546875" customWidth="1"/>
    <col min="9475" max="9475" width="17.5703125" customWidth="1"/>
    <col min="9476" max="9476" width="17.140625" customWidth="1"/>
    <col min="9477" max="9477" width="20.42578125" customWidth="1"/>
    <col min="9478" max="9478" width="16.85546875" customWidth="1"/>
    <col min="9479" max="9479" width="18.85546875" customWidth="1"/>
    <col min="9480" max="9480" width="15.140625" customWidth="1"/>
    <col min="9481" max="9483" width="18.85546875" customWidth="1"/>
    <col min="9484" max="9484" width="20.42578125" bestFit="1" customWidth="1"/>
    <col min="9485" max="9486" width="7.5703125" customWidth="1"/>
    <col min="9487" max="9487" width="8" customWidth="1"/>
    <col min="9489" max="9489" width="11.85546875" bestFit="1" customWidth="1"/>
    <col min="9722" max="9722" width="8.85546875" customWidth="1"/>
    <col min="9723" max="9723" width="0" hidden="1" customWidth="1"/>
    <col min="9724" max="9724" width="8.42578125" customWidth="1"/>
    <col min="9725" max="9726" width="4.140625" customWidth="1"/>
    <col min="9727" max="9727" width="20.42578125" customWidth="1"/>
    <col min="9728" max="9728" width="20.42578125" bestFit="1" customWidth="1"/>
    <col min="9729" max="9730" width="16.85546875" customWidth="1"/>
    <col min="9731" max="9731" width="17.5703125" customWidth="1"/>
    <col min="9732" max="9732" width="17.140625" customWidth="1"/>
    <col min="9733" max="9733" width="20.42578125" customWidth="1"/>
    <col min="9734" max="9734" width="16.85546875" customWidth="1"/>
    <col min="9735" max="9735" width="18.85546875" customWidth="1"/>
    <col min="9736" max="9736" width="15.140625" customWidth="1"/>
    <col min="9737" max="9739" width="18.85546875" customWidth="1"/>
    <col min="9740" max="9740" width="20.42578125" bestFit="1" customWidth="1"/>
    <col min="9741" max="9742" width="7.5703125" customWidth="1"/>
    <col min="9743" max="9743" width="8" customWidth="1"/>
    <col min="9745" max="9745" width="11.85546875" bestFit="1" customWidth="1"/>
    <col min="9978" max="9978" width="8.85546875" customWidth="1"/>
    <col min="9979" max="9979" width="0" hidden="1" customWidth="1"/>
    <col min="9980" max="9980" width="8.42578125" customWidth="1"/>
    <col min="9981" max="9982" width="4.140625" customWidth="1"/>
    <col min="9983" max="9983" width="20.42578125" customWidth="1"/>
    <col min="9984" max="9984" width="20.42578125" bestFit="1" customWidth="1"/>
    <col min="9985" max="9986" width="16.85546875" customWidth="1"/>
    <col min="9987" max="9987" width="17.5703125" customWidth="1"/>
    <col min="9988" max="9988" width="17.140625" customWidth="1"/>
    <col min="9989" max="9989" width="20.42578125" customWidth="1"/>
    <col min="9990" max="9990" width="16.85546875" customWidth="1"/>
    <col min="9991" max="9991" width="18.85546875" customWidth="1"/>
    <col min="9992" max="9992" width="15.140625" customWidth="1"/>
    <col min="9993" max="9995" width="18.85546875" customWidth="1"/>
    <col min="9996" max="9996" width="20.42578125" bestFit="1" customWidth="1"/>
    <col min="9997" max="9998" width="7.5703125" customWidth="1"/>
    <col min="9999" max="9999" width="8" customWidth="1"/>
    <col min="10001" max="10001" width="11.85546875" bestFit="1" customWidth="1"/>
    <col min="10234" max="10234" width="8.85546875" customWidth="1"/>
    <col min="10235" max="10235" width="0" hidden="1" customWidth="1"/>
    <col min="10236" max="10236" width="8.42578125" customWidth="1"/>
    <col min="10237" max="10238" width="4.140625" customWidth="1"/>
    <col min="10239" max="10239" width="20.42578125" customWidth="1"/>
    <col min="10240" max="10240" width="20.42578125" bestFit="1" customWidth="1"/>
    <col min="10241" max="10242" width="16.85546875" customWidth="1"/>
    <col min="10243" max="10243" width="17.5703125" customWidth="1"/>
    <col min="10244" max="10244" width="17.140625" customWidth="1"/>
    <col min="10245" max="10245" width="20.42578125" customWidth="1"/>
    <col min="10246" max="10246" width="16.85546875" customWidth="1"/>
    <col min="10247" max="10247" width="18.85546875" customWidth="1"/>
    <col min="10248" max="10248" width="15.140625" customWidth="1"/>
    <col min="10249" max="10251" width="18.85546875" customWidth="1"/>
    <col min="10252" max="10252" width="20.42578125" bestFit="1" customWidth="1"/>
    <col min="10253" max="10254" width="7.5703125" customWidth="1"/>
    <col min="10255" max="10255" width="8" customWidth="1"/>
    <col min="10257" max="10257" width="11.85546875" bestFit="1" customWidth="1"/>
    <col min="10490" max="10490" width="8.85546875" customWidth="1"/>
    <col min="10491" max="10491" width="0" hidden="1" customWidth="1"/>
    <col min="10492" max="10492" width="8.42578125" customWidth="1"/>
    <col min="10493" max="10494" width="4.140625" customWidth="1"/>
    <col min="10495" max="10495" width="20.42578125" customWidth="1"/>
    <col min="10496" max="10496" width="20.42578125" bestFit="1" customWidth="1"/>
    <col min="10497" max="10498" width="16.85546875" customWidth="1"/>
    <col min="10499" max="10499" width="17.5703125" customWidth="1"/>
    <col min="10500" max="10500" width="17.140625" customWidth="1"/>
    <col min="10501" max="10501" width="20.42578125" customWidth="1"/>
    <col min="10502" max="10502" width="16.85546875" customWidth="1"/>
    <col min="10503" max="10503" width="18.85546875" customWidth="1"/>
    <col min="10504" max="10504" width="15.140625" customWidth="1"/>
    <col min="10505" max="10507" width="18.85546875" customWidth="1"/>
    <col min="10508" max="10508" width="20.42578125" bestFit="1" customWidth="1"/>
    <col min="10509" max="10510" width="7.5703125" customWidth="1"/>
    <col min="10511" max="10511" width="8" customWidth="1"/>
    <col min="10513" max="10513" width="11.85546875" bestFit="1" customWidth="1"/>
    <col min="10746" max="10746" width="8.85546875" customWidth="1"/>
    <col min="10747" max="10747" width="0" hidden="1" customWidth="1"/>
    <col min="10748" max="10748" width="8.42578125" customWidth="1"/>
    <col min="10749" max="10750" width="4.140625" customWidth="1"/>
    <col min="10751" max="10751" width="20.42578125" customWidth="1"/>
    <col min="10752" max="10752" width="20.42578125" bestFit="1" customWidth="1"/>
    <col min="10753" max="10754" width="16.85546875" customWidth="1"/>
    <col min="10755" max="10755" width="17.5703125" customWidth="1"/>
    <col min="10756" max="10756" width="17.140625" customWidth="1"/>
    <col min="10757" max="10757" width="20.42578125" customWidth="1"/>
    <col min="10758" max="10758" width="16.85546875" customWidth="1"/>
    <col min="10759" max="10759" width="18.85546875" customWidth="1"/>
    <col min="10760" max="10760" width="15.140625" customWidth="1"/>
    <col min="10761" max="10763" width="18.85546875" customWidth="1"/>
    <col min="10764" max="10764" width="20.42578125" bestFit="1" customWidth="1"/>
    <col min="10765" max="10766" width="7.5703125" customWidth="1"/>
    <col min="10767" max="10767" width="8" customWidth="1"/>
    <col min="10769" max="10769" width="11.85546875" bestFit="1" customWidth="1"/>
    <col min="11002" max="11002" width="8.85546875" customWidth="1"/>
    <col min="11003" max="11003" width="0" hidden="1" customWidth="1"/>
    <col min="11004" max="11004" width="8.42578125" customWidth="1"/>
    <col min="11005" max="11006" width="4.140625" customWidth="1"/>
    <col min="11007" max="11007" width="20.42578125" customWidth="1"/>
    <col min="11008" max="11008" width="20.42578125" bestFit="1" customWidth="1"/>
    <col min="11009" max="11010" width="16.85546875" customWidth="1"/>
    <col min="11011" max="11011" width="17.5703125" customWidth="1"/>
    <col min="11012" max="11012" width="17.140625" customWidth="1"/>
    <col min="11013" max="11013" width="20.42578125" customWidth="1"/>
    <col min="11014" max="11014" width="16.85546875" customWidth="1"/>
    <col min="11015" max="11015" width="18.85546875" customWidth="1"/>
    <col min="11016" max="11016" width="15.140625" customWidth="1"/>
    <col min="11017" max="11019" width="18.85546875" customWidth="1"/>
    <col min="11020" max="11020" width="20.42578125" bestFit="1" customWidth="1"/>
    <col min="11021" max="11022" width="7.5703125" customWidth="1"/>
    <col min="11023" max="11023" width="8" customWidth="1"/>
    <col min="11025" max="11025" width="11.85546875" bestFit="1" customWidth="1"/>
    <col min="11258" max="11258" width="8.85546875" customWidth="1"/>
    <col min="11259" max="11259" width="0" hidden="1" customWidth="1"/>
    <col min="11260" max="11260" width="8.42578125" customWidth="1"/>
    <col min="11261" max="11262" width="4.140625" customWidth="1"/>
    <col min="11263" max="11263" width="20.42578125" customWidth="1"/>
    <col min="11264" max="11264" width="20.42578125" bestFit="1" customWidth="1"/>
    <col min="11265" max="11266" width="16.85546875" customWidth="1"/>
    <col min="11267" max="11267" width="17.5703125" customWidth="1"/>
    <col min="11268" max="11268" width="17.140625" customWidth="1"/>
    <col min="11269" max="11269" width="20.42578125" customWidth="1"/>
    <col min="11270" max="11270" width="16.85546875" customWidth="1"/>
    <col min="11271" max="11271" width="18.85546875" customWidth="1"/>
    <col min="11272" max="11272" width="15.140625" customWidth="1"/>
    <col min="11273" max="11275" width="18.85546875" customWidth="1"/>
    <col min="11276" max="11276" width="20.42578125" bestFit="1" customWidth="1"/>
    <col min="11277" max="11278" width="7.5703125" customWidth="1"/>
    <col min="11279" max="11279" width="8" customWidth="1"/>
    <col min="11281" max="11281" width="11.85546875" bestFit="1" customWidth="1"/>
    <col min="11514" max="11514" width="8.85546875" customWidth="1"/>
    <col min="11515" max="11515" width="0" hidden="1" customWidth="1"/>
    <col min="11516" max="11516" width="8.42578125" customWidth="1"/>
    <col min="11517" max="11518" width="4.140625" customWidth="1"/>
    <col min="11519" max="11519" width="20.42578125" customWidth="1"/>
    <col min="11520" max="11520" width="20.42578125" bestFit="1" customWidth="1"/>
    <col min="11521" max="11522" width="16.85546875" customWidth="1"/>
    <col min="11523" max="11523" width="17.5703125" customWidth="1"/>
    <col min="11524" max="11524" width="17.140625" customWidth="1"/>
    <col min="11525" max="11525" width="20.42578125" customWidth="1"/>
    <col min="11526" max="11526" width="16.85546875" customWidth="1"/>
    <col min="11527" max="11527" width="18.85546875" customWidth="1"/>
    <col min="11528" max="11528" width="15.140625" customWidth="1"/>
    <col min="11529" max="11531" width="18.85546875" customWidth="1"/>
    <col min="11532" max="11532" width="20.42578125" bestFit="1" customWidth="1"/>
    <col min="11533" max="11534" width="7.5703125" customWidth="1"/>
    <col min="11535" max="11535" width="8" customWidth="1"/>
    <col min="11537" max="11537" width="11.85546875" bestFit="1" customWidth="1"/>
    <col min="11770" max="11770" width="8.85546875" customWidth="1"/>
    <col min="11771" max="11771" width="0" hidden="1" customWidth="1"/>
    <col min="11772" max="11772" width="8.42578125" customWidth="1"/>
    <col min="11773" max="11774" width="4.140625" customWidth="1"/>
    <col min="11775" max="11775" width="20.42578125" customWidth="1"/>
    <col min="11776" max="11776" width="20.42578125" bestFit="1" customWidth="1"/>
    <col min="11777" max="11778" width="16.85546875" customWidth="1"/>
    <col min="11779" max="11779" width="17.5703125" customWidth="1"/>
    <col min="11780" max="11780" width="17.140625" customWidth="1"/>
    <col min="11781" max="11781" width="20.42578125" customWidth="1"/>
    <col min="11782" max="11782" width="16.85546875" customWidth="1"/>
    <col min="11783" max="11783" width="18.85546875" customWidth="1"/>
    <col min="11784" max="11784" width="15.140625" customWidth="1"/>
    <col min="11785" max="11787" width="18.85546875" customWidth="1"/>
    <col min="11788" max="11788" width="20.42578125" bestFit="1" customWidth="1"/>
    <col min="11789" max="11790" width="7.5703125" customWidth="1"/>
    <col min="11791" max="11791" width="8" customWidth="1"/>
    <col min="11793" max="11793" width="11.85546875" bestFit="1" customWidth="1"/>
    <col min="12026" max="12026" width="8.85546875" customWidth="1"/>
    <col min="12027" max="12027" width="0" hidden="1" customWidth="1"/>
    <col min="12028" max="12028" width="8.42578125" customWidth="1"/>
    <col min="12029" max="12030" width="4.140625" customWidth="1"/>
    <col min="12031" max="12031" width="20.42578125" customWidth="1"/>
    <col min="12032" max="12032" width="20.42578125" bestFit="1" customWidth="1"/>
    <col min="12033" max="12034" width="16.85546875" customWidth="1"/>
    <col min="12035" max="12035" width="17.5703125" customWidth="1"/>
    <col min="12036" max="12036" width="17.140625" customWidth="1"/>
    <col min="12037" max="12037" width="20.42578125" customWidth="1"/>
    <col min="12038" max="12038" width="16.85546875" customWidth="1"/>
    <col min="12039" max="12039" width="18.85546875" customWidth="1"/>
    <col min="12040" max="12040" width="15.140625" customWidth="1"/>
    <col min="12041" max="12043" width="18.85546875" customWidth="1"/>
    <col min="12044" max="12044" width="20.42578125" bestFit="1" customWidth="1"/>
    <col min="12045" max="12046" width="7.5703125" customWidth="1"/>
    <col min="12047" max="12047" width="8" customWidth="1"/>
    <col min="12049" max="12049" width="11.85546875" bestFit="1" customWidth="1"/>
    <col min="12282" max="12282" width="8.85546875" customWidth="1"/>
    <col min="12283" max="12283" width="0" hidden="1" customWidth="1"/>
    <col min="12284" max="12284" width="8.42578125" customWidth="1"/>
    <col min="12285" max="12286" width="4.140625" customWidth="1"/>
    <col min="12287" max="12287" width="20.42578125" customWidth="1"/>
    <col min="12288" max="12288" width="20.42578125" bestFit="1" customWidth="1"/>
    <col min="12289" max="12290" width="16.85546875" customWidth="1"/>
    <col min="12291" max="12291" width="17.5703125" customWidth="1"/>
    <col min="12292" max="12292" width="17.140625" customWidth="1"/>
    <col min="12293" max="12293" width="20.42578125" customWidth="1"/>
    <col min="12294" max="12294" width="16.85546875" customWidth="1"/>
    <col min="12295" max="12295" width="18.85546875" customWidth="1"/>
    <col min="12296" max="12296" width="15.140625" customWidth="1"/>
    <col min="12297" max="12299" width="18.85546875" customWidth="1"/>
    <col min="12300" max="12300" width="20.42578125" bestFit="1" customWidth="1"/>
    <col min="12301" max="12302" width="7.5703125" customWidth="1"/>
    <col min="12303" max="12303" width="8" customWidth="1"/>
    <col min="12305" max="12305" width="11.85546875" bestFit="1" customWidth="1"/>
    <col min="12538" max="12538" width="8.85546875" customWidth="1"/>
    <col min="12539" max="12539" width="0" hidden="1" customWidth="1"/>
    <col min="12540" max="12540" width="8.42578125" customWidth="1"/>
    <col min="12541" max="12542" width="4.140625" customWidth="1"/>
    <col min="12543" max="12543" width="20.42578125" customWidth="1"/>
    <col min="12544" max="12544" width="20.42578125" bestFit="1" customWidth="1"/>
    <col min="12545" max="12546" width="16.85546875" customWidth="1"/>
    <col min="12547" max="12547" width="17.5703125" customWidth="1"/>
    <col min="12548" max="12548" width="17.140625" customWidth="1"/>
    <col min="12549" max="12549" width="20.42578125" customWidth="1"/>
    <col min="12550" max="12550" width="16.85546875" customWidth="1"/>
    <col min="12551" max="12551" width="18.85546875" customWidth="1"/>
    <col min="12552" max="12552" width="15.140625" customWidth="1"/>
    <col min="12553" max="12555" width="18.85546875" customWidth="1"/>
    <col min="12556" max="12556" width="20.42578125" bestFit="1" customWidth="1"/>
    <col min="12557" max="12558" width="7.5703125" customWidth="1"/>
    <col min="12559" max="12559" width="8" customWidth="1"/>
    <col min="12561" max="12561" width="11.85546875" bestFit="1" customWidth="1"/>
    <col min="12794" max="12794" width="8.85546875" customWidth="1"/>
    <col min="12795" max="12795" width="0" hidden="1" customWidth="1"/>
    <col min="12796" max="12796" width="8.42578125" customWidth="1"/>
    <col min="12797" max="12798" width="4.140625" customWidth="1"/>
    <col min="12799" max="12799" width="20.42578125" customWidth="1"/>
    <col min="12800" max="12800" width="20.42578125" bestFit="1" customWidth="1"/>
    <col min="12801" max="12802" width="16.85546875" customWidth="1"/>
    <col min="12803" max="12803" width="17.5703125" customWidth="1"/>
    <col min="12804" max="12804" width="17.140625" customWidth="1"/>
    <col min="12805" max="12805" width="20.42578125" customWidth="1"/>
    <col min="12806" max="12806" width="16.85546875" customWidth="1"/>
    <col min="12807" max="12807" width="18.85546875" customWidth="1"/>
    <col min="12808" max="12808" width="15.140625" customWidth="1"/>
    <col min="12809" max="12811" width="18.85546875" customWidth="1"/>
    <col min="12812" max="12812" width="20.42578125" bestFit="1" customWidth="1"/>
    <col min="12813" max="12814" width="7.5703125" customWidth="1"/>
    <col min="12815" max="12815" width="8" customWidth="1"/>
    <col min="12817" max="12817" width="11.85546875" bestFit="1" customWidth="1"/>
    <col min="13050" max="13050" width="8.85546875" customWidth="1"/>
    <col min="13051" max="13051" width="0" hidden="1" customWidth="1"/>
    <col min="13052" max="13052" width="8.42578125" customWidth="1"/>
    <col min="13053" max="13054" width="4.140625" customWidth="1"/>
    <col min="13055" max="13055" width="20.42578125" customWidth="1"/>
    <col min="13056" max="13056" width="20.42578125" bestFit="1" customWidth="1"/>
    <col min="13057" max="13058" width="16.85546875" customWidth="1"/>
    <col min="13059" max="13059" width="17.5703125" customWidth="1"/>
    <col min="13060" max="13060" width="17.140625" customWidth="1"/>
    <col min="13061" max="13061" width="20.42578125" customWidth="1"/>
    <col min="13062" max="13062" width="16.85546875" customWidth="1"/>
    <col min="13063" max="13063" width="18.85546875" customWidth="1"/>
    <col min="13064" max="13064" width="15.140625" customWidth="1"/>
    <col min="13065" max="13067" width="18.85546875" customWidth="1"/>
    <col min="13068" max="13068" width="20.42578125" bestFit="1" customWidth="1"/>
    <col min="13069" max="13070" width="7.5703125" customWidth="1"/>
    <col min="13071" max="13071" width="8" customWidth="1"/>
    <col min="13073" max="13073" width="11.85546875" bestFit="1" customWidth="1"/>
    <col min="13306" max="13306" width="8.85546875" customWidth="1"/>
    <col min="13307" max="13307" width="0" hidden="1" customWidth="1"/>
    <col min="13308" max="13308" width="8.42578125" customWidth="1"/>
    <col min="13309" max="13310" width="4.140625" customWidth="1"/>
    <col min="13311" max="13311" width="20.42578125" customWidth="1"/>
    <col min="13312" max="13312" width="20.42578125" bestFit="1" customWidth="1"/>
    <col min="13313" max="13314" width="16.85546875" customWidth="1"/>
    <col min="13315" max="13315" width="17.5703125" customWidth="1"/>
    <col min="13316" max="13316" width="17.140625" customWidth="1"/>
    <col min="13317" max="13317" width="20.42578125" customWidth="1"/>
    <col min="13318" max="13318" width="16.85546875" customWidth="1"/>
    <col min="13319" max="13319" width="18.85546875" customWidth="1"/>
    <col min="13320" max="13320" width="15.140625" customWidth="1"/>
    <col min="13321" max="13323" width="18.85546875" customWidth="1"/>
    <col min="13324" max="13324" width="20.42578125" bestFit="1" customWidth="1"/>
    <col min="13325" max="13326" width="7.5703125" customWidth="1"/>
    <col min="13327" max="13327" width="8" customWidth="1"/>
    <col min="13329" max="13329" width="11.85546875" bestFit="1" customWidth="1"/>
    <col min="13562" max="13562" width="8.85546875" customWidth="1"/>
    <col min="13563" max="13563" width="0" hidden="1" customWidth="1"/>
    <col min="13564" max="13564" width="8.42578125" customWidth="1"/>
    <col min="13565" max="13566" width="4.140625" customWidth="1"/>
    <col min="13567" max="13567" width="20.42578125" customWidth="1"/>
    <col min="13568" max="13568" width="20.42578125" bestFit="1" customWidth="1"/>
    <col min="13569" max="13570" width="16.85546875" customWidth="1"/>
    <col min="13571" max="13571" width="17.5703125" customWidth="1"/>
    <col min="13572" max="13572" width="17.140625" customWidth="1"/>
    <col min="13573" max="13573" width="20.42578125" customWidth="1"/>
    <col min="13574" max="13574" width="16.85546875" customWidth="1"/>
    <col min="13575" max="13575" width="18.85546875" customWidth="1"/>
    <col min="13576" max="13576" width="15.140625" customWidth="1"/>
    <col min="13577" max="13579" width="18.85546875" customWidth="1"/>
    <col min="13580" max="13580" width="20.42578125" bestFit="1" customWidth="1"/>
    <col min="13581" max="13582" width="7.5703125" customWidth="1"/>
    <col min="13583" max="13583" width="8" customWidth="1"/>
    <col min="13585" max="13585" width="11.85546875" bestFit="1" customWidth="1"/>
    <col min="13818" max="13818" width="8.85546875" customWidth="1"/>
    <col min="13819" max="13819" width="0" hidden="1" customWidth="1"/>
    <col min="13820" max="13820" width="8.42578125" customWidth="1"/>
    <col min="13821" max="13822" width="4.140625" customWidth="1"/>
    <col min="13823" max="13823" width="20.42578125" customWidth="1"/>
    <col min="13824" max="13824" width="20.42578125" bestFit="1" customWidth="1"/>
    <col min="13825" max="13826" width="16.85546875" customWidth="1"/>
    <col min="13827" max="13827" width="17.5703125" customWidth="1"/>
    <col min="13828" max="13828" width="17.140625" customWidth="1"/>
    <col min="13829" max="13829" width="20.42578125" customWidth="1"/>
    <col min="13830" max="13830" width="16.85546875" customWidth="1"/>
    <col min="13831" max="13831" width="18.85546875" customWidth="1"/>
    <col min="13832" max="13832" width="15.140625" customWidth="1"/>
    <col min="13833" max="13835" width="18.85546875" customWidth="1"/>
    <col min="13836" max="13836" width="20.42578125" bestFit="1" customWidth="1"/>
    <col min="13837" max="13838" width="7.5703125" customWidth="1"/>
    <col min="13839" max="13839" width="8" customWidth="1"/>
    <col min="13841" max="13841" width="11.85546875" bestFit="1" customWidth="1"/>
    <col min="14074" max="14074" width="8.85546875" customWidth="1"/>
    <col min="14075" max="14075" width="0" hidden="1" customWidth="1"/>
    <col min="14076" max="14076" width="8.42578125" customWidth="1"/>
    <col min="14077" max="14078" width="4.140625" customWidth="1"/>
    <col min="14079" max="14079" width="20.42578125" customWidth="1"/>
    <col min="14080" max="14080" width="20.42578125" bestFit="1" customWidth="1"/>
    <col min="14081" max="14082" width="16.85546875" customWidth="1"/>
    <col min="14083" max="14083" width="17.5703125" customWidth="1"/>
    <col min="14084" max="14084" width="17.140625" customWidth="1"/>
    <col min="14085" max="14085" width="20.42578125" customWidth="1"/>
    <col min="14086" max="14086" width="16.85546875" customWidth="1"/>
    <col min="14087" max="14087" width="18.85546875" customWidth="1"/>
    <col min="14088" max="14088" width="15.140625" customWidth="1"/>
    <col min="14089" max="14091" width="18.85546875" customWidth="1"/>
    <col min="14092" max="14092" width="20.42578125" bestFit="1" customWidth="1"/>
    <col min="14093" max="14094" width="7.5703125" customWidth="1"/>
    <col min="14095" max="14095" width="8" customWidth="1"/>
    <col min="14097" max="14097" width="11.85546875" bestFit="1" customWidth="1"/>
    <col min="14330" max="14330" width="8.85546875" customWidth="1"/>
    <col min="14331" max="14331" width="0" hidden="1" customWidth="1"/>
    <col min="14332" max="14332" width="8.42578125" customWidth="1"/>
    <col min="14333" max="14334" width="4.140625" customWidth="1"/>
    <col min="14335" max="14335" width="20.42578125" customWidth="1"/>
    <col min="14336" max="14336" width="20.42578125" bestFit="1" customWidth="1"/>
    <col min="14337" max="14338" width="16.85546875" customWidth="1"/>
    <col min="14339" max="14339" width="17.5703125" customWidth="1"/>
    <col min="14340" max="14340" width="17.140625" customWidth="1"/>
    <col min="14341" max="14341" width="20.42578125" customWidth="1"/>
    <col min="14342" max="14342" width="16.85546875" customWidth="1"/>
    <col min="14343" max="14343" width="18.85546875" customWidth="1"/>
    <col min="14344" max="14344" width="15.140625" customWidth="1"/>
    <col min="14345" max="14347" width="18.85546875" customWidth="1"/>
    <col min="14348" max="14348" width="20.42578125" bestFit="1" customWidth="1"/>
    <col min="14349" max="14350" width="7.5703125" customWidth="1"/>
    <col min="14351" max="14351" width="8" customWidth="1"/>
    <col min="14353" max="14353" width="11.85546875" bestFit="1" customWidth="1"/>
    <col min="14586" max="14586" width="8.85546875" customWidth="1"/>
    <col min="14587" max="14587" width="0" hidden="1" customWidth="1"/>
    <col min="14588" max="14588" width="8.42578125" customWidth="1"/>
    <col min="14589" max="14590" width="4.140625" customWidth="1"/>
    <col min="14591" max="14591" width="20.42578125" customWidth="1"/>
    <col min="14592" max="14592" width="20.42578125" bestFit="1" customWidth="1"/>
    <col min="14593" max="14594" width="16.85546875" customWidth="1"/>
    <col min="14595" max="14595" width="17.5703125" customWidth="1"/>
    <col min="14596" max="14596" width="17.140625" customWidth="1"/>
    <col min="14597" max="14597" width="20.42578125" customWidth="1"/>
    <col min="14598" max="14598" width="16.85546875" customWidth="1"/>
    <col min="14599" max="14599" width="18.85546875" customWidth="1"/>
    <col min="14600" max="14600" width="15.140625" customWidth="1"/>
    <col min="14601" max="14603" width="18.85546875" customWidth="1"/>
    <col min="14604" max="14604" width="20.42578125" bestFit="1" customWidth="1"/>
    <col min="14605" max="14606" width="7.5703125" customWidth="1"/>
    <col min="14607" max="14607" width="8" customWidth="1"/>
    <col min="14609" max="14609" width="11.85546875" bestFit="1" customWidth="1"/>
    <col min="14842" max="14842" width="8.85546875" customWidth="1"/>
    <col min="14843" max="14843" width="0" hidden="1" customWidth="1"/>
    <col min="14844" max="14844" width="8.42578125" customWidth="1"/>
    <col min="14845" max="14846" width="4.140625" customWidth="1"/>
    <col min="14847" max="14847" width="20.42578125" customWidth="1"/>
    <col min="14848" max="14848" width="20.42578125" bestFit="1" customWidth="1"/>
    <col min="14849" max="14850" width="16.85546875" customWidth="1"/>
    <col min="14851" max="14851" width="17.5703125" customWidth="1"/>
    <col min="14852" max="14852" width="17.140625" customWidth="1"/>
    <col min="14853" max="14853" width="20.42578125" customWidth="1"/>
    <col min="14854" max="14854" width="16.85546875" customWidth="1"/>
    <col min="14855" max="14855" width="18.85546875" customWidth="1"/>
    <col min="14856" max="14856" width="15.140625" customWidth="1"/>
    <col min="14857" max="14859" width="18.85546875" customWidth="1"/>
    <col min="14860" max="14860" width="20.42578125" bestFit="1" customWidth="1"/>
    <col min="14861" max="14862" width="7.5703125" customWidth="1"/>
    <col min="14863" max="14863" width="8" customWidth="1"/>
    <col min="14865" max="14865" width="11.85546875" bestFit="1" customWidth="1"/>
    <col min="15098" max="15098" width="8.85546875" customWidth="1"/>
    <col min="15099" max="15099" width="0" hidden="1" customWidth="1"/>
    <col min="15100" max="15100" width="8.42578125" customWidth="1"/>
    <col min="15101" max="15102" width="4.140625" customWidth="1"/>
    <col min="15103" max="15103" width="20.42578125" customWidth="1"/>
    <col min="15104" max="15104" width="20.42578125" bestFit="1" customWidth="1"/>
    <col min="15105" max="15106" width="16.85546875" customWidth="1"/>
    <col min="15107" max="15107" width="17.5703125" customWidth="1"/>
    <col min="15108" max="15108" width="17.140625" customWidth="1"/>
    <col min="15109" max="15109" width="20.42578125" customWidth="1"/>
    <col min="15110" max="15110" width="16.85546875" customWidth="1"/>
    <col min="15111" max="15111" width="18.85546875" customWidth="1"/>
    <col min="15112" max="15112" width="15.140625" customWidth="1"/>
    <col min="15113" max="15115" width="18.85546875" customWidth="1"/>
    <col min="15116" max="15116" width="20.42578125" bestFit="1" customWidth="1"/>
    <col min="15117" max="15118" width="7.5703125" customWidth="1"/>
    <col min="15119" max="15119" width="8" customWidth="1"/>
    <col min="15121" max="15121" width="11.85546875" bestFit="1" customWidth="1"/>
    <col min="15354" max="15354" width="8.85546875" customWidth="1"/>
    <col min="15355" max="15355" width="0" hidden="1" customWidth="1"/>
    <col min="15356" max="15356" width="8.42578125" customWidth="1"/>
    <col min="15357" max="15358" width="4.140625" customWidth="1"/>
    <col min="15359" max="15359" width="20.42578125" customWidth="1"/>
    <col min="15360" max="15360" width="20.42578125" bestFit="1" customWidth="1"/>
    <col min="15361" max="15362" width="16.85546875" customWidth="1"/>
    <col min="15363" max="15363" width="17.5703125" customWidth="1"/>
    <col min="15364" max="15364" width="17.140625" customWidth="1"/>
    <col min="15365" max="15365" width="20.42578125" customWidth="1"/>
    <col min="15366" max="15366" width="16.85546875" customWidth="1"/>
    <col min="15367" max="15367" width="18.85546875" customWidth="1"/>
    <col min="15368" max="15368" width="15.140625" customWidth="1"/>
    <col min="15369" max="15371" width="18.85546875" customWidth="1"/>
    <col min="15372" max="15372" width="20.42578125" bestFit="1" customWidth="1"/>
    <col min="15373" max="15374" width="7.5703125" customWidth="1"/>
    <col min="15375" max="15375" width="8" customWidth="1"/>
    <col min="15377" max="15377" width="11.85546875" bestFit="1" customWidth="1"/>
    <col min="15610" max="15610" width="8.85546875" customWidth="1"/>
    <col min="15611" max="15611" width="0" hidden="1" customWidth="1"/>
    <col min="15612" max="15612" width="8.42578125" customWidth="1"/>
    <col min="15613" max="15614" width="4.140625" customWidth="1"/>
    <col min="15615" max="15615" width="20.42578125" customWidth="1"/>
    <col min="15616" max="15616" width="20.42578125" bestFit="1" customWidth="1"/>
    <col min="15617" max="15618" width="16.85546875" customWidth="1"/>
    <col min="15619" max="15619" width="17.5703125" customWidth="1"/>
    <col min="15620" max="15620" width="17.140625" customWidth="1"/>
    <col min="15621" max="15621" width="20.42578125" customWidth="1"/>
    <col min="15622" max="15622" width="16.85546875" customWidth="1"/>
    <col min="15623" max="15623" width="18.85546875" customWidth="1"/>
    <col min="15624" max="15624" width="15.140625" customWidth="1"/>
    <col min="15625" max="15627" width="18.85546875" customWidth="1"/>
    <col min="15628" max="15628" width="20.42578125" bestFit="1" customWidth="1"/>
    <col min="15629" max="15630" width="7.5703125" customWidth="1"/>
    <col min="15631" max="15631" width="8" customWidth="1"/>
    <col min="15633" max="15633" width="11.85546875" bestFit="1" customWidth="1"/>
    <col min="15866" max="15866" width="8.85546875" customWidth="1"/>
    <col min="15867" max="15867" width="0" hidden="1" customWidth="1"/>
    <col min="15868" max="15868" width="8.42578125" customWidth="1"/>
    <col min="15869" max="15870" width="4.140625" customWidth="1"/>
    <col min="15871" max="15871" width="20.42578125" customWidth="1"/>
    <col min="15872" max="15872" width="20.42578125" bestFit="1" customWidth="1"/>
    <col min="15873" max="15874" width="16.85546875" customWidth="1"/>
    <col min="15875" max="15875" width="17.5703125" customWidth="1"/>
    <col min="15876" max="15876" width="17.140625" customWidth="1"/>
    <col min="15877" max="15877" width="20.42578125" customWidth="1"/>
    <col min="15878" max="15878" width="16.85546875" customWidth="1"/>
    <col min="15879" max="15879" width="18.85546875" customWidth="1"/>
    <col min="15880" max="15880" width="15.140625" customWidth="1"/>
    <col min="15881" max="15883" width="18.85546875" customWidth="1"/>
    <col min="15884" max="15884" width="20.42578125" bestFit="1" customWidth="1"/>
    <col min="15885" max="15886" width="7.5703125" customWidth="1"/>
    <col min="15887" max="15887" width="8" customWidth="1"/>
    <col min="15889" max="15889" width="11.85546875" bestFit="1" customWidth="1"/>
    <col min="16122" max="16122" width="8.85546875" customWidth="1"/>
    <col min="16123" max="16123" width="0" hidden="1" customWidth="1"/>
    <col min="16124" max="16124" width="8.42578125" customWidth="1"/>
    <col min="16125" max="16126" width="4.140625" customWidth="1"/>
    <col min="16127" max="16127" width="20.42578125" customWidth="1"/>
    <col min="16128" max="16128" width="20.42578125" bestFit="1" customWidth="1"/>
    <col min="16129" max="16130" width="16.85546875" customWidth="1"/>
    <col min="16131" max="16131" width="17.5703125" customWidth="1"/>
    <col min="16132" max="16132" width="17.140625" customWidth="1"/>
    <col min="16133" max="16133" width="20.42578125" customWidth="1"/>
    <col min="16134" max="16134" width="16.85546875" customWidth="1"/>
    <col min="16135" max="16135" width="18.85546875" customWidth="1"/>
    <col min="16136" max="16136" width="15.140625" customWidth="1"/>
    <col min="16137" max="16139" width="18.85546875" customWidth="1"/>
    <col min="16140" max="16140" width="20.42578125" bestFit="1" customWidth="1"/>
    <col min="16141" max="16142" width="7.5703125" customWidth="1"/>
    <col min="16143" max="16143" width="8" customWidth="1"/>
    <col min="16145" max="16145" width="11.85546875" bestFit="1" customWidth="1"/>
  </cols>
  <sheetData>
    <row r="1" spans="1:31" x14ac:dyDescent="0.25">
      <c r="B1" s="1" t="s">
        <v>0</v>
      </c>
      <c r="D1" s="1"/>
      <c r="E1" s="1"/>
      <c r="J1" s="3"/>
      <c r="K1" s="3"/>
      <c r="L1" s="3"/>
    </row>
    <row r="2" spans="1:31" x14ac:dyDescent="0.25">
      <c r="B2" s="1" t="s">
        <v>1</v>
      </c>
      <c r="D2" s="1"/>
      <c r="E2" s="1"/>
      <c r="J2"/>
      <c r="T2" s="7"/>
      <c r="U2" s="8"/>
      <c r="V2" s="8"/>
    </row>
    <row r="3" spans="1:31" x14ac:dyDescent="0.25">
      <c r="B3" s="1" t="s">
        <v>2</v>
      </c>
      <c r="D3" s="1"/>
      <c r="E3" s="1"/>
      <c r="J3"/>
    </row>
    <row r="4" spans="1:31" x14ac:dyDescent="0.25">
      <c r="B4" s="1" t="s">
        <v>3</v>
      </c>
      <c r="J4"/>
    </row>
    <row r="5" spans="1:31" ht="18.75" x14ac:dyDescent="0.3">
      <c r="A5" s="42" t="s">
        <v>605</v>
      </c>
      <c r="B5" s="42"/>
      <c r="C5" s="42"/>
      <c r="D5" s="42"/>
      <c r="E5" s="42"/>
      <c r="F5" s="42"/>
      <c r="G5" s="42"/>
      <c r="H5" s="42"/>
      <c r="I5" s="42"/>
      <c r="J5" s="42"/>
      <c r="K5" s="42"/>
      <c r="L5" s="42"/>
      <c r="M5" s="42"/>
      <c r="N5" s="42"/>
      <c r="O5" s="42"/>
      <c r="P5" s="42"/>
      <c r="Q5" s="42"/>
      <c r="R5" s="42"/>
      <c r="S5" s="42"/>
      <c r="T5" s="42"/>
      <c r="U5" s="42"/>
      <c r="V5" s="42"/>
      <c r="W5" s="42"/>
    </row>
    <row r="6" spans="1:31" ht="15.75" x14ac:dyDescent="0.25">
      <c r="A6" s="43" t="s">
        <v>4</v>
      </c>
      <c r="B6" s="43"/>
      <c r="C6" s="43"/>
      <c r="D6" s="43"/>
      <c r="E6" s="43"/>
      <c r="F6" s="43"/>
      <c r="G6" s="43"/>
      <c r="H6" s="43"/>
      <c r="I6" s="43"/>
      <c r="J6" s="43"/>
      <c r="K6" s="43"/>
      <c r="L6" s="43"/>
      <c r="M6" s="43"/>
      <c r="N6" s="43"/>
      <c r="O6" s="43"/>
      <c r="P6" s="43"/>
      <c r="Q6" s="43"/>
      <c r="R6" s="43"/>
      <c r="S6" s="43"/>
      <c r="T6" s="43"/>
      <c r="U6" s="43"/>
      <c r="V6" s="43"/>
      <c r="W6" s="43"/>
    </row>
    <row r="7" spans="1:31" x14ac:dyDescent="0.25">
      <c r="A7" s="44" t="s">
        <v>5</v>
      </c>
      <c r="B7" s="44"/>
      <c r="C7" s="44"/>
      <c r="D7" s="44"/>
      <c r="E7" s="44"/>
      <c r="F7" s="44"/>
      <c r="G7" s="44"/>
      <c r="H7" s="44"/>
      <c r="I7" s="44"/>
      <c r="J7" s="44"/>
      <c r="K7" s="44"/>
      <c r="L7" s="44"/>
      <c r="M7" s="44"/>
      <c r="N7" s="44"/>
      <c r="O7" s="44"/>
      <c r="P7" s="44"/>
      <c r="Q7" s="44"/>
      <c r="R7" s="44"/>
      <c r="S7" s="44"/>
      <c r="T7" s="44"/>
      <c r="U7" s="44"/>
      <c r="V7" s="44"/>
      <c r="W7" s="44"/>
    </row>
    <row r="8" spans="1:31" ht="15.75" thickBot="1" x14ac:dyDescent="0.3">
      <c r="A8" t="s">
        <v>6</v>
      </c>
      <c r="J8"/>
    </row>
    <row r="9" spans="1:31" ht="90" x14ac:dyDescent="0.25">
      <c r="A9" s="9" t="s">
        <v>7</v>
      </c>
      <c r="B9" s="10" t="s">
        <v>8</v>
      </c>
      <c r="C9" s="10" t="s">
        <v>9</v>
      </c>
      <c r="D9" s="10" t="s">
        <v>10</v>
      </c>
      <c r="E9" s="10" t="s">
        <v>11</v>
      </c>
      <c r="F9" s="10" t="s">
        <v>12</v>
      </c>
      <c r="G9" s="10" t="s">
        <v>13</v>
      </c>
      <c r="H9" s="10" t="s">
        <v>14</v>
      </c>
      <c r="I9" s="10" t="s">
        <v>15</v>
      </c>
      <c r="J9" s="10" t="s">
        <v>16</v>
      </c>
      <c r="K9" s="10" t="s">
        <v>17</v>
      </c>
      <c r="L9" s="10" t="s">
        <v>18</v>
      </c>
      <c r="M9" s="10" t="s">
        <v>19</v>
      </c>
      <c r="N9" s="10" t="s">
        <v>20</v>
      </c>
      <c r="O9" s="10" t="s">
        <v>21</v>
      </c>
      <c r="P9" s="10" t="s">
        <v>603</v>
      </c>
      <c r="Q9" s="10" t="s">
        <v>604</v>
      </c>
      <c r="R9" s="10" t="s">
        <v>22</v>
      </c>
      <c r="S9" s="11" t="s">
        <v>23</v>
      </c>
      <c r="T9" s="10" t="s">
        <v>24</v>
      </c>
      <c r="U9" s="10" t="s">
        <v>25</v>
      </c>
      <c r="V9" s="10" t="s">
        <v>26</v>
      </c>
      <c r="W9" s="10" t="s">
        <v>27</v>
      </c>
      <c r="X9" s="10" t="s">
        <v>28</v>
      </c>
      <c r="Y9" s="10" t="s">
        <v>29</v>
      </c>
      <c r="Z9" s="10" t="s">
        <v>30</v>
      </c>
      <c r="AA9" s="11" t="s">
        <v>31</v>
      </c>
      <c r="AB9" s="12" t="s">
        <v>32</v>
      </c>
      <c r="AC9" s="12" t="s">
        <v>33</v>
      </c>
      <c r="AD9" s="13" t="s">
        <v>34</v>
      </c>
      <c r="AE9" s="14"/>
    </row>
    <row r="10" spans="1:31" outlineLevel="2" x14ac:dyDescent="0.25">
      <c r="A10" s="15" t="s">
        <v>35</v>
      </c>
      <c r="B10" s="16" t="s">
        <v>36</v>
      </c>
      <c r="C10" s="16" t="s">
        <v>37</v>
      </c>
      <c r="D10" s="16" t="s">
        <v>38</v>
      </c>
      <c r="E10" s="16"/>
      <c r="F10" s="16" t="s">
        <v>39</v>
      </c>
      <c r="G10" s="16">
        <v>1111</v>
      </c>
      <c r="H10" s="16">
        <v>3480</v>
      </c>
      <c r="I10" s="17" t="s">
        <v>40</v>
      </c>
      <c r="J10" s="18">
        <v>3080171133</v>
      </c>
      <c r="K10" s="19">
        <v>3080171133</v>
      </c>
      <c r="L10" s="19">
        <v>61056250</v>
      </c>
      <c r="M10" s="19"/>
      <c r="N10" s="19"/>
      <c r="O10" s="19"/>
      <c r="P10" s="19">
        <v>-26959254</v>
      </c>
      <c r="Q10" s="19">
        <v>-9177617</v>
      </c>
      <c r="R10" s="19">
        <v>3105090512</v>
      </c>
      <c r="S10" s="19">
        <v>0</v>
      </c>
      <c r="T10" s="19">
        <v>284013.33</v>
      </c>
      <c r="U10" s="19">
        <v>0</v>
      </c>
      <c r="V10" s="19">
        <v>1916725220.1199999</v>
      </c>
      <c r="W10" s="19">
        <v>1916725220.1199999</v>
      </c>
      <c r="X10" s="19">
        <v>1136202645.55</v>
      </c>
      <c r="Y10" s="19">
        <v>1163161899.55</v>
      </c>
      <c r="Z10" s="19">
        <v>0</v>
      </c>
      <c r="AA10" s="19">
        <f>R10-S10-T10-U10-V10</f>
        <v>1188081278.5500002</v>
      </c>
      <c r="AB10" s="20">
        <f t="shared" ref="AB10:AB73" si="0">V10/R10</f>
        <v>0.61728481431139681</v>
      </c>
      <c r="AC10" s="20">
        <f t="shared" ref="AC10:AC73" si="1">(S10+T10+U10)/R10</f>
        <v>9.1467005197560573E-5</v>
      </c>
      <c r="AD10" s="21">
        <f t="shared" ref="AD10:AD73" si="2">AB10+AC10</f>
        <v>0.61737628131659439</v>
      </c>
    </row>
    <row r="11" spans="1:31" outlineLevel="2" x14ac:dyDescent="0.25">
      <c r="A11" s="15" t="s">
        <v>35</v>
      </c>
      <c r="B11" s="16" t="s">
        <v>36</v>
      </c>
      <c r="C11" s="16" t="s">
        <v>37</v>
      </c>
      <c r="D11" s="16" t="s">
        <v>41</v>
      </c>
      <c r="E11" s="16"/>
      <c r="F11" s="16" t="s">
        <v>39</v>
      </c>
      <c r="G11" s="16">
        <v>1111</v>
      </c>
      <c r="H11" s="16">
        <v>3480</v>
      </c>
      <c r="I11" s="17" t="s">
        <v>42</v>
      </c>
      <c r="J11" s="18">
        <v>20001524</v>
      </c>
      <c r="K11" s="19">
        <v>20001524</v>
      </c>
      <c r="L11" s="19">
        <v>710172</v>
      </c>
      <c r="M11" s="19"/>
      <c r="N11" s="19"/>
      <c r="O11" s="19"/>
      <c r="P11" s="19">
        <v>0</v>
      </c>
      <c r="Q11" s="19">
        <v>0</v>
      </c>
      <c r="R11" s="19">
        <v>20711696</v>
      </c>
      <c r="S11" s="19">
        <v>0</v>
      </c>
      <c r="T11" s="19">
        <v>116583.33</v>
      </c>
      <c r="U11" s="19">
        <v>0</v>
      </c>
      <c r="V11" s="19">
        <v>10914640.01</v>
      </c>
      <c r="W11" s="19">
        <v>10914640.01</v>
      </c>
      <c r="X11" s="19">
        <v>8970300.6600000001</v>
      </c>
      <c r="Y11" s="19">
        <v>8970300.6600000001</v>
      </c>
      <c r="Z11" s="19">
        <v>0</v>
      </c>
      <c r="AA11" s="19">
        <f t="shared" ref="AA11:AA74" si="3">R11-S11-T11-U11-V11</f>
        <v>9680472.660000002</v>
      </c>
      <c r="AB11" s="20">
        <f t="shared" si="0"/>
        <v>0.52697953900057237</v>
      </c>
      <c r="AC11" s="20">
        <f t="shared" si="1"/>
        <v>5.6288644831403471E-3</v>
      </c>
      <c r="AD11" s="21">
        <f t="shared" si="2"/>
        <v>0.53260840348371274</v>
      </c>
    </row>
    <row r="12" spans="1:31" outlineLevel="2" x14ac:dyDescent="0.25">
      <c r="A12" s="15" t="s">
        <v>35</v>
      </c>
      <c r="B12" s="16" t="s">
        <v>36</v>
      </c>
      <c r="C12" s="16" t="s">
        <v>37</v>
      </c>
      <c r="D12" s="16" t="s">
        <v>43</v>
      </c>
      <c r="E12" s="16"/>
      <c r="F12" s="16" t="s">
        <v>39</v>
      </c>
      <c r="G12" s="16">
        <v>1111</v>
      </c>
      <c r="H12" s="16">
        <v>3480</v>
      </c>
      <c r="I12" s="17" t="s">
        <v>44</v>
      </c>
      <c r="J12" s="18">
        <v>34339716</v>
      </c>
      <c r="K12" s="19">
        <v>34339716</v>
      </c>
      <c r="L12" s="19">
        <v>0</v>
      </c>
      <c r="M12" s="19">
        <v>0</v>
      </c>
      <c r="N12" s="19">
        <v>0</v>
      </c>
      <c r="O12" s="19">
        <v>0</v>
      </c>
      <c r="P12" s="19">
        <v>0</v>
      </c>
      <c r="Q12" s="19">
        <v>0</v>
      </c>
      <c r="R12" s="19">
        <v>34339716</v>
      </c>
      <c r="S12" s="19">
        <v>0</v>
      </c>
      <c r="T12" s="19">
        <v>0</v>
      </c>
      <c r="U12" s="19">
        <v>0</v>
      </c>
      <c r="V12" s="19">
        <v>15213643</v>
      </c>
      <c r="W12" s="19">
        <v>15213643</v>
      </c>
      <c r="X12" s="19">
        <v>19126073</v>
      </c>
      <c r="Y12" s="19">
        <v>19126073</v>
      </c>
      <c r="Z12" s="19">
        <v>0</v>
      </c>
      <c r="AA12" s="19">
        <f t="shared" si="3"/>
        <v>19126073</v>
      </c>
      <c r="AB12" s="20">
        <f t="shared" si="0"/>
        <v>0.44303345432443297</v>
      </c>
      <c r="AC12" s="20">
        <f t="shared" si="1"/>
        <v>0</v>
      </c>
      <c r="AD12" s="21">
        <f t="shared" si="2"/>
        <v>0.44303345432443297</v>
      </c>
    </row>
    <row r="13" spans="1:31" outlineLevel="2" x14ac:dyDescent="0.25">
      <c r="A13" s="15" t="s">
        <v>35</v>
      </c>
      <c r="B13" s="16" t="s">
        <v>36</v>
      </c>
      <c r="C13" s="16" t="s">
        <v>37</v>
      </c>
      <c r="D13" s="16" t="s">
        <v>45</v>
      </c>
      <c r="E13" s="16"/>
      <c r="F13" s="16" t="s">
        <v>39</v>
      </c>
      <c r="G13" s="16">
        <v>1111</v>
      </c>
      <c r="H13" s="16">
        <v>3480</v>
      </c>
      <c r="I13" s="17" t="s">
        <v>46</v>
      </c>
      <c r="J13" s="18">
        <v>53478720</v>
      </c>
      <c r="K13" s="19">
        <v>53478720</v>
      </c>
      <c r="L13" s="19"/>
      <c r="M13" s="19"/>
      <c r="N13" s="19"/>
      <c r="O13" s="19"/>
      <c r="P13" s="19"/>
      <c r="Q13" s="19">
        <v>-26285597.940000001</v>
      </c>
      <c r="R13" s="19">
        <v>27193122.059999999</v>
      </c>
      <c r="S13" s="19">
        <v>0</v>
      </c>
      <c r="T13" s="19">
        <v>11041308.220000001</v>
      </c>
      <c r="U13" s="19">
        <v>0</v>
      </c>
      <c r="V13" s="19">
        <v>16151813.84</v>
      </c>
      <c r="W13" s="19">
        <v>16151813.84</v>
      </c>
      <c r="X13" s="19">
        <v>0</v>
      </c>
      <c r="Y13" s="19">
        <v>26285597.940000001</v>
      </c>
      <c r="Z13" s="19">
        <v>0</v>
      </c>
      <c r="AA13" s="19">
        <f t="shared" si="3"/>
        <v>0</v>
      </c>
      <c r="AB13" s="20">
        <f t="shared" si="0"/>
        <v>0.59396687899101797</v>
      </c>
      <c r="AC13" s="20">
        <f t="shared" si="1"/>
        <v>0.40603312100898215</v>
      </c>
      <c r="AD13" s="21">
        <f t="shared" si="2"/>
        <v>1</v>
      </c>
    </row>
    <row r="14" spans="1:31" outlineLevel="2" x14ac:dyDescent="0.25">
      <c r="A14" s="15" t="s">
        <v>35</v>
      </c>
      <c r="B14" s="16" t="s">
        <v>36</v>
      </c>
      <c r="C14" s="16" t="s">
        <v>37</v>
      </c>
      <c r="D14" s="16" t="s">
        <v>47</v>
      </c>
      <c r="E14" s="16"/>
      <c r="F14" s="16" t="s">
        <v>39</v>
      </c>
      <c r="G14" s="16">
        <v>1111</v>
      </c>
      <c r="H14" s="16">
        <v>3480</v>
      </c>
      <c r="I14" s="17" t="s">
        <v>48</v>
      </c>
      <c r="J14" s="18">
        <v>907483148</v>
      </c>
      <c r="K14" s="19">
        <v>907483148</v>
      </c>
      <c r="L14" s="19">
        <v>16262006</v>
      </c>
      <c r="M14" s="19"/>
      <c r="N14" s="19"/>
      <c r="O14" s="19"/>
      <c r="P14" s="19">
        <v>0</v>
      </c>
      <c r="Q14" s="19">
        <v>-4172940</v>
      </c>
      <c r="R14" s="19">
        <v>919572214</v>
      </c>
      <c r="S14" s="19">
        <v>0</v>
      </c>
      <c r="T14" s="19">
        <v>81162.600000000006</v>
      </c>
      <c r="U14" s="19">
        <v>0</v>
      </c>
      <c r="V14" s="19">
        <v>570887805.01999998</v>
      </c>
      <c r="W14" s="19">
        <v>570887805.01999998</v>
      </c>
      <c r="X14" s="19">
        <v>336514180.38</v>
      </c>
      <c r="Y14" s="19">
        <v>336514180.38</v>
      </c>
      <c r="Z14" s="19">
        <v>0</v>
      </c>
      <c r="AA14" s="19">
        <f t="shared" si="3"/>
        <v>348603246.38</v>
      </c>
      <c r="AB14" s="20">
        <f t="shared" si="0"/>
        <v>0.6208188941863787</v>
      </c>
      <c r="AC14" s="20">
        <f t="shared" si="1"/>
        <v>8.8261257532951088E-5</v>
      </c>
      <c r="AD14" s="21">
        <f t="shared" si="2"/>
        <v>0.62090715544391162</v>
      </c>
    </row>
    <row r="15" spans="1:31" ht="30" outlineLevel="2" x14ac:dyDescent="0.25">
      <c r="A15" s="15" t="s">
        <v>35</v>
      </c>
      <c r="B15" s="16" t="s">
        <v>36</v>
      </c>
      <c r="C15" s="16" t="s">
        <v>37</v>
      </c>
      <c r="D15" s="16" t="s">
        <v>49</v>
      </c>
      <c r="E15" s="16"/>
      <c r="F15" s="16" t="s">
        <v>39</v>
      </c>
      <c r="G15" s="16">
        <v>1111</v>
      </c>
      <c r="H15" s="16">
        <v>3480</v>
      </c>
      <c r="I15" s="17" t="s">
        <v>50</v>
      </c>
      <c r="J15" s="18">
        <v>1701405320</v>
      </c>
      <c r="K15" s="19">
        <v>1701405320</v>
      </c>
      <c r="L15" s="19">
        <v>30586574</v>
      </c>
      <c r="M15" s="19"/>
      <c r="N15" s="19"/>
      <c r="O15" s="19"/>
      <c r="P15" s="19">
        <v>0</v>
      </c>
      <c r="Q15" s="19">
        <v>-38139492</v>
      </c>
      <c r="R15" s="19">
        <v>1693852402</v>
      </c>
      <c r="S15" s="19">
        <v>0</v>
      </c>
      <c r="T15" s="19">
        <v>75779.17</v>
      </c>
      <c r="U15" s="19">
        <v>0</v>
      </c>
      <c r="V15" s="19">
        <v>956572482.04999995</v>
      </c>
      <c r="W15" s="19">
        <v>956572482.04999995</v>
      </c>
      <c r="X15" s="19">
        <v>744757058.77999997</v>
      </c>
      <c r="Y15" s="19">
        <v>744757058.77999997</v>
      </c>
      <c r="Z15" s="19">
        <v>0</v>
      </c>
      <c r="AA15" s="19">
        <f t="shared" si="3"/>
        <v>737204140.77999997</v>
      </c>
      <c r="AB15" s="20">
        <f t="shared" si="0"/>
        <v>0.56473189808069235</v>
      </c>
      <c r="AC15" s="20">
        <f t="shared" si="1"/>
        <v>4.4737764583575565E-5</v>
      </c>
      <c r="AD15" s="21">
        <f t="shared" si="2"/>
        <v>0.56477663584527593</v>
      </c>
    </row>
    <row r="16" spans="1:31" outlineLevel="2" x14ac:dyDescent="0.25">
      <c r="A16" s="15" t="s">
        <v>35</v>
      </c>
      <c r="B16" s="16" t="s">
        <v>36</v>
      </c>
      <c r="C16" s="16" t="s">
        <v>37</v>
      </c>
      <c r="D16" s="16" t="s">
        <v>51</v>
      </c>
      <c r="E16" s="16"/>
      <c r="F16" s="16">
        <v>280</v>
      </c>
      <c r="G16" s="16">
        <v>1111</v>
      </c>
      <c r="H16" s="16">
        <v>3480</v>
      </c>
      <c r="I16" s="17" t="s">
        <v>52</v>
      </c>
      <c r="J16" s="18">
        <v>561166727</v>
      </c>
      <c r="K16" s="19">
        <v>561166727</v>
      </c>
      <c r="L16" s="19">
        <v>13714035</v>
      </c>
      <c r="M16" s="19"/>
      <c r="N16" s="19"/>
      <c r="O16" s="19"/>
      <c r="P16" s="19">
        <v>-2245706</v>
      </c>
      <c r="Q16" s="19">
        <v>0</v>
      </c>
      <c r="R16" s="19">
        <v>572635056</v>
      </c>
      <c r="S16" s="19">
        <v>0</v>
      </c>
      <c r="T16" s="19">
        <v>0</v>
      </c>
      <c r="U16" s="19">
        <v>0</v>
      </c>
      <c r="V16" s="19">
        <v>136269.04</v>
      </c>
      <c r="W16" s="19">
        <v>136269.04</v>
      </c>
      <c r="X16" s="19">
        <v>558784751.96000004</v>
      </c>
      <c r="Y16" s="19">
        <v>561030457.96000004</v>
      </c>
      <c r="Z16" s="19">
        <v>0</v>
      </c>
      <c r="AA16" s="19">
        <f t="shared" si="3"/>
        <v>572498786.96000004</v>
      </c>
      <c r="AB16" s="20">
        <f t="shared" si="0"/>
        <v>2.3796838592431548E-4</v>
      </c>
      <c r="AC16" s="20">
        <f t="shared" si="1"/>
        <v>0</v>
      </c>
      <c r="AD16" s="21">
        <f t="shared" si="2"/>
        <v>2.3796838592431548E-4</v>
      </c>
    </row>
    <row r="17" spans="1:30" outlineLevel="2" x14ac:dyDescent="0.25">
      <c r="A17" s="15" t="s">
        <v>35</v>
      </c>
      <c r="B17" s="16" t="s">
        <v>36</v>
      </c>
      <c r="C17" s="16" t="s">
        <v>37</v>
      </c>
      <c r="D17" s="16" t="s">
        <v>53</v>
      </c>
      <c r="E17" s="16"/>
      <c r="F17" s="16" t="s">
        <v>39</v>
      </c>
      <c r="G17" s="16">
        <v>1111</v>
      </c>
      <c r="H17" s="16">
        <v>3480</v>
      </c>
      <c r="I17" s="17" t="s">
        <v>54</v>
      </c>
      <c r="J17" s="18">
        <v>506209327</v>
      </c>
      <c r="K17" s="19">
        <v>506209327</v>
      </c>
      <c r="L17" s="19"/>
      <c r="M17" s="19"/>
      <c r="N17" s="19"/>
      <c r="O17" s="19"/>
      <c r="P17" s="19"/>
      <c r="Q17" s="19">
        <v>-6990947</v>
      </c>
      <c r="R17" s="19">
        <v>499218380</v>
      </c>
      <c r="S17" s="19">
        <v>0</v>
      </c>
      <c r="T17" s="19">
        <v>3400710.88</v>
      </c>
      <c r="U17" s="19">
        <v>0</v>
      </c>
      <c r="V17" s="19">
        <v>461095411.02999997</v>
      </c>
      <c r="W17" s="19">
        <v>461095411.02999997</v>
      </c>
      <c r="X17" s="19">
        <v>41713205.090000004</v>
      </c>
      <c r="Y17" s="19">
        <v>41713205.090000004</v>
      </c>
      <c r="Z17" s="19">
        <v>0</v>
      </c>
      <c r="AA17" s="19">
        <f t="shared" si="3"/>
        <v>34722258.090000033</v>
      </c>
      <c r="AB17" s="20">
        <f t="shared" si="0"/>
        <v>0.9236346847445801</v>
      </c>
      <c r="AC17" s="20">
        <f t="shared" si="1"/>
        <v>6.8120706613406341E-3</v>
      </c>
      <c r="AD17" s="21">
        <f t="shared" si="2"/>
        <v>0.9304467554059207</v>
      </c>
    </row>
    <row r="18" spans="1:30" outlineLevel="2" x14ac:dyDescent="0.25">
      <c r="A18" s="15" t="s">
        <v>35</v>
      </c>
      <c r="B18" s="16" t="s">
        <v>36</v>
      </c>
      <c r="C18" s="16" t="s">
        <v>37</v>
      </c>
      <c r="D18" s="16" t="s">
        <v>55</v>
      </c>
      <c r="E18" s="16"/>
      <c r="F18" s="16" t="s">
        <v>39</v>
      </c>
      <c r="G18" s="16">
        <v>1111</v>
      </c>
      <c r="H18" s="16">
        <v>3480</v>
      </c>
      <c r="I18" s="17" t="s">
        <v>56</v>
      </c>
      <c r="J18" s="18">
        <v>393468018</v>
      </c>
      <c r="K18" s="19">
        <v>393468018</v>
      </c>
      <c r="L18" s="19">
        <v>5280905</v>
      </c>
      <c r="M18" s="19"/>
      <c r="N18" s="19"/>
      <c r="O18" s="19"/>
      <c r="P18" s="19">
        <v>0</v>
      </c>
      <c r="Q18" s="19">
        <v>-9976428</v>
      </c>
      <c r="R18" s="19">
        <v>388772495</v>
      </c>
      <c r="S18" s="19">
        <v>0</v>
      </c>
      <c r="T18" s="19">
        <v>6819</v>
      </c>
      <c r="U18" s="19">
        <v>0</v>
      </c>
      <c r="V18" s="19">
        <v>206510113.49000001</v>
      </c>
      <c r="W18" s="19">
        <v>206510113.49000001</v>
      </c>
      <c r="X18" s="19">
        <v>186951085.50999999</v>
      </c>
      <c r="Y18" s="19">
        <v>186951085.50999999</v>
      </c>
      <c r="Z18" s="19">
        <v>0</v>
      </c>
      <c r="AA18" s="19">
        <f t="shared" si="3"/>
        <v>182255562.50999999</v>
      </c>
      <c r="AB18" s="20">
        <f t="shared" si="0"/>
        <v>0.53118498902552247</v>
      </c>
      <c r="AC18" s="20">
        <f t="shared" si="1"/>
        <v>1.753982107196138E-5</v>
      </c>
      <c r="AD18" s="21">
        <f t="shared" si="2"/>
        <v>0.53120252884659447</v>
      </c>
    </row>
    <row r="19" spans="1:30" ht="120" outlineLevel="2" x14ac:dyDescent="0.25">
      <c r="A19" s="15" t="s">
        <v>35</v>
      </c>
      <c r="B19" s="16" t="s">
        <v>36</v>
      </c>
      <c r="C19" s="16" t="s">
        <v>37</v>
      </c>
      <c r="D19" s="16" t="s">
        <v>57</v>
      </c>
      <c r="E19" s="16" t="s">
        <v>58</v>
      </c>
      <c r="F19" s="16" t="s">
        <v>39</v>
      </c>
      <c r="G19" s="16">
        <v>1112</v>
      </c>
      <c r="H19" s="16">
        <v>3480</v>
      </c>
      <c r="I19" s="17" t="s">
        <v>59</v>
      </c>
      <c r="J19" s="18">
        <v>622686278</v>
      </c>
      <c r="K19" s="19">
        <v>622686278</v>
      </c>
      <c r="L19" s="19">
        <v>10624102</v>
      </c>
      <c r="M19" s="19"/>
      <c r="N19" s="19"/>
      <c r="O19" s="19"/>
      <c r="P19" s="19">
        <v>-2493731</v>
      </c>
      <c r="Q19" s="19">
        <v>-5785141</v>
      </c>
      <c r="R19" s="19">
        <v>625031508</v>
      </c>
      <c r="S19" s="19">
        <v>0</v>
      </c>
      <c r="T19" s="19">
        <v>233072461</v>
      </c>
      <c r="U19" s="19">
        <v>0</v>
      </c>
      <c r="V19" s="19">
        <v>387120086</v>
      </c>
      <c r="W19" s="19">
        <v>387120086</v>
      </c>
      <c r="X19" s="19">
        <v>0</v>
      </c>
      <c r="Y19" s="19">
        <v>2493731</v>
      </c>
      <c r="Z19" s="19">
        <v>0</v>
      </c>
      <c r="AA19" s="19">
        <f t="shared" si="3"/>
        <v>4838961</v>
      </c>
      <c r="AB19" s="20">
        <f t="shared" si="0"/>
        <v>0.61936091388212067</v>
      </c>
      <c r="AC19" s="20">
        <f t="shared" si="1"/>
        <v>0.37289713881112052</v>
      </c>
      <c r="AD19" s="21">
        <f t="shared" si="2"/>
        <v>0.99225805269324119</v>
      </c>
    </row>
    <row r="20" spans="1:30" ht="60" outlineLevel="2" x14ac:dyDescent="0.25">
      <c r="A20" s="15" t="s">
        <v>35</v>
      </c>
      <c r="B20" s="16" t="s">
        <v>36</v>
      </c>
      <c r="C20" s="16" t="s">
        <v>37</v>
      </c>
      <c r="D20" s="16" t="s">
        <v>60</v>
      </c>
      <c r="E20" s="16" t="s">
        <v>58</v>
      </c>
      <c r="F20" s="16" t="s">
        <v>39</v>
      </c>
      <c r="G20" s="16">
        <v>1112</v>
      </c>
      <c r="H20" s="16">
        <v>3480</v>
      </c>
      <c r="I20" s="17" t="s">
        <v>61</v>
      </c>
      <c r="J20" s="18">
        <v>33658718</v>
      </c>
      <c r="K20" s="19">
        <v>33658718</v>
      </c>
      <c r="L20" s="19">
        <v>574276</v>
      </c>
      <c r="M20" s="19"/>
      <c r="N20" s="19"/>
      <c r="O20" s="19"/>
      <c r="P20" s="19">
        <v>-134796</v>
      </c>
      <c r="Q20" s="19">
        <v>0</v>
      </c>
      <c r="R20" s="19">
        <v>34098198</v>
      </c>
      <c r="S20" s="19">
        <v>0</v>
      </c>
      <c r="T20" s="19">
        <v>12584664</v>
      </c>
      <c r="U20" s="19">
        <v>0</v>
      </c>
      <c r="V20" s="19">
        <v>20939258</v>
      </c>
      <c r="W20" s="19">
        <v>20939258</v>
      </c>
      <c r="X20" s="19">
        <v>0</v>
      </c>
      <c r="Y20" s="19">
        <v>134796</v>
      </c>
      <c r="Z20" s="19">
        <v>0</v>
      </c>
      <c r="AA20" s="19">
        <f t="shared" si="3"/>
        <v>574276</v>
      </c>
      <c r="AB20" s="20">
        <f t="shared" si="0"/>
        <v>0.61408693796663394</v>
      </c>
      <c r="AC20" s="20">
        <f t="shared" si="1"/>
        <v>0.36907123361768268</v>
      </c>
      <c r="AD20" s="21">
        <f t="shared" si="2"/>
        <v>0.98315817158431662</v>
      </c>
    </row>
    <row r="21" spans="1:30" ht="120" outlineLevel="2" x14ac:dyDescent="0.25">
      <c r="A21" s="15" t="s">
        <v>35</v>
      </c>
      <c r="B21" s="16" t="s">
        <v>36</v>
      </c>
      <c r="C21" s="16" t="s">
        <v>37</v>
      </c>
      <c r="D21" s="16" t="s">
        <v>62</v>
      </c>
      <c r="E21" s="16" t="s">
        <v>58</v>
      </c>
      <c r="F21" s="16" t="s">
        <v>39</v>
      </c>
      <c r="G21" s="16">
        <v>1112</v>
      </c>
      <c r="H21" s="16">
        <v>3480</v>
      </c>
      <c r="I21" s="17" t="s">
        <v>63</v>
      </c>
      <c r="J21" s="18">
        <v>126637208</v>
      </c>
      <c r="K21" s="19">
        <v>126637208</v>
      </c>
      <c r="L21" s="19"/>
      <c r="M21" s="19"/>
      <c r="N21" s="19"/>
      <c r="O21" s="19"/>
      <c r="P21" s="19">
        <v>-506187</v>
      </c>
      <c r="Q21" s="19">
        <v>0</v>
      </c>
      <c r="R21" s="19">
        <v>126131021</v>
      </c>
      <c r="S21" s="19">
        <v>0</v>
      </c>
      <c r="T21" s="19">
        <v>50636976</v>
      </c>
      <c r="U21" s="19">
        <v>0</v>
      </c>
      <c r="V21" s="19">
        <v>75494045</v>
      </c>
      <c r="W21" s="19">
        <v>75494045</v>
      </c>
      <c r="X21" s="19">
        <v>0</v>
      </c>
      <c r="Y21" s="19">
        <v>506187</v>
      </c>
      <c r="Z21" s="19">
        <v>0</v>
      </c>
      <c r="AA21" s="19">
        <f t="shared" si="3"/>
        <v>0</v>
      </c>
      <c r="AB21" s="20">
        <f t="shared" si="0"/>
        <v>0.59853669938975596</v>
      </c>
      <c r="AC21" s="20">
        <f t="shared" si="1"/>
        <v>0.40146330061024399</v>
      </c>
      <c r="AD21" s="21">
        <f t="shared" si="2"/>
        <v>1</v>
      </c>
    </row>
    <row r="22" spans="1:30" ht="90" outlineLevel="2" x14ac:dyDescent="0.25">
      <c r="A22" s="15" t="s">
        <v>35</v>
      </c>
      <c r="B22" s="16" t="s">
        <v>36</v>
      </c>
      <c r="C22" s="16" t="s">
        <v>37</v>
      </c>
      <c r="D22" s="16" t="s">
        <v>64</v>
      </c>
      <c r="E22" s="16" t="s">
        <v>58</v>
      </c>
      <c r="F22" s="16" t="s">
        <v>39</v>
      </c>
      <c r="G22" s="16">
        <v>1112</v>
      </c>
      <c r="H22" s="16">
        <v>3480</v>
      </c>
      <c r="I22" s="17" t="s">
        <v>65</v>
      </c>
      <c r="J22" s="18">
        <v>100976152</v>
      </c>
      <c r="K22" s="19">
        <v>198976152</v>
      </c>
      <c r="L22" s="19">
        <v>1445655</v>
      </c>
      <c r="M22" s="19"/>
      <c r="N22" s="19"/>
      <c r="O22" s="19"/>
      <c r="P22" s="19">
        <v>-808778</v>
      </c>
      <c r="Q22" s="19">
        <v>0</v>
      </c>
      <c r="R22" s="19">
        <v>199613029</v>
      </c>
      <c r="S22" s="19">
        <v>0</v>
      </c>
      <c r="T22" s="19">
        <v>72933926</v>
      </c>
      <c r="U22" s="19">
        <v>0</v>
      </c>
      <c r="V22" s="19">
        <v>125233448</v>
      </c>
      <c r="W22" s="19">
        <v>125233448</v>
      </c>
      <c r="X22" s="19">
        <v>0</v>
      </c>
      <c r="Y22" s="19">
        <v>808778</v>
      </c>
      <c r="Z22" s="19">
        <v>0</v>
      </c>
      <c r="AA22" s="19">
        <f t="shared" si="3"/>
        <v>1445655</v>
      </c>
      <c r="AB22" s="20">
        <f t="shared" si="0"/>
        <v>0.62738113151922559</v>
      </c>
      <c r="AC22" s="20">
        <f t="shared" si="1"/>
        <v>0.36537658070405815</v>
      </c>
      <c r="AD22" s="21">
        <f t="shared" si="2"/>
        <v>0.99275771222328379</v>
      </c>
    </row>
    <row r="23" spans="1:30" ht="90" outlineLevel="2" x14ac:dyDescent="0.25">
      <c r="A23" s="15" t="s">
        <v>35</v>
      </c>
      <c r="B23" s="16" t="s">
        <v>36</v>
      </c>
      <c r="C23" s="16" t="s">
        <v>37</v>
      </c>
      <c r="D23" s="16" t="s">
        <v>66</v>
      </c>
      <c r="E23" s="16" t="s">
        <v>58</v>
      </c>
      <c r="F23" s="16" t="s">
        <v>39</v>
      </c>
      <c r="G23" s="16">
        <v>1112</v>
      </c>
      <c r="H23" s="16">
        <v>3480</v>
      </c>
      <c r="I23" s="17" t="s">
        <v>67</v>
      </c>
      <c r="J23" s="18">
        <v>201952306</v>
      </c>
      <c r="K23" s="19">
        <v>103952306</v>
      </c>
      <c r="L23" s="19">
        <v>1722827</v>
      </c>
      <c r="M23" s="19"/>
      <c r="N23" s="19"/>
      <c r="O23" s="19"/>
      <c r="P23" s="19">
        <v>-404389</v>
      </c>
      <c r="Q23" s="19">
        <v>0</v>
      </c>
      <c r="R23" s="19">
        <v>105270744</v>
      </c>
      <c r="S23" s="19">
        <v>0</v>
      </c>
      <c r="T23" s="19">
        <v>40800986</v>
      </c>
      <c r="U23" s="19">
        <v>0</v>
      </c>
      <c r="V23" s="19">
        <v>62746931</v>
      </c>
      <c r="W23" s="19">
        <v>62746931</v>
      </c>
      <c r="X23" s="19">
        <v>0</v>
      </c>
      <c r="Y23" s="19">
        <v>404389</v>
      </c>
      <c r="Z23" s="19">
        <v>0</v>
      </c>
      <c r="AA23" s="19">
        <f t="shared" si="3"/>
        <v>1722827</v>
      </c>
      <c r="AB23" s="20">
        <f t="shared" si="0"/>
        <v>0.5960528881604561</v>
      </c>
      <c r="AC23" s="20">
        <f t="shared" si="1"/>
        <v>0.3875814347811582</v>
      </c>
      <c r="AD23" s="21">
        <f t="shared" si="2"/>
        <v>0.98363432294161424</v>
      </c>
    </row>
    <row r="24" spans="1:30" ht="60" outlineLevel="2" x14ac:dyDescent="0.25">
      <c r="A24" s="15" t="s">
        <v>35</v>
      </c>
      <c r="B24" s="16" t="s">
        <v>36</v>
      </c>
      <c r="C24" s="16" t="s">
        <v>37</v>
      </c>
      <c r="D24" s="16" t="s">
        <v>68</v>
      </c>
      <c r="E24" s="16" t="s">
        <v>58</v>
      </c>
      <c r="F24" s="16" t="s">
        <v>39</v>
      </c>
      <c r="G24" s="16">
        <v>1112</v>
      </c>
      <c r="H24" s="16">
        <v>3480</v>
      </c>
      <c r="I24" s="17" t="s">
        <v>69</v>
      </c>
      <c r="J24" s="18">
        <v>291573420</v>
      </c>
      <c r="K24" s="19">
        <v>291573420</v>
      </c>
      <c r="L24" s="19">
        <v>6029896</v>
      </c>
      <c r="M24" s="19"/>
      <c r="N24" s="19"/>
      <c r="O24" s="19"/>
      <c r="P24" s="19">
        <v>-1168926</v>
      </c>
      <c r="Q24" s="19">
        <v>-4057481</v>
      </c>
      <c r="R24" s="19">
        <v>292376909</v>
      </c>
      <c r="S24" s="19">
        <v>0</v>
      </c>
      <c r="T24" s="19">
        <v>116468698.73999999</v>
      </c>
      <c r="U24" s="19">
        <v>0</v>
      </c>
      <c r="V24" s="19">
        <v>173935795.25999999</v>
      </c>
      <c r="W24" s="19">
        <v>173935795.25999999</v>
      </c>
      <c r="X24" s="19">
        <v>0</v>
      </c>
      <c r="Y24" s="19">
        <v>1168926</v>
      </c>
      <c r="Z24" s="19">
        <v>0</v>
      </c>
      <c r="AA24" s="19">
        <f t="shared" si="3"/>
        <v>1972415</v>
      </c>
      <c r="AB24" s="20">
        <f t="shared" si="0"/>
        <v>0.59490264075539556</v>
      </c>
      <c r="AC24" s="20">
        <f t="shared" si="1"/>
        <v>0.39835122116295441</v>
      </c>
      <c r="AD24" s="21">
        <f t="shared" si="2"/>
        <v>0.99325386191834997</v>
      </c>
    </row>
    <row r="25" spans="1:30" outlineLevel="2" x14ac:dyDescent="0.25">
      <c r="A25" s="15" t="s">
        <v>177</v>
      </c>
      <c r="B25" s="16" t="s">
        <v>36</v>
      </c>
      <c r="C25" s="16" t="s">
        <v>37</v>
      </c>
      <c r="D25" s="16" t="s">
        <v>38</v>
      </c>
      <c r="E25" s="16"/>
      <c r="F25" s="16" t="s">
        <v>39</v>
      </c>
      <c r="G25" s="16">
        <v>1111</v>
      </c>
      <c r="H25" s="16">
        <v>3480</v>
      </c>
      <c r="I25" s="17" t="s">
        <v>40</v>
      </c>
      <c r="J25" s="18">
        <v>4989299079</v>
      </c>
      <c r="K25" s="19">
        <v>4989299079</v>
      </c>
      <c r="L25" s="19">
        <v>61434500</v>
      </c>
      <c r="M25" s="19"/>
      <c r="N25" s="19"/>
      <c r="O25" s="19"/>
      <c r="P25" s="19">
        <v>-27462715</v>
      </c>
      <c r="Q25" s="19">
        <v>-17752108</v>
      </c>
      <c r="R25" s="19">
        <v>5005518756</v>
      </c>
      <c r="S25" s="19">
        <v>0</v>
      </c>
      <c r="T25" s="19">
        <v>1178326.67</v>
      </c>
      <c r="U25" s="19">
        <v>0</v>
      </c>
      <c r="V25" s="19">
        <v>3137499041.3299999</v>
      </c>
      <c r="W25" s="19">
        <v>3137499041.3299999</v>
      </c>
      <c r="X25" s="19">
        <v>1823158996</v>
      </c>
      <c r="Y25" s="19">
        <v>1850621711</v>
      </c>
      <c r="Z25" s="19">
        <v>0</v>
      </c>
      <c r="AA25" s="19">
        <f t="shared" si="3"/>
        <v>1866841388</v>
      </c>
      <c r="AB25" s="20">
        <f t="shared" si="0"/>
        <v>0.62680796821890883</v>
      </c>
      <c r="AC25" s="20">
        <f t="shared" si="1"/>
        <v>2.354055048914894E-4</v>
      </c>
      <c r="AD25" s="21">
        <f t="shared" si="2"/>
        <v>0.62704337372380037</v>
      </c>
    </row>
    <row r="26" spans="1:30" outlineLevel="2" x14ac:dyDescent="0.25">
      <c r="A26" s="15" t="s">
        <v>177</v>
      </c>
      <c r="B26" s="16" t="s">
        <v>36</v>
      </c>
      <c r="C26" s="16" t="s">
        <v>37</v>
      </c>
      <c r="D26" s="16" t="s">
        <v>41</v>
      </c>
      <c r="E26" s="16"/>
      <c r="F26" s="16" t="s">
        <v>39</v>
      </c>
      <c r="G26" s="16">
        <v>1111</v>
      </c>
      <c r="H26" s="16">
        <v>3480</v>
      </c>
      <c r="I26" s="17" t="s">
        <v>42</v>
      </c>
      <c r="J26" s="18">
        <v>36696504</v>
      </c>
      <c r="K26" s="19">
        <v>36696504</v>
      </c>
      <c r="L26" s="19">
        <v>1302943</v>
      </c>
      <c r="M26" s="19"/>
      <c r="N26" s="19"/>
      <c r="O26" s="19"/>
      <c r="P26" s="19">
        <v>0</v>
      </c>
      <c r="Q26" s="19">
        <v>0</v>
      </c>
      <c r="R26" s="19">
        <v>37999447</v>
      </c>
      <c r="S26" s="19">
        <v>0</v>
      </c>
      <c r="T26" s="19">
        <v>0</v>
      </c>
      <c r="U26" s="19">
        <v>0</v>
      </c>
      <c r="V26" s="19">
        <v>10988200.01</v>
      </c>
      <c r="W26" s="19">
        <v>10988200.01</v>
      </c>
      <c r="X26" s="19">
        <v>25708303.989999998</v>
      </c>
      <c r="Y26" s="19">
        <v>25708303.989999998</v>
      </c>
      <c r="Z26" s="19">
        <v>0</v>
      </c>
      <c r="AA26" s="19">
        <f t="shared" si="3"/>
        <v>27011246.990000002</v>
      </c>
      <c r="AB26" s="20">
        <f t="shared" si="0"/>
        <v>0.28916736630404122</v>
      </c>
      <c r="AC26" s="20">
        <f t="shared" si="1"/>
        <v>0</v>
      </c>
      <c r="AD26" s="21">
        <f t="shared" si="2"/>
        <v>0.28916736630404122</v>
      </c>
    </row>
    <row r="27" spans="1:30" outlineLevel="2" x14ac:dyDescent="0.25">
      <c r="A27" s="15" t="s">
        <v>177</v>
      </c>
      <c r="B27" s="16" t="s">
        <v>36</v>
      </c>
      <c r="C27" s="16" t="s">
        <v>37</v>
      </c>
      <c r="D27" s="16" t="s">
        <v>43</v>
      </c>
      <c r="E27" s="16"/>
      <c r="F27" s="16" t="s">
        <v>39</v>
      </c>
      <c r="G27" s="16">
        <v>1111</v>
      </c>
      <c r="H27" s="16">
        <v>3480</v>
      </c>
      <c r="I27" s="17" t="s">
        <v>44</v>
      </c>
      <c r="J27" s="18">
        <v>152179174</v>
      </c>
      <c r="K27" s="19">
        <v>152179174</v>
      </c>
      <c r="L27" s="19">
        <v>0</v>
      </c>
      <c r="M27" s="19">
        <v>0</v>
      </c>
      <c r="N27" s="19">
        <v>0</v>
      </c>
      <c r="O27" s="19">
        <v>0</v>
      </c>
      <c r="P27" s="19">
        <v>0</v>
      </c>
      <c r="Q27" s="19">
        <v>0</v>
      </c>
      <c r="R27" s="19">
        <v>152179174</v>
      </c>
      <c r="S27" s="19">
        <v>0</v>
      </c>
      <c r="T27" s="19">
        <v>0</v>
      </c>
      <c r="U27" s="19">
        <v>0</v>
      </c>
      <c r="V27" s="19">
        <v>102444026.56999999</v>
      </c>
      <c r="W27" s="19">
        <v>102444026.56999999</v>
      </c>
      <c r="X27" s="19">
        <v>49735147.43</v>
      </c>
      <c r="Y27" s="19">
        <v>49735147.43</v>
      </c>
      <c r="Z27" s="19">
        <v>0</v>
      </c>
      <c r="AA27" s="19">
        <f t="shared" si="3"/>
        <v>49735147.430000007</v>
      </c>
      <c r="AB27" s="20">
        <f t="shared" si="0"/>
        <v>0.67318032998391741</v>
      </c>
      <c r="AC27" s="20">
        <f t="shared" si="1"/>
        <v>0</v>
      </c>
      <c r="AD27" s="21">
        <f t="shared" si="2"/>
        <v>0.67318032998391741</v>
      </c>
    </row>
    <row r="28" spans="1:30" outlineLevel="2" x14ac:dyDescent="0.25">
      <c r="A28" s="15" t="s">
        <v>177</v>
      </c>
      <c r="B28" s="16" t="s">
        <v>36</v>
      </c>
      <c r="C28" s="16" t="s">
        <v>37</v>
      </c>
      <c r="D28" s="16" t="s">
        <v>47</v>
      </c>
      <c r="E28" s="16"/>
      <c r="F28" s="16" t="s">
        <v>39</v>
      </c>
      <c r="G28" s="16">
        <v>1111</v>
      </c>
      <c r="H28" s="16">
        <v>3480</v>
      </c>
      <c r="I28" s="17" t="s">
        <v>48</v>
      </c>
      <c r="J28" s="18">
        <v>1220861997</v>
      </c>
      <c r="K28" s="19">
        <v>1266422627</v>
      </c>
      <c r="L28" s="19">
        <v>18320660</v>
      </c>
      <c r="M28" s="19"/>
      <c r="N28" s="19"/>
      <c r="O28" s="19"/>
      <c r="P28" s="19">
        <v>0</v>
      </c>
      <c r="Q28" s="19">
        <v>0</v>
      </c>
      <c r="R28" s="19">
        <v>1284743287</v>
      </c>
      <c r="S28" s="19">
        <v>0</v>
      </c>
      <c r="T28" s="19">
        <v>243662.29</v>
      </c>
      <c r="U28" s="19">
        <v>0</v>
      </c>
      <c r="V28" s="19">
        <v>815176115.58000004</v>
      </c>
      <c r="W28" s="19">
        <v>815176115.58000004</v>
      </c>
      <c r="X28" s="19">
        <v>451002849.13</v>
      </c>
      <c r="Y28" s="19">
        <v>451002849.13</v>
      </c>
      <c r="Z28" s="19">
        <v>0</v>
      </c>
      <c r="AA28" s="19">
        <f t="shared" si="3"/>
        <v>469323509.13</v>
      </c>
      <c r="AB28" s="20">
        <f t="shared" si="0"/>
        <v>0.6345050593597692</v>
      </c>
      <c r="AC28" s="20">
        <f t="shared" si="1"/>
        <v>1.8965834845416867E-4</v>
      </c>
      <c r="AD28" s="21">
        <f t="shared" si="2"/>
        <v>0.63469471770822339</v>
      </c>
    </row>
    <row r="29" spans="1:30" ht="30" outlineLevel="2" x14ac:dyDescent="0.25">
      <c r="A29" s="15" t="s">
        <v>177</v>
      </c>
      <c r="B29" s="16" t="s">
        <v>36</v>
      </c>
      <c r="C29" s="16" t="s">
        <v>37</v>
      </c>
      <c r="D29" s="16" t="s">
        <v>49</v>
      </c>
      <c r="E29" s="16"/>
      <c r="F29" s="16" t="s">
        <v>39</v>
      </c>
      <c r="G29" s="16">
        <v>1111</v>
      </c>
      <c r="H29" s="16">
        <v>3480</v>
      </c>
      <c r="I29" s="17" t="s">
        <v>50</v>
      </c>
      <c r="J29" s="18">
        <v>2043650975</v>
      </c>
      <c r="K29" s="19">
        <v>2008225991</v>
      </c>
      <c r="L29" s="19">
        <v>35961873</v>
      </c>
      <c r="M29" s="19"/>
      <c r="N29" s="19"/>
      <c r="O29" s="19"/>
      <c r="P29" s="19">
        <v>0</v>
      </c>
      <c r="Q29" s="19">
        <v>0</v>
      </c>
      <c r="R29" s="19">
        <v>2044187864</v>
      </c>
      <c r="S29" s="19">
        <v>0</v>
      </c>
      <c r="T29" s="19">
        <v>414747.67</v>
      </c>
      <c r="U29" s="19">
        <v>0</v>
      </c>
      <c r="V29" s="19">
        <v>1262292175</v>
      </c>
      <c r="W29" s="19">
        <v>1262292175</v>
      </c>
      <c r="X29" s="19">
        <v>745519068.33000004</v>
      </c>
      <c r="Y29" s="19">
        <v>745519068.33000004</v>
      </c>
      <c r="Z29" s="19">
        <v>0</v>
      </c>
      <c r="AA29" s="19">
        <f t="shared" si="3"/>
        <v>781480941.32999992</v>
      </c>
      <c r="AB29" s="20">
        <f t="shared" si="0"/>
        <v>0.61750301781460926</v>
      </c>
      <c r="AC29" s="20">
        <f t="shared" si="1"/>
        <v>2.0289117125880756E-4</v>
      </c>
      <c r="AD29" s="21">
        <f t="shared" si="2"/>
        <v>0.61770590898586808</v>
      </c>
    </row>
    <row r="30" spans="1:30" outlineLevel="2" x14ac:dyDescent="0.25">
      <c r="A30" s="15" t="s">
        <v>177</v>
      </c>
      <c r="B30" s="16" t="s">
        <v>36</v>
      </c>
      <c r="C30" s="16" t="s">
        <v>37</v>
      </c>
      <c r="D30" s="16" t="s">
        <v>51</v>
      </c>
      <c r="E30" s="16"/>
      <c r="F30" s="16">
        <v>280</v>
      </c>
      <c r="G30" s="16">
        <v>1111</v>
      </c>
      <c r="H30" s="16">
        <v>3480</v>
      </c>
      <c r="I30" s="17" t="s">
        <v>52</v>
      </c>
      <c r="J30" s="18">
        <v>814545022</v>
      </c>
      <c r="K30" s="19">
        <v>814545022</v>
      </c>
      <c r="L30" s="19">
        <v>16624634</v>
      </c>
      <c r="M30" s="19"/>
      <c r="N30" s="19"/>
      <c r="O30" s="19"/>
      <c r="P30" s="19">
        <v>-2287644</v>
      </c>
      <c r="Q30" s="19">
        <v>0</v>
      </c>
      <c r="R30" s="19">
        <v>828882012</v>
      </c>
      <c r="S30" s="19">
        <v>0</v>
      </c>
      <c r="T30" s="19">
        <v>0</v>
      </c>
      <c r="U30" s="19">
        <v>0</v>
      </c>
      <c r="V30" s="19">
        <v>465516.18</v>
      </c>
      <c r="W30" s="19">
        <v>465516.18</v>
      </c>
      <c r="X30" s="19">
        <v>811791861.82000005</v>
      </c>
      <c r="Y30" s="19">
        <v>814079505.82000005</v>
      </c>
      <c r="Z30" s="19">
        <v>0</v>
      </c>
      <c r="AA30" s="19">
        <f t="shared" si="3"/>
        <v>828416495.82000005</v>
      </c>
      <c r="AB30" s="20">
        <f t="shared" si="0"/>
        <v>5.616193538532237E-4</v>
      </c>
      <c r="AC30" s="20">
        <f t="shared" si="1"/>
        <v>0</v>
      </c>
      <c r="AD30" s="21">
        <f t="shared" si="2"/>
        <v>5.616193538532237E-4</v>
      </c>
    </row>
    <row r="31" spans="1:30" outlineLevel="2" x14ac:dyDescent="0.25">
      <c r="A31" s="15" t="s">
        <v>177</v>
      </c>
      <c r="B31" s="16" t="s">
        <v>36</v>
      </c>
      <c r="C31" s="16" t="s">
        <v>37</v>
      </c>
      <c r="D31" s="16" t="s">
        <v>53</v>
      </c>
      <c r="E31" s="16"/>
      <c r="F31" s="16" t="s">
        <v>39</v>
      </c>
      <c r="G31" s="16">
        <v>1111</v>
      </c>
      <c r="H31" s="16">
        <v>3480</v>
      </c>
      <c r="I31" s="17" t="s">
        <v>54</v>
      </c>
      <c r="J31" s="18">
        <v>723912314</v>
      </c>
      <c r="K31" s="19">
        <v>723847216</v>
      </c>
      <c r="L31" s="19"/>
      <c r="M31" s="19"/>
      <c r="N31" s="19"/>
      <c r="O31" s="19"/>
      <c r="P31" s="19">
        <v>0</v>
      </c>
      <c r="Q31" s="19">
        <v>0</v>
      </c>
      <c r="R31" s="19">
        <v>723847216</v>
      </c>
      <c r="S31" s="19">
        <v>0</v>
      </c>
      <c r="T31" s="19">
        <v>4284604.9400000004</v>
      </c>
      <c r="U31" s="19">
        <v>0</v>
      </c>
      <c r="V31" s="19">
        <v>701858784.63999999</v>
      </c>
      <c r="W31" s="19">
        <v>701858784.63999999</v>
      </c>
      <c r="X31" s="19">
        <v>17703826.420000002</v>
      </c>
      <c r="Y31" s="19">
        <v>17703826.420000002</v>
      </c>
      <c r="Z31" s="19">
        <v>0</v>
      </c>
      <c r="AA31" s="19">
        <f t="shared" si="3"/>
        <v>17703826.419999957</v>
      </c>
      <c r="AB31" s="20">
        <f t="shared" si="0"/>
        <v>0.96962282803060473</v>
      </c>
      <c r="AC31" s="20">
        <f t="shared" si="1"/>
        <v>5.9192117415009862E-3</v>
      </c>
      <c r="AD31" s="21">
        <f t="shared" si="2"/>
        <v>0.97554203977210574</v>
      </c>
    </row>
    <row r="32" spans="1:30" outlineLevel="2" x14ac:dyDescent="0.25">
      <c r="A32" s="15" t="s">
        <v>177</v>
      </c>
      <c r="B32" s="16" t="s">
        <v>36</v>
      </c>
      <c r="C32" s="16" t="s">
        <v>37</v>
      </c>
      <c r="D32" s="16" t="s">
        <v>55</v>
      </c>
      <c r="E32" s="16"/>
      <c r="F32" s="16" t="s">
        <v>39</v>
      </c>
      <c r="G32" s="16">
        <v>1111</v>
      </c>
      <c r="H32" s="16">
        <v>3480</v>
      </c>
      <c r="I32" s="17" t="s">
        <v>56</v>
      </c>
      <c r="J32" s="18">
        <v>378156658</v>
      </c>
      <c r="K32" s="19">
        <v>378156658</v>
      </c>
      <c r="L32" s="19">
        <v>7502576</v>
      </c>
      <c r="M32" s="19"/>
      <c r="N32" s="19"/>
      <c r="O32" s="19"/>
      <c r="P32" s="19">
        <v>0</v>
      </c>
      <c r="Q32" s="19">
        <v>0</v>
      </c>
      <c r="R32" s="19">
        <v>385659234</v>
      </c>
      <c r="S32" s="19">
        <v>0</v>
      </c>
      <c r="T32" s="19">
        <v>78797.33</v>
      </c>
      <c r="U32" s="19">
        <v>0</v>
      </c>
      <c r="V32" s="19">
        <v>224730722.25</v>
      </c>
      <c r="W32" s="19">
        <v>224730722.25</v>
      </c>
      <c r="X32" s="19">
        <v>153347138.41999999</v>
      </c>
      <c r="Y32" s="19">
        <v>153347138.41999999</v>
      </c>
      <c r="Z32" s="19">
        <v>0</v>
      </c>
      <c r="AA32" s="19">
        <f t="shared" si="3"/>
        <v>160849714.42000002</v>
      </c>
      <c r="AB32" s="20">
        <f t="shared" si="0"/>
        <v>0.5827183752846431</v>
      </c>
      <c r="AC32" s="20">
        <f t="shared" si="1"/>
        <v>2.0431853577762384E-4</v>
      </c>
      <c r="AD32" s="21">
        <f t="shared" si="2"/>
        <v>0.58292269382042072</v>
      </c>
    </row>
    <row r="33" spans="1:30" ht="120" outlineLevel="2" x14ac:dyDescent="0.25">
      <c r="A33" s="15" t="s">
        <v>177</v>
      </c>
      <c r="B33" s="16" t="s">
        <v>36</v>
      </c>
      <c r="C33" s="16" t="s">
        <v>37</v>
      </c>
      <c r="D33" s="16" t="s">
        <v>57</v>
      </c>
      <c r="E33" s="16" t="s">
        <v>58</v>
      </c>
      <c r="F33" s="16" t="s">
        <v>39</v>
      </c>
      <c r="G33" s="16">
        <v>1112</v>
      </c>
      <c r="H33" s="16">
        <v>3480</v>
      </c>
      <c r="I33" s="17" t="s">
        <v>59</v>
      </c>
      <c r="J33" s="18">
        <v>904028662</v>
      </c>
      <c r="K33" s="19">
        <v>893958114</v>
      </c>
      <c r="L33" s="19">
        <v>11303531</v>
      </c>
      <c r="M33" s="19"/>
      <c r="N33" s="19"/>
      <c r="O33" s="19"/>
      <c r="P33" s="19">
        <v>-2540301</v>
      </c>
      <c r="Q33" s="19">
        <v>-2350017</v>
      </c>
      <c r="R33" s="19">
        <v>900371327</v>
      </c>
      <c r="S33" s="19">
        <v>0</v>
      </c>
      <c r="T33" s="19">
        <v>312494664</v>
      </c>
      <c r="U33" s="19">
        <v>0</v>
      </c>
      <c r="V33" s="19">
        <v>578923149</v>
      </c>
      <c r="W33" s="19">
        <v>578923149</v>
      </c>
      <c r="X33" s="19">
        <v>0</v>
      </c>
      <c r="Y33" s="19">
        <v>2540301</v>
      </c>
      <c r="Z33" s="19">
        <v>0</v>
      </c>
      <c r="AA33" s="19">
        <f t="shared" si="3"/>
        <v>8953514</v>
      </c>
      <c r="AB33" s="20">
        <f t="shared" si="0"/>
        <v>0.64298265797617959</v>
      </c>
      <c r="AC33" s="20">
        <f t="shared" si="1"/>
        <v>0.34707309598720709</v>
      </c>
      <c r="AD33" s="21">
        <f t="shared" si="2"/>
        <v>0.99005575396338674</v>
      </c>
    </row>
    <row r="34" spans="1:30" ht="60" outlineLevel="2" x14ac:dyDescent="0.25">
      <c r="A34" s="15" t="s">
        <v>177</v>
      </c>
      <c r="B34" s="16" t="s">
        <v>36</v>
      </c>
      <c r="C34" s="16" t="s">
        <v>37</v>
      </c>
      <c r="D34" s="16" t="s">
        <v>60</v>
      </c>
      <c r="E34" s="16" t="s">
        <v>58</v>
      </c>
      <c r="F34" s="16" t="s">
        <v>39</v>
      </c>
      <c r="G34" s="16">
        <v>1112</v>
      </c>
      <c r="H34" s="16">
        <v>3480</v>
      </c>
      <c r="I34" s="17" t="s">
        <v>61</v>
      </c>
      <c r="J34" s="18">
        <v>48866414</v>
      </c>
      <c r="K34" s="19">
        <v>48866414</v>
      </c>
      <c r="L34" s="19">
        <v>277998</v>
      </c>
      <c r="M34" s="19"/>
      <c r="N34" s="19"/>
      <c r="O34" s="19"/>
      <c r="P34" s="19">
        <v>-137314</v>
      </c>
      <c r="Q34" s="19">
        <v>0</v>
      </c>
      <c r="R34" s="19">
        <v>49007098</v>
      </c>
      <c r="S34" s="19">
        <v>0</v>
      </c>
      <c r="T34" s="19">
        <v>17440200</v>
      </c>
      <c r="U34" s="19">
        <v>0</v>
      </c>
      <c r="V34" s="19">
        <v>31288900</v>
      </c>
      <c r="W34" s="19">
        <v>31288900</v>
      </c>
      <c r="X34" s="19">
        <v>0</v>
      </c>
      <c r="Y34" s="19">
        <v>137314</v>
      </c>
      <c r="Z34" s="19">
        <v>0</v>
      </c>
      <c r="AA34" s="19">
        <f t="shared" si="3"/>
        <v>277998</v>
      </c>
      <c r="AB34" s="20">
        <f t="shared" si="0"/>
        <v>0.63845649460818921</v>
      </c>
      <c r="AC34" s="20">
        <f t="shared" si="1"/>
        <v>0.35587089853800363</v>
      </c>
      <c r="AD34" s="21">
        <f t="shared" si="2"/>
        <v>0.99432739314619289</v>
      </c>
    </row>
    <row r="35" spans="1:30" ht="120" outlineLevel="2" x14ac:dyDescent="0.25">
      <c r="A35" s="15" t="s">
        <v>177</v>
      </c>
      <c r="B35" s="16" t="s">
        <v>36</v>
      </c>
      <c r="C35" s="16" t="s">
        <v>37</v>
      </c>
      <c r="D35" s="16" t="s">
        <v>62</v>
      </c>
      <c r="E35" s="16" t="s">
        <v>58</v>
      </c>
      <c r="F35" s="16" t="s">
        <v>39</v>
      </c>
      <c r="G35" s="16">
        <v>1112</v>
      </c>
      <c r="H35" s="16">
        <v>3480</v>
      </c>
      <c r="I35" s="17" t="s">
        <v>63</v>
      </c>
      <c r="J35" s="18">
        <v>189327803</v>
      </c>
      <c r="K35" s="19">
        <v>189327803</v>
      </c>
      <c r="L35" s="19"/>
      <c r="M35" s="19"/>
      <c r="N35" s="19"/>
      <c r="O35" s="19"/>
      <c r="P35" s="19">
        <v>-531596</v>
      </c>
      <c r="Q35" s="19">
        <v>0</v>
      </c>
      <c r="R35" s="19">
        <v>188796207</v>
      </c>
      <c r="S35" s="19">
        <v>0</v>
      </c>
      <c r="T35" s="19">
        <v>74561400</v>
      </c>
      <c r="U35" s="19">
        <v>0</v>
      </c>
      <c r="V35" s="19">
        <v>114234807</v>
      </c>
      <c r="W35" s="19">
        <v>114234807</v>
      </c>
      <c r="X35" s="19">
        <v>0</v>
      </c>
      <c r="Y35" s="19">
        <v>531596</v>
      </c>
      <c r="Z35" s="19">
        <v>0</v>
      </c>
      <c r="AA35" s="19">
        <f t="shared" si="3"/>
        <v>0</v>
      </c>
      <c r="AB35" s="20">
        <f t="shared" si="0"/>
        <v>0.60506939633591261</v>
      </c>
      <c r="AC35" s="20">
        <f t="shared" si="1"/>
        <v>0.39493060366408739</v>
      </c>
      <c r="AD35" s="21">
        <f t="shared" si="2"/>
        <v>1</v>
      </c>
    </row>
    <row r="36" spans="1:30" ht="90" outlineLevel="2" x14ac:dyDescent="0.25">
      <c r="A36" s="15" t="s">
        <v>177</v>
      </c>
      <c r="B36" s="16" t="s">
        <v>36</v>
      </c>
      <c r="C36" s="16" t="s">
        <v>37</v>
      </c>
      <c r="D36" s="16" t="s">
        <v>64</v>
      </c>
      <c r="E36" s="16" t="s">
        <v>58</v>
      </c>
      <c r="F36" s="16" t="s">
        <v>39</v>
      </c>
      <c r="G36" s="16">
        <v>1112</v>
      </c>
      <c r="H36" s="16">
        <v>3480</v>
      </c>
      <c r="I36" s="17" t="s">
        <v>65</v>
      </c>
      <c r="J36" s="18">
        <v>146599242</v>
      </c>
      <c r="K36" s="19">
        <v>288099242</v>
      </c>
      <c r="L36" s="19">
        <v>2167984</v>
      </c>
      <c r="M36" s="19"/>
      <c r="N36" s="19"/>
      <c r="O36" s="19"/>
      <c r="P36" s="19">
        <v>-823881</v>
      </c>
      <c r="Q36" s="19">
        <v>0</v>
      </c>
      <c r="R36" s="19">
        <v>289443345</v>
      </c>
      <c r="S36" s="19">
        <v>0</v>
      </c>
      <c r="T36" s="19">
        <v>99609657</v>
      </c>
      <c r="U36" s="19">
        <v>0</v>
      </c>
      <c r="V36" s="19">
        <v>187665704</v>
      </c>
      <c r="W36" s="19">
        <v>187665704</v>
      </c>
      <c r="X36" s="19">
        <v>0</v>
      </c>
      <c r="Y36" s="19">
        <v>823881</v>
      </c>
      <c r="Z36" s="19">
        <v>0</v>
      </c>
      <c r="AA36" s="19">
        <f t="shared" si="3"/>
        <v>2167984</v>
      </c>
      <c r="AB36" s="20">
        <f t="shared" si="0"/>
        <v>0.64836765896275828</v>
      </c>
      <c r="AC36" s="20">
        <f t="shared" si="1"/>
        <v>0.34414215673191589</v>
      </c>
      <c r="AD36" s="21">
        <f t="shared" si="2"/>
        <v>0.99250981569467411</v>
      </c>
    </row>
    <row r="37" spans="1:30" ht="90" outlineLevel="2" x14ac:dyDescent="0.25">
      <c r="A37" s="15" t="s">
        <v>177</v>
      </c>
      <c r="B37" s="16" t="s">
        <v>36</v>
      </c>
      <c r="C37" s="16" t="s">
        <v>37</v>
      </c>
      <c r="D37" s="16" t="s">
        <v>66</v>
      </c>
      <c r="E37" s="16" t="s">
        <v>58</v>
      </c>
      <c r="F37" s="16" t="s">
        <v>39</v>
      </c>
      <c r="G37" s="16">
        <v>1112</v>
      </c>
      <c r="H37" s="16">
        <v>3480</v>
      </c>
      <c r="I37" s="17" t="s">
        <v>67</v>
      </c>
      <c r="J37" s="18">
        <v>293198485</v>
      </c>
      <c r="K37" s="19">
        <v>151698485</v>
      </c>
      <c r="L37" s="19">
        <v>968140</v>
      </c>
      <c r="M37" s="19"/>
      <c r="N37" s="19"/>
      <c r="O37" s="19"/>
      <c r="P37" s="19">
        <v>-411941</v>
      </c>
      <c r="Q37" s="19">
        <v>0</v>
      </c>
      <c r="R37" s="19">
        <v>152254684</v>
      </c>
      <c r="S37" s="19">
        <v>0</v>
      </c>
      <c r="T37" s="19">
        <v>57351870</v>
      </c>
      <c r="U37" s="19">
        <v>0</v>
      </c>
      <c r="V37" s="19">
        <v>93934674</v>
      </c>
      <c r="W37" s="19">
        <v>93934674</v>
      </c>
      <c r="X37" s="19">
        <v>0</v>
      </c>
      <c r="Y37" s="19">
        <v>411941</v>
      </c>
      <c r="Z37" s="19">
        <v>0</v>
      </c>
      <c r="AA37" s="19">
        <f t="shared" si="3"/>
        <v>968140</v>
      </c>
      <c r="AB37" s="20">
        <f t="shared" si="0"/>
        <v>0.61695753150031163</v>
      </c>
      <c r="AC37" s="20">
        <f t="shared" si="1"/>
        <v>0.37668378071048375</v>
      </c>
      <c r="AD37" s="21">
        <f t="shared" si="2"/>
        <v>0.99364131221079544</v>
      </c>
    </row>
    <row r="38" spans="1:30" ht="60" outlineLevel="2" x14ac:dyDescent="0.25">
      <c r="A38" s="15" t="s">
        <v>177</v>
      </c>
      <c r="B38" s="16" t="s">
        <v>36</v>
      </c>
      <c r="C38" s="16" t="s">
        <v>37</v>
      </c>
      <c r="D38" s="16" t="s">
        <v>68</v>
      </c>
      <c r="E38" s="16" t="s">
        <v>58</v>
      </c>
      <c r="F38" s="16" t="s">
        <v>39</v>
      </c>
      <c r="G38" s="16">
        <v>1112</v>
      </c>
      <c r="H38" s="16">
        <v>3480</v>
      </c>
      <c r="I38" s="17" t="s">
        <v>69</v>
      </c>
      <c r="J38" s="18">
        <v>416275129</v>
      </c>
      <c r="K38" s="19">
        <v>416275129</v>
      </c>
      <c r="L38" s="19">
        <v>5499313</v>
      </c>
      <c r="M38" s="19"/>
      <c r="N38" s="19"/>
      <c r="O38" s="19"/>
      <c r="P38" s="19">
        <v>-1150688</v>
      </c>
      <c r="Q38" s="19">
        <v>0</v>
      </c>
      <c r="R38" s="19">
        <v>420623754</v>
      </c>
      <c r="S38" s="19">
        <v>0</v>
      </c>
      <c r="T38" s="19">
        <v>149231426.74000001</v>
      </c>
      <c r="U38" s="19">
        <v>0</v>
      </c>
      <c r="V38" s="19">
        <v>265893014.25999999</v>
      </c>
      <c r="W38" s="19">
        <v>265893014.25999999</v>
      </c>
      <c r="X38" s="19">
        <v>0</v>
      </c>
      <c r="Y38" s="19">
        <v>1150688</v>
      </c>
      <c r="Z38" s="19">
        <v>0</v>
      </c>
      <c r="AA38" s="19">
        <f t="shared" si="3"/>
        <v>5499313</v>
      </c>
      <c r="AB38" s="20">
        <f t="shared" si="0"/>
        <v>0.63213979650802121</v>
      </c>
      <c r="AC38" s="20">
        <f t="shared" si="1"/>
        <v>0.35478601795751175</v>
      </c>
      <c r="AD38" s="21">
        <f t="shared" si="2"/>
        <v>0.98692581446553296</v>
      </c>
    </row>
    <row r="39" spans="1:30" outlineLevel="2" x14ac:dyDescent="0.25">
      <c r="A39" s="15" t="s">
        <v>249</v>
      </c>
      <c r="B39" s="16" t="s">
        <v>250</v>
      </c>
      <c r="C39" s="16" t="s">
        <v>37</v>
      </c>
      <c r="D39" s="16" t="s">
        <v>38</v>
      </c>
      <c r="E39" s="16"/>
      <c r="F39" s="16" t="s">
        <v>39</v>
      </c>
      <c r="G39" s="16">
        <v>1111</v>
      </c>
      <c r="H39" s="16">
        <v>3480</v>
      </c>
      <c r="I39" s="17" t="s">
        <v>40</v>
      </c>
      <c r="J39" s="18">
        <v>140064060</v>
      </c>
      <c r="K39" s="19">
        <v>140064060</v>
      </c>
      <c r="L39" s="19"/>
      <c r="M39" s="19"/>
      <c r="N39" s="19"/>
      <c r="O39" s="19"/>
      <c r="P39" s="19">
        <v>-5174538</v>
      </c>
      <c r="Q39" s="19">
        <v>0</v>
      </c>
      <c r="R39" s="19">
        <v>134889522</v>
      </c>
      <c r="S39" s="19">
        <v>0</v>
      </c>
      <c r="T39" s="19">
        <v>0</v>
      </c>
      <c r="U39" s="19">
        <v>0</v>
      </c>
      <c r="V39" s="19">
        <v>84427896.670000002</v>
      </c>
      <c r="W39" s="19">
        <v>84427896.670000002</v>
      </c>
      <c r="X39" s="19">
        <v>50461625.329999998</v>
      </c>
      <c r="Y39" s="19">
        <v>55636163.329999998</v>
      </c>
      <c r="Z39" s="19">
        <v>0</v>
      </c>
      <c r="AA39" s="19">
        <f t="shared" si="3"/>
        <v>50461625.329999998</v>
      </c>
      <c r="AB39" s="20">
        <f t="shared" si="0"/>
        <v>0.62590403923293614</v>
      </c>
      <c r="AC39" s="20">
        <f t="shared" si="1"/>
        <v>0</v>
      </c>
      <c r="AD39" s="21">
        <f t="shared" si="2"/>
        <v>0.62590403923293614</v>
      </c>
    </row>
    <row r="40" spans="1:30" outlineLevel="2" x14ac:dyDescent="0.25">
      <c r="A40" s="15" t="s">
        <v>249</v>
      </c>
      <c r="B40" s="16" t="s">
        <v>250</v>
      </c>
      <c r="C40" s="16" t="s">
        <v>37</v>
      </c>
      <c r="D40" s="16" t="s">
        <v>41</v>
      </c>
      <c r="E40" s="16"/>
      <c r="F40" s="16" t="s">
        <v>39</v>
      </c>
      <c r="G40" s="16">
        <v>1111</v>
      </c>
      <c r="H40" s="16">
        <v>3480</v>
      </c>
      <c r="I40" s="17" t="s">
        <v>42</v>
      </c>
      <c r="J40" s="18">
        <v>1492041</v>
      </c>
      <c r="K40" s="19">
        <v>1492041</v>
      </c>
      <c r="L40" s="19">
        <v>0</v>
      </c>
      <c r="M40" s="19">
        <v>0</v>
      </c>
      <c r="N40" s="19">
        <v>0</v>
      </c>
      <c r="O40" s="19">
        <v>0</v>
      </c>
      <c r="P40" s="19">
        <v>0</v>
      </c>
      <c r="Q40" s="19">
        <v>0</v>
      </c>
      <c r="R40" s="19">
        <v>1492041</v>
      </c>
      <c r="S40" s="19">
        <v>0</v>
      </c>
      <c r="T40" s="19">
        <v>0</v>
      </c>
      <c r="U40" s="19">
        <v>0</v>
      </c>
      <c r="V40" s="19">
        <v>0</v>
      </c>
      <c r="W40" s="19">
        <v>0</v>
      </c>
      <c r="X40" s="19">
        <v>1492041</v>
      </c>
      <c r="Y40" s="19">
        <v>1492041</v>
      </c>
      <c r="Z40" s="19">
        <v>0</v>
      </c>
      <c r="AA40" s="19">
        <f t="shared" si="3"/>
        <v>1492041</v>
      </c>
      <c r="AB40" s="20">
        <f t="shared" si="0"/>
        <v>0</v>
      </c>
      <c r="AC40" s="20">
        <f t="shared" si="1"/>
        <v>0</v>
      </c>
      <c r="AD40" s="21">
        <f t="shared" si="2"/>
        <v>0</v>
      </c>
    </row>
    <row r="41" spans="1:30" outlineLevel="2" x14ac:dyDescent="0.25">
      <c r="A41" s="15" t="s">
        <v>249</v>
      </c>
      <c r="B41" s="16" t="s">
        <v>250</v>
      </c>
      <c r="C41" s="16" t="s">
        <v>37</v>
      </c>
      <c r="D41" s="16" t="s">
        <v>43</v>
      </c>
      <c r="E41" s="16"/>
      <c r="F41" s="16" t="s">
        <v>39</v>
      </c>
      <c r="G41" s="16">
        <v>1111</v>
      </c>
      <c r="H41" s="16">
        <v>3480</v>
      </c>
      <c r="I41" s="17" t="s">
        <v>44</v>
      </c>
      <c r="J41" s="18">
        <v>0</v>
      </c>
      <c r="K41" s="19">
        <v>45000</v>
      </c>
      <c r="L41" s="19"/>
      <c r="M41" s="19"/>
      <c r="N41" s="19"/>
      <c r="O41" s="19"/>
      <c r="P41" s="19">
        <v>0</v>
      </c>
      <c r="Q41" s="19">
        <v>0</v>
      </c>
      <c r="R41" s="19">
        <v>45000</v>
      </c>
      <c r="S41" s="19">
        <v>0</v>
      </c>
      <c r="T41" s="19">
        <v>0</v>
      </c>
      <c r="U41" s="19">
        <v>0</v>
      </c>
      <c r="V41" s="19">
        <v>0</v>
      </c>
      <c r="W41" s="19">
        <v>0</v>
      </c>
      <c r="X41" s="19">
        <v>45000</v>
      </c>
      <c r="Y41" s="19">
        <v>45000</v>
      </c>
      <c r="Z41" s="19">
        <v>0</v>
      </c>
      <c r="AA41" s="19">
        <f t="shared" si="3"/>
        <v>45000</v>
      </c>
      <c r="AB41" s="20">
        <f t="shared" si="0"/>
        <v>0</v>
      </c>
      <c r="AC41" s="20">
        <f t="shared" si="1"/>
        <v>0</v>
      </c>
      <c r="AD41" s="21">
        <f t="shared" si="2"/>
        <v>0</v>
      </c>
    </row>
    <row r="42" spans="1:30" outlineLevel="2" x14ac:dyDescent="0.25">
      <c r="A42" s="15" t="s">
        <v>249</v>
      </c>
      <c r="B42" s="16" t="s">
        <v>250</v>
      </c>
      <c r="C42" s="16" t="s">
        <v>37</v>
      </c>
      <c r="D42" s="16" t="s">
        <v>45</v>
      </c>
      <c r="E42" s="16"/>
      <c r="F42" s="16" t="s">
        <v>39</v>
      </c>
      <c r="G42" s="16">
        <v>1111</v>
      </c>
      <c r="H42" s="16">
        <v>3480</v>
      </c>
      <c r="I42" s="17" t="s">
        <v>46</v>
      </c>
      <c r="J42" s="18">
        <v>110009088</v>
      </c>
      <c r="K42" s="19">
        <v>110009088</v>
      </c>
      <c r="L42" s="19">
        <v>0</v>
      </c>
      <c r="M42" s="19">
        <v>0</v>
      </c>
      <c r="N42" s="19">
        <v>0</v>
      </c>
      <c r="O42" s="19">
        <v>0</v>
      </c>
      <c r="P42" s="19">
        <v>0</v>
      </c>
      <c r="Q42" s="19">
        <v>-14489222.98</v>
      </c>
      <c r="R42" s="19">
        <v>95519865.019999996</v>
      </c>
      <c r="S42" s="19">
        <v>0</v>
      </c>
      <c r="T42" s="19">
        <v>0</v>
      </c>
      <c r="U42" s="19">
        <v>0</v>
      </c>
      <c r="V42" s="19">
        <v>56962874.75</v>
      </c>
      <c r="W42" s="19">
        <v>56962874.75</v>
      </c>
      <c r="X42" s="19">
        <v>38556990.270000003</v>
      </c>
      <c r="Y42" s="19">
        <v>53046213.25</v>
      </c>
      <c r="Z42" s="19">
        <v>0</v>
      </c>
      <c r="AA42" s="19">
        <f t="shared" si="3"/>
        <v>38556990.269999996</v>
      </c>
      <c r="AB42" s="20">
        <f t="shared" si="0"/>
        <v>0.59634584636476495</v>
      </c>
      <c r="AC42" s="20">
        <f t="shared" si="1"/>
        <v>0</v>
      </c>
      <c r="AD42" s="21">
        <f t="shared" si="2"/>
        <v>0.59634584636476495</v>
      </c>
    </row>
    <row r="43" spans="1:30" outlineLevel="2" x14ac:dyDescent="0.25">
      <c r="A43" s="15" t="s">
        <v>249</v>
      </c>
      <c r="B43" s="16" t="s">
        <v>250</v>
      </c>
      <c r="C43" s="16" t="s">
        <v>37</v>
      </c>
      <c r="D43" s="16" t="s">
        <v>47</v>
      </c>
      <c r="E43" s="16"/>
      <c r="F43" s="16" t="s">
        <v>39</v>
      </c>
      <c r="G43" s="16">
        <v>1111</v>
      </c>
      <c r="H43" s="16">
        <v>3480</v>
      </c>
      <c r="I43" s="17" t="s">
        <v>48</v>
      </c>
      <c r="J43" s="18">
        <v>47278795</v>
      </c>
      <c r="K43" s="19">
        <v>47778795</v>
      </c>
      <c r="L43" s="19"/>
      <c r="M43" s="19"/>
      <c r="N43" s="19"/>
      <c r="O43" s="19"/>
      <c r="P43" s="19">
        <v>0</v>
      </c>
      <c r="Q43" s="19">
        <v>0</v>
      </c>
      <c r="R43" s="19">
        <v>47778795</v>
      </c>
      <c r="S43" s="19">
        <v>0</v>
      </c>
      <c r="T43" s="19">
        <v>0</v>
      </c>
      <c r="U43" s="19">
        <v>0</v>
      </c>
      <c r="V43" s="19">
        <v>29827702.260000002</v>
      </c>
      <c r="W43" s="19">
        <v>29827702.260000002</v>
      </c>
      <c r="X43" s="19">
        <v>17951092.739999998</v>
      </c>
      <c r="Y43" s="19">
        <v>17951092.739999998</v>
      </c>
      <c r="Z43" s="19">
        <v>0</v>
      </c>
      <c r="AA43" s="19">
        <f t="shared" si="3"/>
        <v>17951092.739999998</v>
      </c>
      <c r="AB43" s="20">
        <f t="shared" si="0"/>
        <v>0.62428745346131065</v>
      </c>
      <c r="AC43" s="20">
        <f t="shared" si="1"/>
        <v>0</v>
      </c>
      <c r="AD43" s="21">
        <f t="shared" si="2"/>
        <v>0.62428745346131065</v>
      </c>
    </row>
    <row r="44" spans="1:30" ht="30" outlineLevel="2" x14ac:dyDescent="0.25">
      <c r="A44" s="15" t="s">
        <v>249</v>
      </c>
      <c r="B44" s="16" t="s">
        <v>250</v>
      </c>
      <c r="C44" s="16" t="s">
        <v>37</v>
      </c>
      <c r="D44" s="16" t="s">
        <v>49</v>
      </c>
      <c r="E44" s="16"/>
      <c r="F44" s="16" t="s">
        <v>39</v>
      </c>
      <c r="G44" s="16">
        <v>1111</v>
      </c>
      <c r="H44" s="16">
        <v>3480</v>
      </c>
      <c r="I44" s="17" t="s">
        <v>50</v>
      </c>
      <c r="J44" s="18">
        <v>73902532</v>
      </c>
      <c r="K44" s="19">
        <v>73902532</v>
      </c>
      <c r="L44" s="19">
        <v>0</v>
      </c>
      <c r="M44" s="19">
        <v>0</v>
      </c>
      <c r="N44" s="19">
        <v>0</v>
      </c>
      <c r="O44" s="19">
        <v>0</v>
      </c>
      <c r="P44" s="19">
        <v>0</v>
      </c>
      <c r="Q44" s="19">
        <v>0</v>
      </c>
      <c r="R44" s="19">
        <v>73902532</v>
      </c>
      <c r="S44" s="19">
        <v>0</v>
      </c>
      <c r="T44" s="19">
        <v>0</v>
      </c>
      <c r="U44" s="19">
        <v>0</v>
      </c>
      <c r="V44" s="19">
        <v>43658065</v>
      </c>
      <c r="W44" s="19">
        <v>43658065</v>
      </c>
      <c r="X44" s="19">
        <v>30244467</v>
      </c>
      <c r="Y44" s="19">
        <v>30244467</v>
      </c>
      <c r="Z44" s="19">
        <v>0</v>
      </c>
      <c r="AA44" s="19">
        <f t="shared" si="3"/>
        <v>30244467</v>
      </c>
      <c r="AB44" s="20">
        <f t="shared" si="0"/>
        <v>0.59075195150282533</v>
      </c>
      <c r="AC44" s="20">
        <f t="shared" si="1"/>
        <v>0</v>
      </c>
      <c r="AD44" s="21">
        <f t="shared" si="2"/>
        <v>0.59075195150282533</v>
      </c>
    </row>
    <row r="45" spans="1:30" outlineLevel="2" x14ac:dyDescent="0.25">
      <c r="A45" s="15" t="s">
        <v>249</v>
      </c>
      <c r="B45" s="16" t="s">
        <v>250</v>
      </c>
      <c r="C45" s="16" t="s">
        <v>37</v>
      </c>
      <c r="D45" s="16" t="s">
        <v>51</v>
      </c>
      <c r="E45" s="16"/>
      <c r="F45" s="16">
        <v>280</v>
      </c>
      <c r="G45" s="16">
        <v>1111</v>
      </c>
      <c r="H45" s="16">
        <v>3480</v>
      </c>
      <c r="I45" s="17" t="s">
        <v>52</v>
      </c>
      <c r="J45" s="18">
        <v>25805270</v>
      </c>
      <c r="K45" s="19">
        <v>25805270</v>
      </c>
      <c r="L45" s="19"/>
      <c r="M45" s="19"/>
      <c r="N45" s="19"/>
      <c r="O45" s="19"/>
      <c r="P45" s="19">
        <v>-431039</v>
      </c>
      <c r="Q45" s="19">
        <v>0</v>
      </c>
      <c r="R45" s="19">
        <v>25374231</v>
      </c>
      <c r="S45" s="19">
        <v>0</v>
      </c>
      <c r="T45" s="19">
        <v>0</v>
      </c>
      <c r="U45" s="19">
        <v>0</v>
      </c>
      <c r="V45" s="19">
        <v>0</v>
      </c>
      <c r="W45" s="19">
        <v>0</v>
      </c>
      <c r="X45" s="19">
        <v>25374231</v>
      </c>
      <c r="Y45" s="19">
        <v>25805270</v>
      </c>
      <c r="Z45" s="19">
        <v>0</v>
      </c>
      <c r="AA45" s="19">
        <f t="shared" si="3"/>
        <v>25374231</v>
      </c>
      <c r="AB45" s="20">
        <f t="shared" si="0"/>
        <v>0</v>
      </c>
      <c r="AC45" s="20">
        <f t="shared" si="1"/>
        <v>0</v>
      </c>
      <c r="AD45" s="21">
        <f t="shared" si="2"/>
        <v>0</v>
      </c>
    </row>
    <row r="46" spans="1:30" outlineLevel="2" x14ac:dyDescent="0.25">
      <c r="A46" s="15" t="s">
        <v>249</v>
      </c>
      <c r="B46" s="16" t="s">
        <v>250</v>
      </c>
      <c r="C46" s="16" t="s">
        <v>37</v>
      </c>
      <c r="D46" s="16" t="s">
        <v>53</v>
      </c>
      <c r="E46" s="16"/>
      <c r="F46" s="16" t="s">
        <v>39</v>
      </c>
      <c r="G46" s="16">
        <v>1111</v>
      </c>
      <c r="H46" s="16">
        <v>3480</v>
      </c>
      <c r="I46" s="17" t="s">
        <v>54</v>
      </c>
      <c r="J46" s="18">
        <v>23603445</v>
      </c>
      <c r="K46" s="19">
        <v>20358445</v>
      </c>
      <c r="L46" s="19"/>
      <c r="M46" s="19"/>
      <c r="N46" s="19"/>
      <c r="O46" s="19"/>
      <c r="P46" s="19">
        <v>0</v>
      </c>
      <c r="Q46" s="19">
        <v>0</v>
      </c>
      <c r="R46" s="19">
        <v>20358445</v>
      </c>
      <c r="S46" s="19">
        <v>0</v>
      </c>
      <c r="T46" s="19">
        <v>0</v>
      </c>
      <c r="U46" s="19">
        <v>0</v>
      </c>
      <c r="V46" s="19">
        <v>19908322.399999999</v>
      </c>
      <c r="W46" s="19">
        <v>19908322.399999999</v>
      </c>
      <c r="X46" s="19">
        <v>450122.6</v>
      </c>
      <c r="Y46" s="19">
        <v>450122.6</v>
      </c>
      <c r="Z46" s="19">
        <v>0</v>
      </c>
      <c r="AA46" s="19">
        <f t="shared" si="3"/>
        <v>450122.60000000149</v>
      </c>
      <c r="AB46" s="20">
        <f t="shared" si="0"/>
        <v>0.9778901286419468</v>
      </c>
      <c r="AC46" s="20">
        <f t="shared" si="1"/>
        <v>0</v>
      </c>
      <c r="AD46" s="21">
        <f t="shared" si="2"/>
        <v>0.9778901286419468</v>
      </c>
    </row>
    <row r="47" spans="1:30" outlineLevel="2" x14ac:dyDescent="0.25">
      <c r="A47" s="15" t="s">
        <v>249</v>
      </c>
      <c r="B47" s="16" t="s">
        <v>250</v>
      </c>
      <c r="C47" s="16" t="s">
        <v>37</v>
      </c>
      <c r="D47" s="16" t="s">
        <v>55</v>
      </c>
      <c r="E47" s="16"/>
      <c r="F47" s="16" t="s">
        <v>39</v>
      </c>
      <c r="G47" s="16">
        <v>1111</v>
      </c>
      <c r="H47" s="16">
        <v>3480</v>
      </c>
      <c r="I47" s="17" t="s">
        <v>56</v>
      </c>
      <c r="J47" s="18">
        <v>20342473</v>
      </c>
      <c r="K47" s="19">
        <v>23042473</v>
      </c>
      <c r="L47" s="19"/>
      <c r="M47" s="19"/>
      <c r="N47" s="19"/>
      <c r="O47" s="19"/>
      <c r="P47" s="19">
        <v>0</v>
      </c>
      <c r="Q47" s="19">
        <v>0</v>
      </c>
      <c r="R47" s="19">
        <v>23042473</v>
      </c>
      <c r="S47" s="19">
        <v>0</v>
      </c>
      <c r="T47" s="19">
        <v>0</v>
      </c>
      <c r="U47" s="19">
        <v>0</v>
      </c>
      <c r="V47" s="19">
        <v>14693640.92</v>
      </c>
      <c r="W47" s="19">
        <v>14693640.92</v>
      </c>
      <c r="X47" s="19">
        <v>8348832.0800000001</v>
      </c>
      <c r="Y47" s="19">
        <v>8348832.0800000001</v>
      </c>
      <c r="Z47" s="19">
        <v>0</v>
      </c>
      <c r="AA47" s="19">
        <f t="shared" si="3"/>
        <v>8348832.0800000001</v>
      </c>
      <c r="AB47" s="20">
        <f t="shared" si="0"/>
        <v>0.63767638655798797</v>
      </c>
      <c r="AC47" s="20">
        <f t="shared" si="1"/>
        <v>0</v>
      </c>
      <c r="AD47" s="21">
        <f t="shared" si="2"/>
        <v>0.63767638655798797</v>
      </c>
    </row>
    <row r="48" spans="1:30" ht="120" outlineLevel="2" x14ac:dyDescent="0.25">
      <c r="A48" s="15" t="s">
        <v>249</v>
      </c>
      <c r="B48" s="16" t="s">
        <v>250</v>
      </c>
      <c r="C48" s="16" t="s">
        <v>37</v>
      </c>
      <c r="D48" s="16" t="s">
        <v>57</v>
      </c>
      <c r="E48" s="16" t="s">
        <v>58</v>
      </c>
      <c r="F48" s="16" t="s">
        <v>39</v>
      </c>
      <c r="G48" s="16">
        <v>1112</v>
      </c>
      <c r="H48" s="16">
        <v>3480</v>
      </c>
      <c r="I48" s="17" t="s">
        <v>251</v>
      </c>
      <c r="J48" s="18">
        <v>28643850</v>
      </c>
      <c r="K48" s="19">
        <v>28643850</v>
      </c>
      <c r="L48" s="19"/>
      <c r="M48" s="19"/>
      <c r="N48" s="19"/>
      <c r="O48" s="19"/>
      <c r="P48" s="19">
        <v>-478645</v>
      </c>
      <c r="Q48" s="19">
        <v>0</v>
      </c>
      <c r="R48" s="19">
        <v>28165205</v>
      </c>
      <c r="S48" s="19">
        <v>0</v>
      </c>
      <c r="T48" s="19">
        <v>13711830</v>
      </c>
      <c r="U48" s="19">
        <v>0</v>
      </c>
      <c r="V48" s="19">
        <v>14453375</v>
      </c>
      <c r="W48" s="19">
        <v>14453375</v>
      </c>
      <c r="X48" s="19">
        <v>0</v>
      </c>
      <c r="Y48" s="19">
        <v>478645</v>
      </c>
      <c r="Z48" s="19">
        <v>0</v>
      </c>
      <c r="AA48" s="19">
        <f t="shared" si="3"/>
        <v>0</v>
      </c>
      <c r="AB48" s="20">
        <f t="shared" si="0"/>
        <v>0.51316420384655459</v>
      </c>
      <c r="AC48" s="20">
        <f t="shared" si="1"/>
        <v>0.48683579615344535</v>
      </c>
      <c r="AD48" s="21">
        <f t="shared" si="2"/>
        <v>1</v>
      </c>
    </row>
    <row r="49" spans="1:30" ht="60" outlineLevel="2" x14ac:dyDescent="0.25">
      <c r="A49" s="15" t="s">
        <v>249</v>
      </c>
      <c r="B49" s="16" t="s">
        <v>250</v>
      </c>
      <c r="C49" s="16" t="s">
        <v>37</v>
      </c>
      <c r="D49" s="16" t="s">
        <v>60</v>
      </c>
      <c r="E49" s="16" t="s">
        <v>58</v>
      </c>
      <c r="F49" s="16" t="s">
        <v>39</v>
      </c>
      <c r="G49" s="16">
        <v>1112</v>
      </c>
      <c r="H49" s="16">
        <v>3480</v>
      </c>
      <c r="I49" s="17" t="s">
        <v>61</v>
      </c>
      <c r="J49" s="18">
        <v>1548316</v>
      </c>
      <c r="K49" s="19">
        <v>1548316</v>
      </c>
      <c r="L49" s="19"/>
      <c r="M49" s="19"/>
      <c r="N49" s="19"/>
      <c r="O49" s="19"/>
      <c r="P49" s="19">
        <v>-25873</v>
      </c>
      <c r="Q49" s="19">
        <v>0</v>
      </c>
      <c r="R49" s="19">
        <v>1522443</v>
      </c>
      <c r="S49" s="19">
        <v>0</v>
      </c>
      <c r="T49" s="19">
        <v>741755</v>
      </c>
      <c r="U49" s="19">
        <v>0</v>
      </c>
      <c r="V49" s="19">
        <v>780688</v>
      </c>
      <c r="W49" s="19">
        <v>780688</v>
      </c>
      <c r="X49" s="19">
        <v>0</v>
      </c>
      <c r="Y49" s="19">
        <v>25873</v>
      </c>
      <c r="Z49" s="19">
        <v>0</v>
      </c>
      <c r="AA49" s="19">
        <f t="shared" si="3"/>
        <v>0</v>
      </c>
      <c r="AB49" s="20">
        <f t="shared" si="0"/>
        <v>0.51278635719038412</v>
      </c>
      <c r="AC49" s="20">
        <f t="shared" si="1"/>
        <v>0.48721364280961588</v>
      </c>
      <c r="AD49" s="21">
        <f t="shared" si="2"/>
        <v>1</v>
      </c>
    </row>
    <row r="50" spans="1:30" ht="120" outlineLevel="2" x14ac:dyDescent="0.25">
      <c r="A50" s="15" t="s">
        <v>249</v>
      </c>
      <c r="B50" s="16" t="s">
        <v>250</v>
      </c>
      <c r="C50" s="16" t="s">
        <v>37</v>
      </c>
      <c r="D50" s="16" t="s">
        <v>62</v>
      </c>
      <c r="E50" s="16" t="s">
        <v>58</v>
      </c>
      <c r="F50" s="16" t="s">
        <v>39</v>
      </c>
      <c r="G50" s="16">
        <v>1112</v>
      </c>
      <c r="H50" s="16">
        <v>3480</v>
      </c>
      <c r="I50" s="17" t="s">
        <v>63</v>
      </c>
      <c r="J50" s="18">
        <v>5018146</v>
      </c>
      <c r="K50" s="19">
        <v>5018146</v>
      </c>
      <c r="L50" s="19"/>
      <c r="M50" s="19"/>
      <c r="N50" s="19"/>
      <c r="O50" s="19"/>
      <c r="P50" s="19">
        <v>-83310</v>
      </c>
      <c r="Q50" s="19">
        <v>0</v>
      </c>
      <c r="R50" s="19">
        <v>4934836</v>
      </c>
      <c r="S50" s="19">
        <v>0</v>
      </c>
      <c r="T50" s="19">
        <v>2542628</v>
      </c>
      <c r="U50" s="19">
        <v>0</v>
      </c>
      <c r="V50" s="19">
        <v>2392208</v>
      </c>
      <c r="W50" s="19">
        <v>2392208</v>
      </c>
      <c r="X50" s="19">
        <v>0</v>
      </c>
      <c r="Y50" s="19">
        <v>83310</v>
      </c>
      <c r="Z50" s="19">
        <v>0</v>
      </c>
      <c r="AA50" s="19">
        <f t="shared" si="3"/>
        <v>0</v>
      </c>
      <c r="AB50" s="20">
        <f t="shared" si="0"/>
        <v>0.48475937194265423</v>
      </c>
      <c r="AC50" s="20">
        <f t="shared" si="1"/>
        <v>0.51524062805734583</v>
      </c>
      <c r="AD50" s="21">
        <f t="shared" si="2"/>
        <v>1</v>
      </c>
    </row>
    <row r="51" spans="1:30" ht="90" outlineLevel="2" x14ac:dyDescent="0.25">
      <c r="A51" s="15" t="s">
        <v>249</v>
      </c>
      <c r="B51" s="16" t="s">
        <v>250</v>
      </c>
      <c r="C51" s="16" t="s">
        <v>37</v>
      </c>
      <c r="D51" s="16" t="s">
        <v>64</v>
      </c>
      <c r="E51" s="16" t="s">
        <v>58</v>
      </c>
      <c r="F51" s="16" t="s">
        <v>39</v>
      </c>
      <c r="G51" s="16">
        <v>1112</v>
      </c>
      <c r="H51" s="16">
        <v>3480</v>
      </c>
      <c r="I51" s="17" t="s">
        <v>65</v>
      </c>
      <c r="J51" s="18">
        <v>4644948</v>
      </c>
      <c r="K51" s="19">
        <v>9144948</v>
      </c>
      <c r="L51" s="19"/>
      <c r="M51" s="19"/>
      <c r="N51" s="19"/>
      <c r="O51" s="19"/>
      <c r="P51" s="19">
        <v>-155236</v>
      </c>
      <c r="Q51" s="19">
        <v>0</v>
      </c>
      <c r="R51" s="19">
        <v>8989712</v>
      </c>
      <c r="S51" s="19">
        <v>0</v>
      </c>
      <c r="T51" s="19">
        <v>4305502</v>
      </c>
      <c r="U51" s="19">
        <v>0</v>
      </c>
      <c r="V51" s="19">
        <v>4684210</v>
      </c>
      <c r="W51" s="19">
        <v>4684210</v>
      </c>
      <c r="X51" s="19">
        <v>0</v>
      </c>
      <c r="Y51" s="19">
        <v>155236</v>
      </c>
      <c r="Z51" s="19">
        <v>0</v>
      </c>
      <c r="AA51" s="19">
        <f t="shared" si="3"/>
        <v>0</v>
      </c>
      <c r="AB51" s="20">
        <f t="shared" si="0"/>
        <v>0.52106341115265986</v>
      </c>
      <c r="AC51" s="20">
        <f t="shared" si="1"/>
        <v>0.47893658884734014</v>
      </c>
      <c r="AD51" s="21">
        <f t="shared" si="2"/>
        <v>1</v>
      </c>
    </row>
    <row r="52" spans="1:30" ht="90" outlineLevel="2" x14ac:dyDescent="0.25">
      <c r="A52" s="15" t="s">
        <v>249</v>
      </c>
      <c r="B52" s="16" t="s">
        <v>250</v>
      </c>
      <c r="C52" s="16" t="s">
        <v>37</v>
      </c>
      <c r="D52" s="16" t="s">
        <v>66</v>
      </c>
      <c r="E52" s="16" t="s">
        <v>58</v>
      </c>
      <c r="F52" s="16" t="s">
        <v>39</v>
      </c>
      <c r="G52" s="16">
        <v>1112</v>
      </c>
      <c r="H52" s="16">
        <v>3480</v>
      </c>
      <c r="I52" s="17" t="s">
        <v>67</v>
      </c>
      <c r="J52" s="18">
        <v>9289897</v>
      </c>
      <c r="K52" s="19">
        <v>4789897</v>
      </c>
      <c r="L52" s="19"/>
      <c r="M52" s="19"/>
      <c r="N52" s="19"/>
      <c r="O52" s="19"/>
      <c r="P52" s="19">
        <v>-77618</v>
      </c>
      <c r="Q52" s="19">
        <v>0</v>
      </c>
      <c r="R52" s="19">
        <v>4712279</v>
      </c>
      <c r="S52" s="19">
        <v>0</v>
      </c>
      <c r="T52" s="19">
        <v>2370184</v>
      </c>
      <c r="U52" s="19">
        <v>0</v>
      </c>
      <c r="V52" s="19">
        <v>2342095</v>
      </c>
      <c r="W52" s="19">
        <v>2342095</v>
      </c>
      <c r="X52" s="19">
        <v>0</v>
      </c>
      <c r="Y52" s="19">
        <v>77618</v>
      </c>
      <c r="Z52" s="19">
        <v>0</v>
      </c>
      <c r="AA52" s="19">
        <f t="shared" si="3"/>
        <v>0</v>
      </c>
      <c r="AB52" s="20">
        <f t="shared" si="0"/>
        <v>0.49701959497729231</v>
      </c>
      <c r="AC52" s="20">
        <f t="shared" si="1"/>
        <v>0.50298040502270769</v>
      </c>
      <c r="AD52" s="21">
        <f t="shared" si="2"/>
        <v>1</v>
      </c>
    </row>
    <row r="53" spans="1:30" ht="60" outlineLevel="2" x14ac:dyDescent="0.25">
      <c r="A53" s="15" t="s">
        <v>249</v>
      </c>
      <c r="B53" s="16" t="s">
        <v>250</v>
      </c>
      <c r="C53" s="16" t="s">
        <v>37</v>
      </c>
      <c r="D53" s="16" t="s">
        <v>68</v>
      </c>
      <c r="E53" s="16" t="s">
        <v>58</v>
      </c>
      <c r="F53" s="16" t="s">
        <v>39</v>
      </c>
      <c r="G53" s="16">
        <v>1112</v>
      </c>
      <c r="H53" s="16">
        <v>3480</v>
      </c>
      <c r="I53" s="17" t="s">
        <v>69</v>
      </c>
      <c r="J53" s="18">
        <v>14450366</v>
      </c>
      <c r="K53" s="19">
        <v>14450366</v>
      </c>
      <c r="L53" s="19"/>
      <c r="M53" s="19"/>
      <c r="N53" s="19"/>
      <c r="O53" s="19"/>
      <c r="P53" s="19">
        <v>-241470</v>
      </c>
      <c r="Q53" s="19">
        <v>0</v>
      </c>
      <c r="R53" s="19">
        <v>14208896</v>
      </c>
      <c r="S53" s="19">
        <v>0</v>
      </c>
      <c r="T53" s="19">
        <v>8404511.5299999993</v>
      </c>
      <c r="U53" s="19">
        <v>0</v>
      </c>
      <c r="V53" s="19">
        <v>5804384.4699999997</v>
      </c>
      <c r="W53" s="19">
        <v>5804384.4699999997</v>
      </c>
      <c r="X53" s="19">
        <v>0</v>
      </c>
      <c r="Y53" s="19">
        <v>241470</v>
      </c>
      <c r="Z53" s="19">
        <v>0</v>
      </c>
      <c r="AA53" s="19">
        <f t="shared" si="3"/>
        <v>0</v>
      </c>
      <c r="AB53" s="20">
        <f t="shared" si="0"/>
        <v>0.40850355087404394</v>
      </c>
      <c r="AC53" s="20">
        <f t="shared" si="1"/>
        <v>0.591496449125956</v>
      </c>
      <c r="AD53" s="21">
        <f t="shared" si="2"/>
        <v>1</v>
      </c>
    </row>
    <row r="54" spans="1:30" outlineLevel="2" x14ac:dyDescent="0.25">
      <c r="A54" s="15" t="s">
        <v>249</v>
      </c>
      <c r="B54" s="16" t="s">
        <v>258</v>
      </c>
      <c r="C54" s="16" t="s">
        <v>37</v>
      </c>
      <c r="D54" s="16" t="s">
        <v>38</v>
      </c>
      <c r="E54" s="16"/>
      <c r="F54" s="16" t="s">
        <v>39</v>
      </c>
      <c r="G54" s="16">
        <v>1111</v>
      </c>
      <c r="H54" s="16">
        <v>3480</v>
      </c>
      <c r="I54" s="17" t="s">
        <v>40</v>
      </c>
      <c r="J54" s="18">
        <v>2406046062</v>
      </c>
      <c r="K54" s="19">
        <v>2404342689</v>
      </c>
      <c r="L54" s="19">
        <v>8355750</v>
      </c>
      <c r="M54" s="19"/>
      <c r="N54" s="19"/>
      <c r="O54" s="19"/>
      <c r="P54" s="19">
        <v>-30421664</v>
      </c>
      <c r="Q54" s="19">
        <v>-8127256</v>
      </c>
      <c r="R54" s="19">
        <v>2374149519</v>
      </c>
      <c r="S54" s="19">
        <v>0</v>
      </c>
      <c r="T54" s="19">
        <v>2063608.33</v>
      </c>
      <c r="U54" s="19">
        <v>0</v>
      </c>
      <c r="V54" s="19">
        <v>1487409756.4000001</v>
      </c>
      <c r="W54" s="19">
        <v>1487409756.4000001</v>
      </c>
      <c r="X54" s="19">
        <v>884447660.26999998</v>
      </c>
      <c r="Y54" s="19">
        <v>914869324.26999998</v>
      </c>
      <c r="Z54" s="19">
        <v>0</v>
      </c>
      <c r="AA54" s="19">
        <f t="shared" si="3"/>
        <v>884676154.26999998</v>
      </c>
      <c r="AB54" s="20">
        <f t="shared" si="0"/>
        <v>0.62650214087042932</v>
      </c>
      <c r="AC54" s="20">
        <f t="shared" si="1"/>
        <v>8.6919897566906362E-4</v>
      </c>
      <c r="AD54" s="21">
        <f t="shared" si="2"/>
        <v>0.62737133984609839</v>
      </c>
    </row>
    <row r="55" spans="1:30" outlineLevel="2" x14ac:dyDescent="0.25">
      <c r="A55" s="15" t="s">
        <v>249</v>
      </c>
      <c r="B55" s="16" t="s">
        <v>258</v>
      </c>
      <c r="C55" s="16" t="s">
        <v>37</v>
      </c>
      <c r="D55" s="16" t="s">
        <v>41</v>
      </c>
      <c r="E55" s="16"/>
      <c r="F55" s="16" t="s">
        <v>39</v>
      </c>
      <c r="G55" s="16">
        <v>1111</v>
      </c>
      <c r="H55" s="16">
        <v>3480</v>
      </c>
      <c r="I55" s="17" t="s">
        <v>42</v>
      </c>
      <c r="J55" s="18">
        <v>2149874</v>
      </c>
      <c r="K55" s="19">
        <v>2149874</v>
      </c>
      <c r="L55" s="19">
        <v>76333</v>
      </c>
      <c r="M55" s="19"/>
      <c r="N55" s="19"/>
      <c r="O55" s="19"/>
      <c r="P55" s="19">
        <v>0</v>
      </c>
      <c r="Q55" s="19">
        <v>0</v>
      </c>
      <c r="R55" s="19">
        <v>2226207</v>
      </c>
      <c r="S55" s="19">
        <v>0</v>
      </c>
      <c r="T55" s="19">
        <v>0</v>
      </c>
      <c r="U55" s="19">
        <v>0</v>
      </c>
      <c r="V55" s="19">
        <v>0</v>
      </c>
      <c r="W55" s="19">
        <v>0</v>
      </c>
      <c r="X55" s="19">
        <v>2149874</v>
      </c>
      <c r="Y55" s="19">
        <v>2149874</v>
      </c>
      <c r="Z55" s="19">
        <v>0</v>
      </c>
      <c r="AA55" s="19">
        <f t="shared" si="3"/>
        <v>2226207</v>
      </c>
      <c r="AB55" s="20">
        <f t="shared" si="0"/>
        <v>0</v>
      </c>
      <c r="AC55" s="20">
        <f t="shared" si="1"/>
        <v>0</v>
      </c>
      <c r="AD55" s="21">
        <f t="shared" si="2"/>
        <v>0</v>
      </c>
    </row>
    <row r="56" spans="1:30" outlineLevel="2" x14ac:dyDescent="0.25">
      <c r="A56" s="15" t="s">
        <v>249</v>
      </c>
      <c r="B56" s="16" t="s">
        <v>258</v>
      </c>
      <c r="C56" s="16" t="s">
        <v>37</v>
      </c>
      <c r="D56" s="16" t="s">
        <v>43</v>
      </c>
      <c r="E56" s="16"/>
      <c r="F56" s="16" t="s">
        <v>39</v>
      </c>
      <c r="G56" s="16">
        <v>1111</v>
      </c>
      <c r="H56" s="16">
        <v>3480</v>
      </c>
      <c r="I56" s="17" t="s">
        <v>44</v>
      </c>
      <c r="J56" s="18">
        <v>15623286</v>
      </c>
      <c r="K56" s="19">
        <v>15623286</v>
      </c>
      <c r="L56" s="19">
        <v>0</v>
      </c>
      <c r="M56" s="19">
        <v>0</v>
      </c>
      <c r="N56" s="19">
        <v>0</v>
      </c>
      <c r="O56" s="19">
        <v>0</v>
      </c>
      <c r="P56" s="19">
        <v>0</v>
      </c>
      <c r="Q56" s="19">
        <v>0</v>
      </c>
      <c r="R56" s="19">
        <v>15623286</v>
      </c>
      <c r="S56" s="19">
        <v>0</v>
      </c>
      <c r="T56" s="19">
        <v>0</v>
      </c>
      <c r="U56" s="19">
        <v>0</v>
      </c>
      <c r="V56" s="19">
        <v>3687327.71</v>
      </c>
      <c r="W56" s="19">
        <v>3687327.71</v>
      </c>
      <c r="X56" s="19">
        <v>11935958.289999999</v>
      </c>
      <c r="Y56" s="19">
        <v>11935958.289999999</v>
      </c>
      <c r="Z56" s="19">
        <v>0</v>
      </c>
      <c r="AA56" s="19">
        <f t="shared" si="3"/>
        <v>11935958.289999999</v>
      </c>
      <c r="AB56" s="20">
        <f t="shared" si="0"/>
        <v>0.23601486332644744</v>
      </c>
      <c r="AC56" s="20">
        <f t="shared" si="1"/>
        <v>0</v>
      </c>
      <c r="AD56" s="21">
        <f t="shared" si="2"/>
        <v>0.23601486332644744</v>
      </c>
    </row>
    <row r="57" spans="1:30" outlineLevel="2" x14ac:dyDescent="0.25">
      <c r="A57" s="15" t="s">
        <v>249</v>
      </c>
      <c r="B57" s="16" t="s">
        <v>258</v>
      </c>
      <c r="C57" s="16" t="s">
        <v>37</v>
      </c>
      <c r="D57" s="16" t="s">
        <v>47</v>
      </c>
      <c r="E57" s="16"/>
      <c r="F57" s="16" t="s">
        <v>39</v>
      </c>
      <c r="G57" s="16">
        <v>1111</v>
      </c>
      <c r="H57" s="16">
        <v>3480</v>
      </c>
      <c r="I57" s="17" t="s">
        <v>48</v>
      </c>
      <c r="J57" s="18">
        <v>955012076</v>
      </c>
      <c r="K57" s="19">
        <v>955012076</v>
      </c>
      <c r="L57" s="19">
        <v>11407987</v>
      </c>
      <c r="M57" s="19"/>
      <c r="N57" s="19"/>
      <c r="O57" s="19"/>
      <c r="P57" s="19">
        <v>0</v>
      </c>
      <c r="Q57" s="19">
        <v>0</v>
      </c>
      <c r="R57" s="19">
        <v>966420063</v>
      </c>
      <c r="S57" s="19">
        <v>0</v>
      </c>
      <c r="T57" s="19">
        <v>817612.56</v>
      </c>
      <c r="U57" s="19">
        <v>0</v>
      </c>
      <c r="V57" s="19">
        <v>599171300.98000002</v>
      </c>
      <c r="W57" s="19">
        <v>599171300.98000002</v>
      </c>
      <c r="X57" s="19">
        <v>355023162.45999998</v>
      </c>
      <c r="Y57" s="19">
        <v>355023162.45999998</v>
      </c>
      <c r="Z57" s="19">
        <v>0</v>
      </c>
      <c r="AA57" s="19">
        <f t="shared" si="3"/>
        <v>366431149.46000004</v>
      </c>
      <c r="AB57" s="20">
        <f t="shared" si="0"/>
        <v>0.61999054440160151</v>
      </c>
      <c r="AC57" s="20">
        <f t="shared" si="1"/>
        <v>8.460219228706141E-4</v>
      </c>
      <c r="AD57" s="21">
        <f t="shared" si="2"/>
        <v>0.62083656632447215</v>
      </c>
    </row>
    <row r="58" spans="1:30" ht="30" outlineLevel="2" x14ac:dyDescent="0.25">
      <c r="A58" s="15" t="s">
        <v>249</v>
      </c>
      <c r="B58" s="16" t="s">
        <v>258</v>
      </c>
      <c r="C58" s="16" t="s">
        <v>37</v>
      </c>
      <c r="D58" s="16" t="s">
        <v>49</v>
      </c>
      <c r="E58" s="16"/>
      <c r="F58" s="16" t="s">
        <v>39</v>
      </c>
      <c r="G58" s="16">
        <v>1111</v>
      </c>
      <c r="H58" s="16">
        <v>3480</v>
      </c>
      <c r="I58" s="17" t="s">
        <v>50</v>
      </c>
      <c r="J58" s="18">
        <v>1299215087</v>
      </c>
      <c r="K58" s="19">
        <v>1275636273</v>
      </c>
      <c r="L58" s="19"/>
      <c r="M58" s="19"/>
      <c r="N58" s="19"/>
      <c r="O58" s="19"/>
      <c r="P58" s="19">
        <v>0</v>
      </c>
      <c r="Q58" s="19">
        <v>0</v>
      </c>
      <c r="R58" s="19">
        <v>1275636273</v>
      </c>
      <c r="S58" s="19">
        <v>0</v>
      </c>
      <c r="T58" s="19">
        <v>1134984.58</v>
      </c>
      <c r="U58" s="19">
        <v>0</v>
      </c>
      <c r="V58" s="19">
        <v>756721702.41999996</v>
      </c>
      <c r="W58" s="19">
        <v>756721702.41999996</v>
      </c>
      <c r="X58" s="19">
        <v>517779586</v>
      </c>
      <c r="Y58" s="19">
        <v>517779586</v>
      </c>
      <c r="Z58" s="19">
        <v>0</v>
      </c>
      <c r="AA58" s="19">
        <f t="shared" si="3"/>
        <v>517779586.00000012</v>
      </c>
      <c r="AB58" s="20">
        <f t="shared" si="0"/>
        <v>0.59321118287140462</v>
      </c>
      <c r="AC58" s="20">
        <f t="shared" si="1"/>
        <v>8.8973997057231692E-4</v>
      </c>
      <c r="AD58" s="21">
        <f t="shared" si="2"/>
        <v>0.59410092284197691</v>
      </c>
    </row>
    <row r="59" spans="1:30" outlineLevel="2" x14ac:dyDescent="0.25">
      <c r="A59" s="15" t="s">
        <v>249</v>
      </c>
      <c r="B59" s="16" t="s">
        <v>258</v>
      </c>
      <c r="C59" s="16" t="s">
        <v>37</v>
      </c>
      <c r="D59" s="16" t="s">
        <v>51</v>
      </c>
      <c r="E59" s="16"/>
      <c r="F59" s="16">
        <v>280</v>
      </c>
      <c r="G59" s="16">
        <v>1111</v>
      </c>
      <c r="H59" s="16">
        <v>3480</v>
      </c>
      <c r="I59" s="17" t="s">
        <v>52</v>
      </c>
      <c r="J59" s="18">
        <v>488305337</v>
      </c>
      <c r="K59" s="19">
        <v>488305337</v>
      </c>
      <c r="L59" s="19">
        <v>2403158</v>
      </c>
      <c r="M59" s="19"/>
      <c r="N59" s="19"/>
      <c r="O59" s="19"/>
      <c r="P59" s="19">
        <v>-2534125</v>
      </c>
      <c r="Q59" s="19">
        <v>0</v>
      </c>
      <c r="R59" s="19">
        <v>488174370</v>
      </c>
      <c r="S59" s="19">
        <v>0</v>
      </c>
      <c r="T59" s="19">
        <v>0</v>
      </c>
      <c r="U59" s="19">
        <v>0</v>
      </c>
      <c r="V59" s="19">
        <v>3157989.93</v>
      </c>
      <c r="W59" s="19">
        <v>3157989.93</v>
      </c>
      <c r="X59" s="19">
        <v>482613222.06999999</v>
      </c>
      <c r="Y59" s="19">
        <v>485147347.06999999</v>
      </c>
      <c r="Z59" s="19">
        <v>0</v>
      </c>
      <c r="AA59" s="19">
        <f t="shared" si="3"/>
        <v>485016380.06999999</v>
      </c>
      <c r="AB59" s="20">
        <f t="shared" si="0"/>
        <v>6.4689793730875302E-3</v>
      </c>
      <c r="AC59" s="20">
        <f t="shared" si="1"/>
        <v>0</v>
      </c>
      <c r="AD59" s="21">
        <f t="shared" si="2"/>
        <v>6.4689793730875302E-3</v>
      </c>
    </row>
    <row r="60" spans="1:30" outlineLevel="2" x14ac:dyDescent="0.25">
      <c r="A60" s="15" t="s">
        <v>249</v>
      </c>
      <c r="B60" s="16" t="s">
        <v>258</v>
      </c>
      <c r="C60" s="16" t="s">
        <v>37</v>
      </c>
      <c r="D60" s="16" t="s">
        <v>53</v>
      </c>
      <c r="E60" s="16"/>
      <c r="F60" s="16" t="s">
        <v>39</v>
      </c>
      <c r="G60" s="16">
        <v>1111</v>
      </c>
      <c r="H60" s="16">
        <v>3480</v>
      </c>
      <c r="I60" s="17" t="s">
        <v>54</v>
      </c>
      <c r="J60" s="18">
        <v>470181302</v>
      </c>
      <c r="K60" s="19">
        <v>451103296</v>
      </c>
      <c r="L60" s="19"/>
      <c r="M60" s="19"/>
      <c r="N60" s="19"/>
      <c r="O60" s="19"/>
      <c r="P60" s="19">
        <v>0</v>
      </c>
      <c r="Q60" s="19">
        <v>0</v>
      </c>
      <c r="R60" s="19">
        <v>451103296</v>
      </c>
      <c r="S60" s="19">
        <v>0</v>
      </c>
      <c r="T60" s="19">
        <v>30624464.719999999</v>
      </c>
      <c r="U60" s="19">
        <v>0</v>
      </c>
      <c r="V60" s="19">
        <v>408080917.44999999</v>
      </c>
      <c r="W60" s="19">
        <v>408080917.44999999</v>
      </c>
      <c r="X60" s="19">
        <v>12397913.83</v>
      </c>
      <c r="Y60" s="19">
        <v>12397913.83</v>
      </c>
      <c r="Z60" s="19">
        <v>0</v>
      </c>
      <c r="AA60" s="19">
        <f t="shared" si="3"/>
        <v>12397913.829999983</v>
      </c>
      <c r="AB60" s="20">
        <f t="shared" si="0"/>
        <v>0.90462854310423835</v>
      </c>
      <c r="AC60" s="20">
        <f t="shared" si="1"/>
        <v>6.7887920552901479E-2</v>
      </c>
      <c r="AD60" s="21">
        <f t="shared" si="2"/>
        <v>0.97251646365713984</v>
      </c>
    </row>
    <row r="61" spans="1:30" outlineLevel="2" x14ac:dyDescent="0.25">
      <c r="A61" s="15" t="s">
        <v>249</v>
      </c>
      <c r="B61" s="16" t="s">
        <v>258</v>
      </c>
      <c r="C61" s="16" t="s">
        <v>37</v>
      </c>
      <c r="D61" s="16" t="s">
        <v>55</v>
      </c>
      <c r="E61" s="16"/>
      <c r="F61" s="16" t="s">
        <v>39</v>
      </c>
      <c r="G61" s="16">
        <v>1111</v>
      </c>
      <c r="H61" s="16">
        <v>3480</v>
      </c>
      <c r="I61" s="17" t="s">
        <v>56</v>
      </c>
      <c r="J61" s="18">
        <v>632430954</v>
      </c>
      <c r="K61" s="19">
        <v>667991147</v>
      </c>
      <c r="L61" s="19">
        <v>447173</v>
      </c>
      <c r="M61" s="19"/>
      <c r="N61" s="19"/>
      <c r="O61" s="19"/>
      <c r="P61" s="19">
        <v>0</v>
      </c>
      <c r="Q61" s="19">
        <v>-4719016</v>
      </c>
      <c r="R61" s="19">
        <v>663719304</v>
      </c>
      <c r="S61" s="19">
        <v>0</v>
      </c>
      <c r="T61" s="19">
        <v>479210.01</v>
      </c>
      <c r="U61" s="19">
        <v>0</v>
      </c>
      <c r="V61" s="19">
        <v>404700799.51999998</v>
      </c>
      <c r="W61" s="19">
        <v>404700799.51999998</v>
      </c>
      <c r="X61" s="19">
        <v>262811137.47</v>
      </c>
      <c r="Y61" s="19">
        <v>262811137.47</v>
      </c>
      <c r="Z61" s="19">
        <v>0</v>
      </c>
      <c r="AA61" s="19">
        <f t="shared" si="3"/>
        <v>258539294.47000003</v>
      </c>
      <c r="AB61" s="20">
        <f t="shared" si="0"/>
        <v>0.6097469172299379</v>
      </c>
      <c r="AC61" s="20">
        <f t="shared" si="1"/>
        <v>7.220070398916709E-4</v>
      </c>
      <c r="AD61" s="21">
        <f t="shared" si="2"/>
        <v>0.61046892426982957</v>
      </c>
    </row>
    <row r="62" spans="1:30" ht="120" outlineLevel="2" x14ac:dyDescent="0.25">
      <c r="A62" s="15" t="s">
        <v>249</v>
      </c>
      <c r="B62" s="16" t="s">
        <v>258</v>
      </c>
      <c r="C62" s="16" t="s">
        <v>37</v>
      </c>
      <c r="D62" s="16" t="s">
        <v>57</v>
      </c>
      <c r="E62" s="16" t="s">
        <v>58</v>
      </c>
      <c r="F62" s="16" t="s">
        <v>39</v>
      </c>
      <c r="G62" s="16">
        <v>1112</v>
      </c>
      <c r="H62" s="16">
        <v>3480</v>
      </c>
      <c r="I62" s="17" t="s">
        <v>59</v>
      </c>
      <c r="J62" s="18">
        <v>540865175</v>
      </c>
      <c r="K62" s="19">
        <v>540865175</v>
      </c>
      <c r="L62" s="19">
        <v>1575054</v>
      </c>
      <c r="M62" s="19"/>
      <c r="N62" s="19"/>
      <c r="O62" s="19"/>
      <c r="P62" s="19">
        <v>-2814004</v>
      </c>
      <c r="Q62" s="19">
        <v>-2577313</v>
      </c>
      <c r="R62" s="19">
        <v>537048912</v>
      </c>
      <c r="S62" s="19">
        <v>0</v>
      </c>
      <c r="T62" s="19">
        <v>194223880</v>
      </c>
      <c r="U62" s="19">
        <v>0</v>
      </c>
      <c r="V62" s="19">
        <v>343827291</v>
      </c>
      <c r="W62" s="19">
        <v>343827291</v>
      </c>
      <c r="X62" s="19">
        <v>0</v>
      </c>
      <c r="Y62" s="19">
        <v>2814004</v>
      </c>
      <c r="Z62" s="19">
        <v>0</v>
      </c>
      <c r="AA62" s="19">
        <f t="shared" si="3"/>
        <v>-1002259</v>
      </c>
      <c r="AB62" s="20">
        <f t="shared" si="0"/>
        <v>0.64021597161340116</v>
      </c>
      <c r="AC62" s="20">
        <f t="shared" si="1"/>
        <v>0.36165026249974042</v>
      </c>
      <c r="AD62" s="21">
        <f t="shared" si="2"/>
        <v>1.0018662341131415</v>
      </c>
    </row>
    <row r="63" spans="1:30" ht="60" outlineLevel="2" x14ac:dyDescent="0.25">
      <c r="A63" s="15" t="s">
        <v>249</v>
      </c>
      <c r="B63" s="16" t="s">
        <v>258</v>
      </c>
      <c r="C63" s="16" t="s">
        <v>37</v>
      </c>
      <c r="D63" s="16" t="s">
        <v>60</v>
      </c>
      <c r="E63" s="16" t="s">
        <v>58</v>
      </c>
      <c r="F63" s="16" t="s">
        <v>39</v>
      </c>
      <c r="G63" s="16">
        <v>1112</v>
      </c>
      <c r="H63" s="16">
        <v>3480</v>
      </c>
      <c r="I63" s="17" t="s">
        <v>61</v>
      </c>
      <c r="J63" s="18">
        <v>29235955</v>
      </c>
      <c r="K63" s="19">
        <v>29235955</v>
      </c>
      <c r="L63" s="19">
        <v>68142</v>
      </c>
      <c r="M63" s="19"/>
      <c r="N63" s="19"/>
      <c r="O63" s="19"/>
      <c r="P63" s="19">
        <v>-152108</v>
      </c>
      <c r="Q63" s="19">
        <v>0</v>
      </c>
      <c r="R63" s="19">
        <v>29151989</v>
      </c>
      <c r="S63" s="19">
        <v>0</v>
      </c>
      <c r="T63" s="19">
        <v>10499415</v>
      </c>
      <c r="U63" s="19">
        <v>0</v>
      </c>
      <c r="V63" s="19">
        <v>18584432</v>
      </c>
      <c r="W63" s="19">
        <v>18584432</v>
      </c>
      <c r="X63" s="19">
        <v>0</v>
      </c>
      <c r="Y63" s="19">
        <v>152108</v>
      </c>
      <c r="Z63" s="19">
        <v>0</v>
      </c>
      <c r="AA63" s="19">
        <f t="shared" si="3"/>
        <v>68142</v>
      </c>
      <c r="AB63" s="20">
        <f t="shared" si="0"/>
        <v>0.63750133824487931</v>
      </c>
      <c r="AC63" s="20">
        <f t="shared" si="1"/>
        <v>0.36016118831548682</v>
      </c>
      <c r="AD63" s="21">
        <f t="shared" si="2"/>
        <v>0.99766252656036614</v>
      </c>
    </row>
    <row r="64" spans="1:30" ht="120" outlineLevel="2" x14ac:dyDescent="0.25">
      <c r="A64" s="15" t="s">
        <v>249</v>
      </c>
      <c r="B64" s="16" t="s">
        <v>258</v>
      </c>
      <c r="C64" s="16" t="s">
        <v>37</v>
      </c>
      <c r="D64" s="16" t="s">
        <v>62</v>
      </c>
      <c r="E64" s="16" t="s">
        <v>58</v>
      </c>
      <c r="F64" s="16" t="s">
        <v>39</v>
      </c>
      <c r="G64" s="16">
        <v>1112</v>
      </c>
      <c r="H64" s="16">
        <v>3480</v>
      </c>
      <c r="I64" s="17" t="s">
        <v>63</v>
      </c>
      <c r="J64" s="18">
        <v>95967502</v>
      </c>
      <c r="K64" s="19">
        <v>95967502</v>
      </c>
      <c r="L64" s="19"/>
      <c r="M64" s="19"/>
      <c r="N64" s="19"/>
      <c r="O64" s="19"/>
      <c r="P64" s="19">
        <v>-489789</v>
      </c>
      <c r="Q64" s="19">
        <v>-2999561</v>
      </c>
      <c r="R64" s="19">
        <v>92478152</v>
      </c>
      <c r="S64" s="19">
        <v>0</v>
      </c>
      <c r="T64" s="19">
        <v>45537665</v>
      </c>
      <c r="U64" s="19">
        <v>0</v>
      </c>
      <c r="V64" s="19">
        <v>49940048</v>
      </c>
      <c r="W64" s="19">
        <v>49940048</v>
      </c>
      <c r="X64" s="19">
        <v>0</v>
      </c>
      <c r="Y64" s="19">
        <v>489789</v>
      </c>
      <c r="Z64" s="19">
        <v>0</v>
      </c>
      <c r="AA64" s="19">
        <f t="shared" si="3"/>
        <v>-2999561</v>
      </c>
      <c r="AB64" s="20">
        <f t="shared" si="0"/>
        <v>0.54001996060647928</v>
      </c>
      <c r="AC64" s="20">
        <f t="shared" si="1"/>
        <v>0.49241538693377002</v>
      </c>
      <c r="AD64" s="21">
        <f t="shared" si="2"/>
        <v>1.0324353475402492</v>
      </c>
    </row>
    <row r="65" spans="1:30" ht="90" outlineLevel="2" x14ac:dyDescent="0.25">
      <c r="A65" s="15" t="s">
        <v>249</v>
      </c>
      <c r="B65" s="16" t="s">
        <v>258</v>
      </c>
      <c r="C65" s="16" t="s">
        <v>37</v>
      </c>
      <c r="D65" s="16" t="s">
        <v>64</v>
      </c>
      <c r="E65" s="16" t="s">
        <v>58</v>
      </c>
      <c r="F65" s="16" t="s">
        <v>39</v>
      </c>
      <c r="G65" s="16">
        <v>1112</v>
      </c>
      <c r="H65" s="16">
        <v>3480</v>
      </c>
      <c r="I65" s="17" t="s">
        <v>65</v>
      </c>
      <c r="J65" s="18">
        <v>87707867</v>
      </c>
      <c r="K65" s="19">
        <v>174707867</v>
      </c>
      <c r="L65" s="19">
        <v>408854</v>
      </c>
      <c r="M65" s="19"/>
      <c r="N65" s="19"/>
      <c r="O65" s="19"/>
      <c r="P65" s="19">
        <v>-912650</v>
      </c>
      <c r="Q65" s="19">
        <v>0</v>
      </c>
      <c r="R65" s="19">
        <v>174204071</v>
      </c>
      <c r="S65" s="19">
        <v>0</v>
      </c>
      <c r="T65" s="19">
        <v>62288255</v>
      </c>
      <c r="U65" s="19">
        <v>0</v>
      </c>
      <c r="V65" s="19">
        <v>111506962</v>
      </c>
      <c r="W65" s="19">
        <v>111506962</v>
      </c>
      <c r="X65" s="19">
        <v>0</v>
      </c>
      <c r="Y65" s="19">
        <v>912650</v>
      </c>
      <c r="Z65" s="19">
        <v>0</v>
      </c>
      <c r="AA65" s="19">
        <f t="shared" si="3"/>
        <v>408854</v>
      </c>
      <c r="AB65" s="20">
        <f t="shared" si="0"/>
        <v>0.64009389309851428</v>
      </c>
      <c r="AC65" s="20">
        <f t="shared" si="1"/>
        <v>0.35755912386226613</v>
      </c>
      <c r="AD65" s="21">
        <f t="shared" si="2"/>
        <v>0.99765301696078046</v>
      </c>
    </row>
    <row r="66" spans="1:30" ht="90" outlineLevel="2" x14ac:dyDescent="0.25">
      <c r="A66" s="15" t="s">
        <v>249</v>
      </c>
      <c r="B66" s="16" t="s">
        <v>258</v>
      </c>
      <c r="C66" s="16" t="s">
        <v>37</v>
      </c>
      <c r="D66" s="16" t="s">
        <v>66</v>
      </c>
      <c r="E66" s="16" t="s">
        <v>58</v>
      </c>
      <c r="F66" s="16" t="s">
        <v>39</v>
      </c>
      <c r="G66" s="16">
        <v>1112</v>
      </c>
      <c r="H66" s="16">
        <v>3480</v>
      </c>
      <c r="I66" s="17" t="s">
        <v>67</v>
      </c>
      <c r="J66" s="18">
        <v>175415733</v>
      </c>
      <c r="K66" s="19">
        <v>95415733</v>
      </c>
      <c r="L66" s="19">
        <v>204427</v>
      </c>
      <c r="M66" s="19"/>
      <c r="N66" s="19"/>
      <c r="O66" s="19"/>
      <c r="P66" s="19">
        <v>-456325</v>
      </c>
      <c r="Q66" s="19">
        <v>0</v>
      </c>
      <c r="R66" s="19">
        <v>95163835</v>
      </c>
      <c r="S66" s="19">
        <v>0</v>
      </c>
      <c r="T66" s="19">
        <v>39205952</v>
      </c>
      <c r="U66" s="19">
        <v>0</v>
      </c>
      <c r="V66" s="19">
        <v>55753456</v>
      </c>
      <c r="W66" s="19">
        <v>55753456</v>
      </c>
      <c r="X66" s="19">
        <v>0</v>
      </c>
      <c r="Y66" s="19">
        <v>456325</v>
      </c>
      <c r="Z66" s="19">
        <v>0</v>
      </c>
      <c r="AA66" s="19">
        <f t="shared" si="3"/>
        <v>204427</v>
      </c>
      <c r="AB66" s="20">
        <f t="shared" si="0"/>
        <v>0.58586810840483683</v>
      </c>
      <c r="AC66" s="20">
        <f t="shared" si="1"/>
        <v>0.4119837331061742</v>
      </c>
      <c r="AD66" s="21">
        <f t="shared" si="2"/>
        <v>0.99785184151101103</v>
      </c>
    </row>
    <row r="67" spans="1:30" ht="60" outlineLevel="2" x14ac:dyDescent="0.25">
      <c r="A67" s="15" t="s">
        <v>249</v>
      </c>
      <c r="B67" s="16" t="s">
        <v>258</v>
      </c>
      <c r="C67" s="16" t="s">
        <v>37</v>
      </c>
      <c r="D67" s="16" t="s">
        <v>68</v>
      </c>
      <c r="E67" s="16" t="s">
        <v>58</v>
      </c>
      <c r="F67" s="16" t="s">
        <v>39</v>
      </c>
      <c r="G67" s="16">
        <v>1112</v>
      </c>
      <c r="H67" s="16">
        <v>3480</v>
      </c>
      <c r="I67" s="17" t="s">
        <v>69</v>
      </c>
      <c r="J67" s="18">
        <v>271298609</v>
      </c>
      <c r="K67" s="19">
        <v>272298609</v>
      </c>
      <c r="L67" s="19">
        <v>715495</v>
      </c>
      <c r="M67" s="19"/>
      <c r="N67" s="19"/>
      <c r="O67" s="19"/>
      <c r="P67" s="19">
        <v>-1419627</v>
      </c>
      <c r="Q67" s="19">
        <v>-5764663</v>
      </c>
      <c r="R67" s="19">
        <v>265829814</v>
      </c>
      <c r="S67" s="19">
        <v>0</v>
      </c>
      <c r="T67" s="19">
        <v>116885373.16</v>
      </c>
      <c r="U67" s="19">
        <v>0</v>
      </c>
      <c r="V67" s="19">
        <v>148944440.84</v>
      </c>
      <c r="W67" s="19">
        <v>148944440.84</v>
      </c>
      <c r="X67" s="19">
        <v>5049168</v>
      </c>
      <c r="Y67" s="19">
        <v>6468795</v>
      </c>
      <c r="Z67" s="19">
        <v>0</v>
      </c>
      <c r="AA67" s="19">
        <f t="shared" si="3"/>
        <v>0</v>
      </c>
      <c r="AB67" s="20">
        <f t="shared" si="0"/>
        <v>0.56029998516268764</v>
      </c>
      <c r="AC67" s="20">
        <f t="shared" si="1"/>
        <v>0.43970001483731241</v>
      </c>
      <c r="AD67" s="21">
        <f t="shared" si="2"/>
        <v>1</v>
      </c>
    </row>
    <row r="68" spans="1:30" outlineLevel="2" x14ac:dyDescent="0.25">
      <c r="A68" s="15" t="s">
        <v>249</v>
      </c>
      <c r="B68" s="16" t="s">
        <v>285</v>
      </c>
      <c r="C68" s="16" t="s">
        <v>37</v>
      </c>
      <c r="D68" s="16" t="s">
        <v>38</v>
      </c>
      <c r="E68" s="16"/>
      <c r="F68" s="16" t="s">
        <v>39</v>
      </c>
      <c r="G68" s="16">
        <v>1111</v>
      </c>
      <c r="H68" s="16">
        <v>3480</v>
      </c>
      <c r="I68" s="17" t="s">
        <v>40</v>
      </c>
      <c r="J68" s="18">
        <v>500307036</v>
      </c>
      <c r="K68" s="19">
        <v>500307036</v>
      </c>
      <c r="L68" s="19"/>
      <c r="M68" s="19"/>
      <c r="N68" s="19"/>
      <c r="O68" s="19"/>
      <c r="P68" s="19">
        <v>-17953158</v>
      </c>
      <c r="Q68" s="19">
        <v>0</v>
      </c>
      <c r="R68" s="19">
        <v>482353878</v>
      </c>
      <c r="S68" s="19">
        <v>0</v>
      </c>
      <c r="T68" s="19">
        <v>322780</v>
      </c>
      <c r="U68" s="19">
        <v>0</v>
      </c>
      <c r="V68" s="19">
        <v>300201162.38999999</v>
      </c>
      <c r="W68" s="19">
        <v>300201162.38999999</v>
      </c>
      <c r="X68" s="19">
        <v>181829935.61000001</v>
      </c>
      <c r="Y68" s="19">
        <v>199783093.61000001</v>
      </c>
      <c r="Z68" s="19">
        <v>0</v>
      </c>
      <c r="AA68" s="19">
        <f t="shared" si="3"/>
        <v>181829935.61000001</v>
      </c>
      <c r="AB68" s="20">
        <f t="shared" si="0"/>
        <v>0.62236705473320564</v>
      </c>
      <c r="AC68" s="20">
        <f t="shared" si="1"/>
        <v>6.6917674910867001E-4</v>
      </c>
      <c r="AD68" s="21">
        <f t="shared" si="2"/>
        <v>0.62303623148231435</v>
      </c>
    </row>
    <row r="69" spans="1:30" outlineLevel="2" x14ac:dyDescent="0.25">
      <c r="A69" s="15" t="s">
        <v>249</v>
      </c>
      <c r="B69" s="16" t="s">
        <v>285</v>
      </c>
      <c r="C69" s="16" t="s">
        <v>37</v>
      </c>
      <c r="D69" s="16" t="s">
        <v>41</v>
      </c>
      <c r="E69" s="16"/>
      <c r="F69" s="16" t="s">
        <v>39</v>
      </c>
      <c r="G69" s="16">
        <v>1111</v>
      </c>
      <c r="H69" s="16">
        <v>3480</v>
      </c>
      <c r="I69" s="17" t="s">
        <v>42</v>
      </c>
      <c r="J69" s="18">
        <v>450034</v>
      </c>
      <c r="K69" s="19">
        <v>450034</v>
      </c>
      <c r="L69" s="19">
        <v>0</v>
      </c>
      <c r="M69" s="19">
        <v>0</v>
      </c>
      <c r="N69" s="19">
        <v>0</v>
      </c>
      <c r="O69" s="19">
        <v>0</v>
      </c>
      <c r="P69" s="19">
        <v>0</v>
      </c>
      <c r="Q69" s="19">
        <v>0</v>
      </c>
      <c r="R69" s="19">
        <v>450034</v>
      </c>
      <c r="S69" s="19">
        <v>0</v>
      </c>
      <c r="T69" s="19">
        <v>0</v>
      </c>
      <c r="U69" s="19">
        <v>0</v>
      </c>
      <c r="V69" s="19">
        <v>106080.78</v>
      </c>
      <c r="W69" s="19">
        <v>106080.78</v>
      </c>
      <c r="X69" s="19">
        <v>343953.22</v>
      </c>
      <c r="Y69" s="19">
        <v>343953.22</v>
      </c>
      <c r="Z69" s="19">
        <v>0</v>
      </c>
      <c r="AA69" s="19">
        <f t="shared" si="3"/>
        <v>343953.22</v>
      </c>
      <c r="AB69" s="20">
        <f t="shared" si="0"/>
        <v>0.23571725691836617</v>
      </c>
      <c r="AC69" s="20">
        <f t="shared" si="1"/>
        <v>0</v>
      </c>
      <c r="AD69" s="21">
        <f t="shared" si="2"/>
        <v>0.23571725691836617</v>
      </c>
    </row>
    <row r="70" spans="1:30" outlineLevel="2" x14ac:dyDescent="0.25">
      <c r="A70" s="15" t="s">
        <v>249</v>
      </c>
      <c r="B70" s="16" t="s">
        <v>285</v>
      </c>
      <c r="C70" s="16" t="s">
        <v>37</v>
      </c>
      <c r="D70" s="16" t="s">
        <v>43</v>
      </c>
      <c r="E70" s="16"/>
      <c r="F70" s="16" t="s">
        <v>39</v>
      </c>
      <c r="G70" s="16">
        <v>1111</v>
      </c>
      <c r="H70" s="16">
        <v>3480</v>
      </c>
      <c r="I70" s="17" t="s">
        <v>44</v>
      </c>
      <c r="J70" s="18">
        <v>0</v>
      </c>
      <c r="K70" s="19">
        <v>15000</v>
      </c>
      <c r="L70" s="19"/>
      <c r="M70" s="19"/>
      <c r="N70" s="19"/>
      <c r="O70" s="19"/>
      <c r="P70" s="19">
        <v>0</v>
      </c>
      <c r="Q70" s="19">
        <v>0</v>
      </c>
      <c r="R70" s="19">
        <v>15000</v>
      </c>
      <c r="S70" s="19">
        <v>0</v>
      </c>
      <c r="T70" s="19">
        <v>0</v>
      </c>
      <c r="U70" s="19">
        <v>0</v>
      </c>
      <c r="V70" s="19">
        <v>0</v>
      </c>
      <c r="W70" s="19">
        <v>0</v>
      </c>
      <c r="X70" s="19">
        <v>15000</v>
      </c>
      <c r="Y70" s="19">
        <v>15000</v>
      </c>
      <c r="Z70" s="19">
        <v>0</v>
      </c>
      <c r="AA70" s="19">
        <f t="shared" si="3"/>
        <v>15000</v>
      </c>
      <c r="AB70" s="20">
        <f t="shared" si="0"/>
        <v>0</v>
      </c>
      <c r="AC70" s="20">
        <f t="shared" si="1"/>
        <v>0</v>
      </c>
      <c r="AD70" s="21">
        <f t="shared" si="2"/>
        <v>0</v>
      </c>
    </row>
    <row r="71" spans="1:30" outlineLevel="2" x14ac:dyDescent="0.25">
      <c r="A71" s="15" t="s">
        <v>249</v>
      </c>
      <c r="B71" s="16" t="s">
        <v>285</v>
      </c>
      <c r="C71" s="16" t="s">
        <v>37</v>
      </c>
      <c r="D71" s="16" t="s">
        <v>47</v>
      </c>
      <c r="E71" s="16"/>
      <c r="F71" s="16" t="s">
        <v>39</v>
      </c>
      <c r="G71" s="16">
        <v>1111</v>
      </c>
      <c r="H71" s="16">
        <v>3480</v>
      </c>
      <c r="I71" s="17" t="s">
        <v>48</v>
      </c>
      <c r="J71" s="18">
        <v>212842089</v>
      </c>
      <c r="K71" s="19">
        <v>212842089</v>
      </c>
      <c r="L71" s="19">
        <v>0</v>
      </c>
      <c r="M71" s="19">
        <v>0</v>
      </c>
      <c r="N71" s="19">
        <v>0</v>
      </c>
      <c r="O71" s="19">
        <v>0</v>
      </c>
      <c r="P71" s="19">
        <v>0</v>
      </c>
      <c r="Q71" s="19">
        <v>0</v>
      </c>
      <c r="R71" s="19">
        <v>212842089</v>
      </c>
      <c r="S71" s="19">
        <v>0</v>
      </c>
      <c r="T71" s="19">
        <v>117378.8</v>
      </c>
      <c r="U71" s="19">
        <v>0</v>
      </c>
      <c r="V71" s="19">
        <v>123539800.53</v>
      </c>
      <c r="W71" s="19">
        <v>123539800.53</v>
      </c>
      <c r="X71" s="19">
        <v>89184909.670000002</v>
      </c>
      <c r="Y71" s="19">
        <v>89184909.670000002</v>
      </c>
      <c r="Z71" s="19">
        <v>0</v>
      </c>
      <c r="AA71" s="19">
        <f t="shared" si="3"/>
        <v>89184909.669999987</v>
      </c>
      <c r="AB71" s="20">
        <f t="shared" si="0"/>
        <v>0.58042937423903973</v>
      </c>
      <c r="AC71" s="20">
        <f t="shared" si="1"/>
        <v>5.5148302927998422E-4</v>
      </c>
      <c r="AD71" s="21">
        <f t="shared" si="2"/>
        <v>0.58098085726831972</v>
      </c>
    </row>
    <row r="72" spans="1:30" ht="30" outlineLevel="2" x14ac:dyDescent="0.25">
      <c r="A72" s="15" t="s">
        <v>249</v>
      </c>
      <c r="B72" s="16" t="s">
        <v>285</v>
      </c>
      <c r="C72" s="16" t="s">
        <v>37</v>
      </c>
      <c r="D72" s="16" t="s">
        <v>49</v>
      </c>
      <c r="E72" s="16"/>
      <c r="F72" s="16" t="s">
        <v>39</v>
      </c>
      <c r="G72" s="16">
        <v>1111</v>
      </c>
      <c r="H72" s="16">
        <v>3480</v>
      </c>
      <c r="I72" s="17" t="s">
        <v>50</v>
      </c>
      <c r="J72" s="18">
        <v>256451138</v>
      </c>
      <c r="K72" s="19">
        <v>256451138</v>
      </c>
      <c r="L72" s="19">
        <v>0</v>
      </c>
      <c r="M72" s="19">
        <v>0</v>
      </c>
      <c r="N72" s="19">
        <v>0</v>
      </c>
      <c r="O72" s="19">
        <v>0</v>
      </c>
      <c r="P72" s="19">
        <v>0</v>
      </c>
      <c r="Q72" s="19">
        <v>0</v>
      </c>
      <c r="R72" s="19">
        <v>256451138</v>
      </c>
      <c r="S72" s="19">
        <v>0</v>
      </c>
      <c r="T72" s="19">
        <v>177529</v>
      </c>
      <c r="U72" s="19">
        <v>0</v>
      </c>
      <c r="V72" s="19">
        <v>150474514.69</v>
      </c>
      <c r="W72" s="19">
        <v>150474514.69</v>
      </c>
      <c r="X72" s="19">
        <v>105799094.31</v>
      </c>
      <c r="Y72" s="19">
        <v>105799094.31</v>
      </c>
      <c r="Z72" s="19">
        <v>0</v>
      </c>
      <c r="AA72" s="19">
        <f t="shared" si="3"/>
        <v>105799094.31</v>
      </c>
      <c r="AB72" s="20">
        <f t="shared" si="0"/>
        <v>0.58675705580218562</v>
      </c>
      <c r="AC72" s="20">
        <f t="shared" si="1"/>
        <v>6.922527284710275E-4</v>
      </c>
      <c r="AD72" s="21">
        <f t="shared" si="2"/>
        <v>0.58744930853065669</v>
      </c>
    </row>
    <row r="73" spans="1:30" outlineLevel="2" x14ac:dyDescent="0.25">
      <c r="A73" s="15" t="s">
        <v>249</v>
      </c>
      <c r="B73" s="16" t="s">
        <v>285</v>
      </c>
      <c r="C73" s="16" t="s">
        <v>37</v>
      </c>
      <c r="D73" s="16" t="s">
        <v>51</v>
      </c>
      <c r="E73" s="16"/>
      <c r="F73" s="16">
        <v>280</v>
      </c>
      <c r="G73" s="16">
        <v>1111</v>
      </c>
      <c r="H73" s="16">
        <v>3480</v>
      </c>
      <c r="I73" s="17" t="s">
        <v>52</v>
      </c>
      <c r="J73" s="18">
        <v>100781015</v>
      </c>
      <c r="K73" s="19">
        <v>100781015</v>
      </c>
      <c r="L73" s="19"/>
      <c r="M73" s="19"/>
      <c r="N73" s="19"/>
      <c r="O73" s="19"/>
      <c r="P73" s="19">
        <v>-1495498</v>
      </c>
      <c r="Q73" s="19">
        <v>0</v>
      </c>
      <c r="R73" s="19">
        <v>99285517</v>
      </c>
      <c r="S73" s="19">
        <v>0</v>
      </c>
      <c r="T73" s="19">
        <v>0</v>
      </c>
      <c r="U73" s="19">
        <v>0</v>
      </c>
      <c r="V73" s="19">
        <v>0</v>
      </c>
      <c r="W73" s="19">
        <v>0</v>
      </c>
      <c r="X73" s="19">
        <v>99285517</v>
      </c>
      <c r="Y73" s="19">
        <v>100781015</v>
      </c>
      <c r="Z73" s="19">
        <v>0</v>
      </c>
      <c r="AA73" s="19">
        <f t="shared" si="3"/>
        <v>99285517</v>
      </c>
      <c r="AB73" s="20">
        <f t="shared" si="0"/>
        <v>0</v>
      </c>
      <c r="AC73" s="20">
        <f t="shared" si="1"/>
        <v>0</v>
      </c>
      <c r="AD73" s="21">
        <f t="shared" si="2"/>
        <v>0</v>
      </c>
    </row>
    <row r="74" spans="1:30" outlineLevel="2" x14ac:dyDescent="0.25">
      <c r="A74" s="15" t="s">
        <v>249</v>
      </c>
      <c r="B74" s="16" t="s">
        <v>285</v>
      </c>
      <c r="C74" s="16" t="s">
        <v>37</v>
      </c>
      <c r="D74" s="16" t="s">
        <v>53</v>
      </c>
      <c r="E74" s="16"/>
      <c r="F74" s="16" t="s">
        <v>39</v>
      </c>
      <c r="G74" s="16">
        <v>1111</v>
      </c>
      <c r="H74" s="16">
        <v>3480</v>
      </c>
      <c r="I74" s="17" t="s">
        <v>54</v>
      </c>
      <c r="J74" s="18">
        <v>94862237</v>
      </c>
      <c r="K74" s="19">
        <v>94862237</v>
      </c>
      <c r="L74" s="19">
        <v>0</v>
      </c>
      <c r="M74" s="19">
        <v>0</v>
      </c>
      <c r="N74" s="19">
        <v>0</v>
      </c>
      <c r="O74" s="19">
        <v>0</v>
      </c>
      <c r="P74" s="19">
        <v>0</v>
      </c>
      <c r="Q74" s="19">
        <v>0</v>
      </c>
      <c r="R74" s="19">
        <v>94862237</v>
      </c>
      <c r="S74" s="19">
        <v>0</v>
      </c>
      <c r="T74" s="19">
        <v>0</v>
      </c>
      <c r="U74" s="19">
        <v>0</v>
      </c>
      <c r="V74" s="19">
        <v>87069386.390000001</v>
      </c>
      <c r="W74" s="19">
        <v>87069386.390000001</v>
      </c>
      <c r="X74" s="19">
        <v>7792850.6100000003</v>
      </c>
      <c r="Y74" s="19">
        <v>7792850.6100000003</v>
      </c>
      <c r="Z74" s="19">
        <v>0</v>
      </c>
      <c r="AA74" s="19">
        <f t="shared" si="3"/>
        <v>7792850.6099999994</v>
      </c>
      <c r="AB74" s="20">
        <f t="shared" ref="AB74:AB137" si="4">V74/R74</f>
        <v>0.91785086609332223</v>
      </c>
      <c r="AC74" s="20">
        <f t="shared" ref="AC74:AC137" si="5">(S74+T74+U74)/R74</f>
        <v>0</v>
      </c>
      <c r="AD74" s="21">
        <f t="shared" ref="AD74:AD137" si="6">AB74+AC74</f>
        <v>0.91785086609332223</v>
      </c>
    </row>
    <row r="75" spans="1:30" outlineLevel="2" x14ac:dyDescent="0.25">
      <c r="A75" s="15" t="s">
        <v>249</v>
      </c>
      <c r="B75" s="16" t="s">
        <v>285</v>
      </c>
      <c r="C75" s="16" t="s">
        <v>37</v>
      </c>
      <c r="D75" s="16" t="s">
        <v>55</v>
      </c>
      <c r="E75" s="16"/>
      <c r="F75" s="16" t="s">
        <v>39</v>
      </c>
      <c r="G75" s="16">
        <v>1111</v>
      </c>
      <c r="H75" s="16">
        <v>3480</v>
      </c>
      <c r="I75" s="17" t="s">
        <v>56</v>
      </c>
      <c r="J75" s="18">
        <v>130990404</v>
      </c>
      <c r="K75" s="19">
        <v>135990404</v>
      </c>
      <c r="L75" s="19"/>
      <c r="M75" s="19"/>
      <c r="N75" s="19"/>
      <c r="O75" s="19"/>
      <c r="P75" s="19">
        <v>0</v>
      </c>
      <c r="Q75" s="19">
        <v>0</v>
      </c>
      <c r="R75" s="19">
        <v>135990404</v>
      </c>
      <c r="S75" s="19">
        <v>0</v>
      </c>
      <c r="T75" s="19">
        <v>86418.64</v>
      </c>
      <c r="U75" s="19">
        <v>0</v>
      </c>
      <c r="V75" s="19">
        <v>83437332.739999995</v>
      </c>
      <c r="W75" s="19">
        <v>83437332.739999995</v>
      </c>
      <c r="X75" s="19">
        <v>52466652.619999997</v>
      </c>
      <c r="Y75" s="19">
        <v>52466652.619999997</v>
      </c>
      <c r="Z75" s="19">
        <v>0</v>
      </c>
      <c r="AA75" s="19">
        <f t="shared" ref="AA75:AA138" si="7">R75-S75-T75-U75-V75</f>
        <v>52466652.62000002</v>
      </c>
      <c r="AB75" s="20">
        <f t="shared" si="4"/>
        <v>0.61355309114310741</v>
      </c>
      <c r="AC75" s="20">
        <f t="shared" si="5"/>
        <v>6.354760149105815E-4</v>
      </c>
      <c r="AD75" s="21">
        <f t="shared" si="6"/>
        <v>0.61418856715801795</v>
      </c>
    </row>
    <row r="76" spans="1:30" ht="120" outlineLevel="2" x14ac:dyDescent="0.25">
      <c r="A76" s="15" t="s">
        <v>249</v>
      </c>
      <c r="B76" s="16" t="s">
        <v>285</v>
      </c>
      <c r="C76" s="16" t="s">
        <v>37</v>
      </c>
      <c r="D76" s="16" t="s">
        <v>57</v>
      </c>
      <c r="E76" s="16" t="s">
        <v>58</v>
      </c>
      <c r="F76" s="16" t="s">
        <v>39</v>
      </c>
      <c r="G76" s="16">
        <v>1112</v>
      </c>
      <c r="H76" s="16">
        <v>3480</v>
      </c>
      <c r="I76" s="17" t="s">
        <v>59</v>
      </c>
      <c r="J76" s="18">
        <v>111669382</v>
      </c>
      <c r="K76" s="19">
        <v>106654382</v>
      </c>
      <c r="L76" s="19"/>
      <c r="M76" s="19"/>
      <c r="N76" s="19"/>
      <c r="O76" s="19"/>
      <c r="P76" s="19">
        <v>-1660667</v>
      </c>
      <c r="Q76" s="19">
        <v>0</v>
      </c>
      <c r="R76" s="19">
        <v>104993715</v>
      </c>
      <c r="S76" s="19">
        <v>0</v>
      </c>
      <c r="T76" s="19">
        <v>44961155</v>
      </c>
      <c r="U76" s="19">
        <v>0</v>
      </c>
      <c r="V76" s="19">
        <v>60032560</v>
      </c>
      <c r="W76" s="19">
        <v>60032560</v>
      </c>
      <c r="X76" s="19">
        <v>0</v>
      </c>
      <c r="Y76" s="19">
        <v>1660667</v>
      </c>
      <c r="Z76" s="19">
        <v>0</v>
      </c>
      <c r="AA76" s="19">
        <f t="shared" si="7"/>
        <v>0</v>
      </c>
      <c r="AB76" s="20">
        <f t="shared" si="4"/>
        <v>0.57177289135830656</v>
      </c>
      <c r="AC76" s="20">
        <f t="shared" si="5"/>
        <v>0.42822710864169344</v>
      </c>
      <c r="AD76" s="21">
        <f t="shared" si="6"/>
        <v>1</v>
      </c>
    </row>
    <row r="77" spans="1:30" ht="60" outlineLevel="2" x14ac:dyDescent="0.25">
      <c r="A77" s="15" t="s">
        <v>249</v>
      </c>
      <c r="B77" s="16" t="s">
        <v>285</v>
      </c>
      <c r="C77" s="16" t="s">
        <v>37</v>
      </c>
      <c r="D77" s="16" t="s">
        <v>60</v>
      </c>
      <c r="E77" s="16" t="s">
        <v>58</v>
      </c>
      <c r="F77" s="16" t="s">
        <v>39</v>
      </c>
      <c r="G77" s="16">
        <v>1112</v>
      </c>
      <c r="H77" s="16">
        <v>3480</v>
      </c>
      <c r="I77" s="17" t="s">
        <v>61</v>
      </c>
      <c r="J77" s="18">
        <v>6036183</v>
      </c>
      <c r="K77" s="19">
        <v>6036183</v>
      </c>
      <c r="L77" s="19"/>
      <c r="M77" s="19"/>
      <c r="N77" s="19"/>
      <c r="O77" s="19"/>
      <c r="P77" s="19">
        <v>-89766</v>
      </c>
      <c r="Q77" s="19">
        <v>0</v>
      </c>
      <c r="R77" s="19">
        <v>5946417</v>
      </c>
      <c r="S77" s="19">
        <v>0</v>
      </c>
      <c r="T77" s="19">
        <v>2701407</v>
      </c>
      <c r="U77" s="19">
        <v>0</v>
      </c>
      <c r="V77" s="19">
        <v>3245010</v>
      </c>
      <c r="W77" s="19">
        <v>3245010</v>
      </c>
      <c r="X77" s="19">
        <v>0</v>
      </c>
      <c r="Y77" s="19">
        <v>89766</v>
      </c>
      <c r="Z77" s="19">
        <v>0</v>
      </c>
      <c r="AA77" s="19">
        <f t="shared" si="7"/>
        <v>0</v>
      </c>
      <c r="AB77" s="20">
        <f t="shared" si="4"/>
        <v>0.54570844930653195</v>
      </c>
      <c r="AC77" s="20">
        <f t="shared" si="5"/>
        <v>0.45429155069346799</v>
      </c>
      <c r="AD77" s="21">
        <f t="shared" si="6"/>
        <v>1</v>
      </c>
    </row>
    <row r="78" spans="1:30" ht="120" outlineLevel="2" x14ac:dyDescent="0.25">
      <c r="A78" s="15" t="s">
        <v>249</v>
      </c>
      <c r="B78" s="16" t="s">
        <v>285</v>
      </c>
      <c r="C78" s="16" t="s">
        <v>37</v>
      </c>
      <c r="D78" s="16" t="s">
        <v>62</v>
      </c>
      <c r="E78" s="16" t="s">
        <v>58</v>
      </c>
      <c r="F78" s="16" t="s">
        <v>39</v>
      </c>
      <c r="G78" s="16">
        <v>1112</v>
      </c>
      <c r="H78" s="16">
        <v>3480</v>
      </c>
      <c r="I78" s="17" t="s">
        <v>63</v>
      </c>
      <c r="J78" s="18">
        <v>19771126</v>
      </c>
      <c r="K78" s="19">
        <v>19771126</v>
      </c>
      <c r="L78" s="19"/>
      <c r="M78" s="19"/>
      <c r="N78" s="19"/>
      <c r="O78" s="19"/>
      <c r="P78" s="19">
        <v>-289046</v>
      </c>
      <c r="Q78" s="19">
        <v>0</v>
      </c>
      <c r="R78" s="19">
        <v>19482080</v>
      </c>
      <c r="S78" s="19">
        <v>0</v>
      </c>
      <c r="T78" s="19">
        <v>7947305</v>
      </c>
      <c r="U78" s="19">
        <v>0</v>
      </c>
      <c r="V78" s="19">
        <v>11534775</v>
      </c>
      <c r="W78" s="19">
        <v>11534775</v>
      </c>
      <c r="X78" s="19">
        <v>0</v>
      </c>
      <c r="Y78" s="19">
        <v>289046</v>
      </c>
      <c r="Z78" s="19">
        <v>0</v>
      </c>
      <c r="AA78" s="19">
        <f t="shared" si="7"/>
        <v>0</v>
      </c>
      <c r="AB78" s="20">
        <f t="shared" si="4"/>
        <v>0.59207102116406463</v>
      </c>
      <c r="AC78" s="20">
        <f t="shared" si="5"/>
        <v>0.40792897883593537</v>
      </c>
      <c r="AD78" s="21">
        <f t="shared" si="6"/>
        <v>1</v>
      </c>
    </row>
    <row r="79" spans="1:30" ht="90" outlineLevel="2" x14ac:dyDescent="0.25">
      <c r="A79" s="15" t="s">
        <v>249</v>
      </c>
      <c r="B79" s="16" t="s">
        <v>285</v>
      </c>
      <c r="C79" s="16" t="s">
        <v>37</v>
      </c>
      <c r="D79" s="16" t="s">
        <v>64</v>
      </c>
      <c r="E79" s="16" t="s">
        <v>58</v>
      </c>
      <c r="F79" s="16" t="s">
        <v>39</v>
      </c>
      <c r="G79" s="16">
        <v>1112</v>
      </c>
      <c r="H79" s="16">
        <v>3480</v>
      </c>
      <c r="I79" s="17" t="s">
        <v>65</v>
      </c>
      <c r="J79" s="18">
        <v>18108548</v>
      </c>
      <c r="K79" s="19">
        <v>35608548</v>
      </c>
      <c r="L79" s="19"/>
      <c r="M79" s="19"/>
      <c r="N79" s="19"/>
      <c r="O79" s="19"/>
      <c r="P79" s="19">
        <v>-538595</v>
      </c>
      <c r="Q79" s="19">
        <v>0</v>
      </c>
      <c r="R79" s="19">
        <v>35069953</v>
      </c>
      <c r="S79" s="19">
        <v>0</v>
      </c>
      <c r="T79" s="19">
        <v>15599936</v>
      </c>
      <c r="U79" s="19">
        <v>0</v>
      </c>
      <c r="V79" s="19">
        <v>19470017</v>
      </c>
      <c r="W79" s="19">
        <v>19470017</v>
      </c>
      <c r="X79" s="19">
        <v>0</v>
      </c>
      <c r="Y79" s="19">
        <v>538595</v>
      </c>
      <c r="Z79" s="19">
        <v>0</v>
      </c>
      <c r="AA79" s="19">
        <f t="shared" si="7"/>
        <v>0</v>
      </c>
      <c r="AB79" s="20">
        <f t="shared" si="4"/>
        <v>0.55517659233817618</v>
      </c>
      <c r="AC79" s="20">
        <f t="shared" si="5"/>
        <v>0.44482340766182377</v>
      </c>
      <c r="AD79" s="21">
        <f t="shared" si="6"/>
        <v>1</v>
      </c>
    </row>
    <row r="80" spans="1:30" ht="90" outlineLevel="2" x14ac:dyDescent="0.25">
      <c r="A80" s="15" t="s">
        <v>249</v>
      </c>
      <c r="B80" s="16" t="s">
        <v>285</v>
      </c>
      <c r="C80" s="16" t="s">
        <v>37</v>
      </c>
      <c r="D80" s="16" t="s">
        <v>66</v>
      </c>
      <c r="E80" s="16" t="s">
        <v>58</v>
      </c>
      <c r="F80" s="16" t="s">
        <v>39</v>
      </c>
      <c r="G80" s="16">
        <v>1112</v>
      </c>
      <c r="H80" s="16">
        <v>3480</v>
      </c>
      <c r="I80" s="17" t="s">
        <v>67</v>
      </c>
      <c r="J80" s="18">
        <v>36217097</v>
      </c>
      <c r="K80" s="19">
        <v>18717097</v>
      </c>
      <c r="L80" s="19"/>
      <c r="M80" s="19"/>
      <c r="N80" s="19"/>
      <c r="O80" s="19"/>
      <c r="P80" s="19">
        <v>-269297</v>
      </c>
      <c r="Q80" s="19">
        <v>0</v>
      </c>
      <c r="R80" s="19">
        <v>18447800</v>
      </c>
      <c r="S80" s="19">
        <v>0</v>
      </c>
      <c r="T80" s="19">
        <v>8712767</v>
      </c>
      <c r="U80" s="19">
        <v>0</v>
      </c>
      <c r="V80" s="19">
        <v>9735033</v>
      </c>
      <c r="W80" s="19">
        <v>9735033</v>
      </c>
      <c r="X80" s="19">
        <v>0</v>
      </c>
      <c r="Y80" s="19">
        <v>269297</v>
      </c>
      <c r="Z80" s="19">
        <v>0</v>
      </c>
      <c r="AA80" s="19">
        <f t="shared" si="7"/>
        <v>0</v>
      </c>
      <c r="AB80" s="20">
        <f t="shared" si="4"/>
        <v>0.52770698945131667</v>
      </c>
      <c r="AC80" s="20">
        <f t="shared" si="5"/>
        <v>0.47229301054868333</v>
      </c>
      <c r="AD80" s="21">
        <f t="shared" si="6"/>
        <v>1</v>
      </c>
    </row>
    <row r="81" spans="1:30" ht="60" outlineLevel="2" x14ac:dyDescent="0.25">
      <c r="A81" s="15" t="s">
        <v>249</v>
      </c>
      <c r="B81" s="16" t="s">
        <v>285</v>
      </c>
      <c r="C81" s="16" t="s">
        <v>37</v>
      </c>
      <c r="D81" s="16" t="s">
        <v>68</v>
      </c>
      <c r="E81" s="16" t="s">
        <v>58</v>
      </c>
      <c r="F81" s="16" t="s">
        <v>39</v>
      </c>
      <c r="G81" s="16">
        <v>1112</v>
      </c>
      <c r="H81" s="16">
        <v>3480</v>
      </c>
      <c r="I81" s="17" t="s">
        <v>69</v>
      </c>
      <c r="J81" s="18">
        <v>56068447</v>
      </c>
      <c r="K81" s="19">
        <v>56068447</v>
      </c>
      <c r="L81" s="19"/>
      <c r="M81" s="19"/>
      <c r="N81" s="19"/>
      <c r="O81" s="19"/>
      <c r="P81" s="19">
        <v>-837784</v>
      </c>
      <c r="Q81" s="19">
        <v>0</v>
      </c>
      <c r="R81" s="19">
        <v>55230663</v>
      </c>
      <c r="S81" s="19">
        <v>0</v>
      </c>
      <c r="T81" s="19">
        <v>28116587.18</v>
      </c>
      <c r="U81" s="19">
        <v>0</v>
      </c>
      <c r="V81" s="19">
        <v>27114075.82</v>
      </c>
      <c r="W81" s="19">
        <v>27114075.82</v>
      </c>
      <c r="X81" s="19">
        <v>0</v>
      </c>
      <c r="Y81" s="19">
        <v>837784</v>
      </c>
      <c r="Z81" s="19">
        <v>0</v>
      </c>
      <c r="AA81" s="19">
        <f t="shared" si="7"/>
        <v>0</v>
      </c>
      <c r="AB81" s="20">
        <f t="shared" si="4"/>
        <v>0.49092432259956759</v>
      </c>
      <c r="AC81" s="20">
        <f t="shared" si="5"/>
        <v>0.50907567740043247</v>
      </c>
      <c r="AD81" s="21">
        <f t="shared" si="6"/>
        <v>1</v>
      </c>
    </row>
    <row r="82" spans="1:30" outlineLevel="2" x14ac:dyDescent="0.25">
      <c r="A82" s="15" t="s">
        <v>301</v>
      </c>
      <c r="B82" s="16" t="s">
        <v>36</v>
      </c>
      <c r="C82" s="16" t="s">
        <v>37</v>
      </c>
      <c r="D82" s="16" t="s">
        <v>38</v>
      </c>
      <c r="E82" s="16"/>
      <c r="F82" s="16" t="s">
        <v>39</v>
      </c>
      <c r="G82" s="16">
        <v>1111</v>
      </c>
      <c r="H82" s="16">
        <v>3480</v>
      </c>
      <c r="I82" s="17" t="s">
        <v>40</v>
      </c>
      <c r="J82" s="18">
        <v>796835667</v>
      </c>
      <c r="K82" s="19">
        <v>796835667</v>
      </c>
      <c r="L82" s="19"/>
      <c r="M82" s="19"/>
      <c r="N82" s="19">
        <v>-1699934</v>
      </c>
      <c r="O82" s="19"/>
      <c r="P82" s="19">
        <v>0</v>
      </c>
      <c r="Q82" s="19">
        <v>0</v>
      </c>
      <c r="R82" s="19">
        <v>795135733</v>
      </c>
      <c r="S82" s="19">
        <v>0</v>
      </c>
      <c r="T82" s="19">
        <v>0</v>
      </c>
      <c r="U82" s="19">
        <v>0</v>
      </c>
      <c r="V82" s="19">
        <v>506402550.73000002</v>
      </c>
      <c r="W82" s="19">
        <v>506402550.73000002</v>
      </c>
      <c r="X82" s="19">
        <v>288733182.26999998</v>
      </c>
      <c r="Y82" s="19">
        <v>290433116.26999998</v>
      </c>
      <c r="Z82" s="19">
        <v>0</v>
      </c>
      <c r="AA82" s="19">
        <f t="shared" si="7"/>
        <v>288733182.26999998</v>
      </c>
      <c r="AB82" s="20">
        <f t="shared" si="4"/>
        <v>0.63687560464598059</v>
      </c>
      <c r="AC82" s="20">
        <f t="shared" si="5"/>
        <v>0</v>
      </c>
      <c r="AD82" s="21">
        <f t="shared" si="6"/>
        <v>0.63687560464598059</v>
      </c>
    </row>
    <row r="83" spans="1:30" outlineLevel="2" x14ac:dyDescent="0.25">
      <c r="A83" s="15" t="s">
        <v>301</v>
      </c>
      <c r="B83" s="16" t="s">
        <v>36</v>
      </c>
      <c r="C83" s="16" t="s">
        <v>37</v>
      </c>
      <c r="D83" s="16" t="s">
        <v>302</v>
      </c>
      <c r="E83" s="16"/>
      <c r="F83" s="16" t="s">
        <v>39</v>
      </c>
      <c r="G83" s="16">
        <v>1111</v>
      </c>
      <c r="H83" s="16">
        <v>3480</v>
      </c>
      <c r="I83" s="17" t="s">
        <v>303</v>
      </c>
      <c r="J83" s="18">
        <v>169473000</v>
      </c>
      <c r="K83" s="19">
        <v>169473000</v>
      </c>
      <c r="L83" s="19"/>
      <c r="M83" s="19"/>
      <c r="N83" s="19"/>
      <c r="O83" s="19"/>
      <c r="P83" s="19">
        <v>-38390827</v>
      </c>
      <c r="Q83" s="19">
        <v>-24040475.25</v>
      </c>
      <c r="R83" s="19">
        <v>107041697.75</v>
      </c>
      <c r="S83" s="19">
        <v>0</v>
      </c>
      <c r="T83" s="19">
        <v>0</v>
      </c>
      <c r="U83" s="19">
        <v>0</v>
      </c>
      <c r="V83" s="19">
        <v>82844116.670000002</v>
      </c>
      <c r="W83" s="19">
        <v>82844116.670000002</v>
      </c>
      <c r="X83" s="19">
        <v>24197581.079999998</v>
      </c>
      <c r="Y83" s="19">
        <v>86628883.329999998</v>
      </c>
      <c r="Z83" s="19">
        <v>0</v>
      </c>
      <c r="AA83" s="19">
        <f t="shared" si="7"/>
        <v>24197581.079999998</v>
      </c>
      <c r="AB83" s="20">
        <f t="shared" si="4"/>
        <v>0.77394247672982186</v>
      </c>
      <c r="AC83" s="20">
        <f t="shared" si="5"/>
        <v>0</v>
      </c>
      <c r="AD83" s="21">
        <f t="shared" si="6"/>
        <v>0.77394247672982186</v>
      </c>
    </row>
    <row r="84" spans="1:30" outlineLevel="2" x14ac:dyDescent="0.25">
      <c r="A84" s="15" t="s">
        <v>301</v>
      </c>
      <c r="B84" s="16" t="s">
        <v>36</v>
      </c>
      <c r="C84" s="16" t="s">
        <v>37</v>
      </c>
      <c r="D84" s="16" t="s">
        <v>41</v>
      </c>
      <c r="E84" s="16"/>
      <c r="F84" s="16" t="s">
        <v>39</v>
      </c>
      <c r="G84" s="16">
        <v>1111</v>
      </c>
      <c r="H84" s="16">
        <v>3480</v>
      </c>
      <c r="I84" s="17" t="s">
        <v>42</v>
      </c>
      <c r="J84" s="18">
        <v>4121238</v>
      </c>
      <c r="K84" s="19">
        <v>4121238</v>
      </c>
      <c r="L84" s="19">
        <v>0</v>
      </c>
      <c r="M84" s="19">
        <v>0</v>
      </c>
      <c r="N84" s="19">
        <v>0</v>
      </c>
      <c r="O84" s="19">
        <v>0</v>
      </c>
      <c r="P84" s="19">
        <v>0</v>
      </c>
      <c r="Q84" s="19">
        <v>0</v>
      </c>
      <c r="R84" s="19">
        <v>4121238</v>
      </c>
      <c r="S84" s="19">
        <v>0</v>
      </c>
      <c r="T84" s="19">
        <v>0</v>
      </c>
      <c r="U84" s="19">
        <v>0</v>
      </c>
      <c r="V84" s="19">
        <v>2208750</v>
      </c>
      <c r="W84" s="19">
        <v>2208750</v>
      </c>
      <c r="X84" s="19">
        <v>1912488</v>
      </c>
      <c r="Y84" s="19">
        <v>1912488</v>
      </c>
      <c r="Z84" s="19">
        <v>0</v>
      </c>
      <c r="AA84" s="19">
        <f t="shared" si="7"/>
        <v>1912488</v>
      </c>
      <c r="AB84" s="20">
        <f t="shared" si="4"/>
        <v>0.53594332576764558</v>
      </c>
      <c r="AC84" s="20">
        <f t="shared" si="5"/>
        <v>0</v>
      </c>
      <c r="AD84" s="21">
        <f t="shared" si="6"/>
        <v>0.53594332576764558</v>
      </c>
    </row>
    <row r="85" spans="1:30" outlineLevel="2" x14ac:dyDescent="0.25">
      <c r="A85" s="15" t="s">
        <v>301</v>
      </c>
      <c r="B85" s="16" t="s">
        <v>36</v>
      </c>
      <c r="C85" s="16" t="s">
        <v>37</v>
      </c>
      <c r="D85" s="16" t="s">
        <v>43</v>
      </c>
      <c r="E85" s="16"/>
      <c r="F85" s="16" t="s">
        <v>39</v>
      </c>
      <c r="G85" s="16">
        <v>1111</v>
      </c>
      <c r="H85" s="16">
        <v>3480</v>
      </c>
      <c r="I85" s="17" t="s">
        <v>44</v>
      </c>
      <c r="J85" s="18">
        <v>12181118</v>
      </c>
      <c r="K85" s="19">
        <v>12181118</v>
      </c>
      <c r="L85" s="19">
        <v>0</v>
      </c>
      <c r="M85" s="19">
        <v>0</v>
      </c>
      <c r="N85" s="19">
        <v>0</v>
      </c>
      <c r="O85" s="19">
        <v>0</v>
      </c>
      <c r="P85" s="19">
        <v>0</v>
      </c>
      <c r="Q85" s="19">
        <v>0</v>
      </c>
      <c r="R85" s="19">
        <v>12181118</v>
      </c>
      <c r="S85" s="19">
        <v>0</v>
      </c>
      <c r="T85" s="19">
        <v>0</v>
      </c>
      <c r="U85" s="19">
        <v>0</v>
      </c>
      <c r="V85" s="19">
        <v>5055321.08</v>
      </c>
      <c r="W85" s="19">
        <v>5055321.08</v>
      </c>
      <c r="X85" s="19">
        <v>7125796.9199999999</v>
      </c>
      <c r="Y85" s="19">
        <v>7125796.9199999999</v>
      </c>
      <c r="Z85" s="19">
        <v>0</v>
      </c>
      <c r="AA85" s="19">
        <f t="shared" si="7"/>
        <v>7125796.9199999999</v>
      </c>
      <c r="AB85" s="20">
        <f t="shared" si="4"/>
        <v>0.41501289783088874</v>
      </c>
      <c r="AC85" s="20">
        <f t="shared" si="5"/>
        <v>0</v>
      </c>
      <c r="AD85" s="21">
        <f t="shared" si="6"/>
        <v>0.41501289783088874</v>
      </c>
    </row>
    <row r="86" spans="1:30" outlineLevel="2" x14ac:dyDescent="0.25">
      <c r="A86" s="15" t="s">
        <v>301</v>
      </c>
      <c r="B86" s="16" t="s">
        <v>36</v>
      </c>
      <c r="C86" s="16" t="s">
        <v>37</v>
      </c>
      <c r="D86" s="16" t="s">
        <v>47</v>
      </c>
      <c r="E86" s="16"/>
      <c r="F86" s="16" t="s">
        <v>39</v>
      </c>
      <c r="G86" s="16">
        <v>1111</v>
      </c>
      <c r="H86" s="16">
        <v>3480</v>
      </c>
      <c r="I86" s="17" t="s">
        <v>48</v>
      </c>
      <c r="J86" s="18">
        <v>202765289</v>
      </c>
      <c r="K86" s="19">
        <v>202765289</v>
      </c>
      <c r="L86" s="19">
        <v>0</v>
      </c>
      <c r="M86" s="19">
        <v>0</v>
      </c>
      <c r="N86" s="19">
        <v>0</v>
      </c>
      <c r="O86" s="19">
        <v>0</v>
      </c>
      <c r="P86" s="19">
        <v>0</v>
      </c>
      <c r="Q86" s="19">
        <v>0</v>
      </c>
      <c r="R86" s="19">
        <v>202765289</v>
      </c>
      <c r="S86" s="19">
        <v>0</v>
      </c>
      <c r="T86" s="19">
        <v>0</v>
      </c>
      <c r="U86" s="19">
        <v>0</v>
      </c>
      <c r="V86" s="19">
        <v>124278379.94</v>
      </c>
      <c r="W86" s="19">
        <v>124278379.94</v>
      </c>
      <c r="X86" s="19">
        <v>78486909.060000002</v>
      </c>
      <c r="Y86" s="19">
        <v>78486909.060000002</v>
      </c>
      <c r="Z86" s="19">
        <v>0</v>
      </c>
      <c r="AA86" s="19">
        <f t="shared" si="7"/>
        <v>78486909.060000002</v>
      </c>
      <c r="AB86" s="20">
        <f t="shared" si="4"/>
        <v>0.61291743055686421</v>
      </c>
      <c r="AC86" s="20">
        <f t="shared" si="5"/>
        <v>0</v>
      </c>
      <c r="AD86" s="21">
        <f t="shared" si="6"/>
        <v>0.61291743055686421</v>
      </c>
    </row>
    <row r="87" spans="1:30" ht="30" outlineLevel="2" x14ac:dyDescent="0.25">
      <c r="A87" s="15" t="s">
        <v>301</v>
      </c>
      <c r="B87" s="16" t="s">
        <v>36</v>
      </c>
      <c r="C87" s="16" t="s">
        <v>37</v>
      </c>
      <c r="D87" s="16" t="s">
        <v>49</v>
      </c>
      <c r="E87" s="16"/>
      <c r="F87" s="16" t="s">
        <v>39</v>
      </c>
      <c r="G87" s="16">
        <v>1111</v>
      </c>
      <c r="H87" s="16">
        <v>3480</v>
      </c>
      <c r="I87" s="17" t="s">
        <v>50</v>
      </c>
      <c r="J87" s="18">
        <v>482252440</v>
      </c>
      <c r="K87" s="19">
        <v>482252440</v>
      </c>
      <c r="L87" s="19"/>
      <c r="M87" s="19"/>
      <c r="N87" s="19">
        <v>-836864</v>
      </c>
      <c r="O87" s="19"/>
      <c r="P87" s="19">
        <v>0</v>
      </c>
      <c r="Q87" s="19">
        <v>-11197576</v>
      </c>
      <c r="R87" s="19">
        <v>470218000</v>
      </c>
      <c r="S87" s="19">
        <v>0</v>
      </c>
      <c r="T87" s="19">
        <v>0</v>
      </c>
      <c r="U87" s="19">
        <v>0</v>
      </c>
      <c r="V87" s="19">
        <v>272503550.82999998</v>
      </c>
      <c r="W87" s="19">
        <v>272503550.82999998</v>
      </c>
      <c r="X87" s="19">
        <v>208912025.16999999</v>
      </c>
      <c r="Y87" s="19">
        <v>209748889.16999999</v>
      </c>
      <c r="Z87" s="19">
        <v>0</v>
      </c>
      <c r="AA87" s="19">
        <f t="shared" si="7"/>
        <v>197714449.17000002</v>
      </c>
      <c r="AB87" s="20">
        <f t="shared" si="4"/>
        <v>0.57952598758448204</v>
      </c>
      <c r="AC87" s="20">
        <f t="shared" si="5"/>
        <v>0</v>
      </c>
      <c r="AD87" s="21">
        <f t="shared" si="6"/>
        <v>0.57952598758448204</v>
      </c>
    </row>
    <row r="88" spans="1:30" outlineLevel="2" x14ac:dyDescent="0.25">
      <c r="A88" s="15" t="s">
        <v>301</v>
      </c>
      <c r="B88" s="16" t="s">
        <v>36</v>
      </c>
      <c r="C88" s="16" t="s">
        <v>37</v>
      </c>
      <c r="D88" s="16" t="s">
        <v>51</v>
      </c>
      <c r="E88" s="16"/>
      <c r="F88" s="16">
        <v>280</v>
      </c>
      <c r="G88" s="16">
        <v>1111</v>
      </c>
      <c r="H88" s="16">
        <v>3480</v>
      </c>
      <c r="I88" s="17" t="s">
        <v>52</v>
      </c>
      <c r="J88" s="18">
        <v>159453440</v>
      </c>
      <c r="K88" s="19">
        <v>159453440</v>
      </c>
      <c r="L88" s="19"/>
      <c r="M88" s="19"/>
      <c r="N88" s="19"/>
      <c r="O88" s="19"/>
      <c r="P88" s="19">
        <v>-3197956</v>
      </c>
      <c r="Q88" s="19">
        <v>0</v>
      </c>
      <c r="R88" s="19">
        <v>156255484</v>
      </c>
      <c r="S88" s="19">
        <v>0</v>
      </c>
      <c r="T88" s="19">
        <v>0</v>
      </c>
      <c r="U88" s="19">
        <v>0</v>
      </c>
      <c r="V88" s="19">
        <v>41404.71</v>
      </c>
      <c r="W88" s="19">
        <v>41404.71</v>
      </c>
      <c r="X88" s="19">
        <v>156214079.28999999</v>
      </c>
      <c r="Y88" s="19">
        <v>159412035.28999999</v>
      </c>
      <c r="Z88" s="19">
        <v>0</v>
      </c>
      <c r="AA88" s="19">
        <f t="shared" si="7"/>
        <v>156214079.28999999</v>
      </c>
      <c r="AB88" s="20">
        <f t="shared" si="4"/>
        <v>2.6498084380833636E-4</v>
      </c>
      <c r="AC88" s="20">
        <f t="shared" si="5"/>
        <v>0</v>
      </c>
      <c r="AD88" s="21">
        <f t="shared" si="6"/>
        <v>2.6498084380833636E-4</v>
      </c>
    </row>
    <row r="89" spans="1:30" outlineLevel="2" x14ac:dyDescent="0.25">
      <c r="A89" s="15" t="s">
        <v>301</v>
      </c>
      <c r="B89" s="16" t="s">
        <v>36</v>
      </c>
      <c r="C89" s="16" t="s">
        <v>37</v>
      </c>
      <c r="D89" s="16" t="s">
        <v>53</v>
      </c>
      <c r="E89" s="16"/>
      <c r="F89" s="16" t="s">
        <v>39</v>
      </c>
      <c r="G89" s="16">
        <v>1111</v>
      </c>
      <c r="H89" s="16">
        <v>3480</v>
      </c>
      <c r="I89" s="17" t="s">
        <v>54</v>
      </c>
      <c r="J89" s="18">
        <v>141736947</v>
      </c>
      <c r="K89" s="19">
        <v>141736947</v>
      </c>
      <c r="L89" s="19"/>
      <c r="M89" s="19"/>
      <c r="N89" s="19">
        <v>-206702</v>
      </c>
      <c r="O89" s="19"/>
      <c r="P89" s="19">
        <v>0</v>
      </c>
      <c r="Q89" s="19">
        <v>0</v>
      </c>
      <c r="R89" s="19">
        <v>141530245</v>
      </c>
      <c r="S89" s="19">
        <v>0</v>
      </c>
      <c r="T89" s="19">
        <v>1004143.69</v>
      </c>
      <c r="U89" s="19">
        <v>0</v>
      </c>
      <c r="V89" s="19">
        <v>136833162.78</v>
      </c>
      <c r="W89" s="19">
        <v>136833162.78</v>
      </c>
      <c r="X89" s="19">
        <v>3692938.53</v>
      </c>
      <c r="Y89" s="19">
        <v>3899640.53</v>
      </c>
      <c r="Z89" s="19">
        <v>0</v>
      </c>
      <c r="AA89" s="19">
        <f t="shared" si="7"/>
        <v>3692938.5300000012</v>
      </c>
      <c r="AB89" s="20">
        <f t="shared" si="4"/>
        <v>0.9668121664030187</v>
      </c>
      <c r="AC89" s="20">
        <f t="shared" si="5"/>
        <v>7.0949053327788699E-3</v>
      </c>
      <c r="AD89" s="21">
        <f t="shared" si="6"/>
        <v>0.9739070717357976</v>
      </c>
    </row>
    <row r="90" spans="1:30" outlineLevel="2" x14ac:dyDescent="0.25">
      <c r="A90" s="15" t="s">
        <v>301</v>
      </c>
      <c r="B90" s="16" t="s">
        <v>36</v>
      </c>
      <c r="C90" s="16" t="s">
        <v>37</v>
      </c>
      <c r="D90" s="16" t="s">
        <v>55</v>
      </c>
      <c r="E90" s="16"/>
      <c r="F90" s="16" t="s">
        <v>39</v>
      </c>
      <c r="G90" s="16">
        <v>1111</v>
      </c>
      <c r="H90" s="16">
        <v>3480</v>
      </c>
      <c r="I90" s="17" t="s">
        <v>56</v>
      </c>
      <c r="J90" s="18">
        <v>79873736</v>
      </c>
      <c r="K90" s="19">
        <v>79873736</v>
      </c>
      <c r="L90" s="19">
        <v>0</v>
      </c>
      <c r="M90" s="19">
        <v>0</v>
      </c>
      <c r="N90" s="19">
        <v>0</v>
      </c>
      <c r="O90" s="19">
        <v>0</v>
      </c>
      <c r="P90" s="19">
        <v>0</v>
      </c>
      <c r="Q90" s="19">
        <v>0</v>
      </c>
      <c r="R90" s="19">
        <v>79873736</v>
      </c>
      <c r="S90" s="19">
        <v>0</v>
      </c>
      <c r="T90" s="19">
        <v>0</v>
      </c>
      <c r="U90" s="19">
        <v>0</v>
      </c>
      <c r="V90" s="19">
        <v>44135901.729999997</v>
      </c>
      <c r="W90" s="19">
        <v>44135901.729999997</v>
      </c>
      <c r="X90" s="19">
        <v>35737834.270000003</v>
      </c>
      <c r="Y90" s="19">
        <v>35737834.270000003</v>
      </c>
      <c r="Z90" s="19">
        <v>0</v>
      </c>
      <c r="AA90" s="19">
        <f t="shared" si="7"/>
        <v>35737834.270000003</v>
      </c>
      <c r="AB90" s="20">
        <f t="shared" si="4"/>
        <v>0.55257089426742223</v>
      </c>
      <c r="AC90" s="20">
        <f t="shared" si="5"/>
        <v>0</v>
      </c>
      <c r="AD90" s="21">
        <f t="shared" si="6"/>
        <v>0.55257089426742223</v>
      </c>
    </row>
    <row r="91" spans="1:30" ht="120" outlineLevel="2" x14ac:dyDescent="0.25">
      <c r="A91" s="15" t="s">
        <v>301</v>
      </c>
      <c r="B91" s="16" t="s">
        <v>36</v>
      </c>
      <c r="C91" s="16" t="s">
        <v>37</v>
      </c>
      <c r="D91" s="16" t="s">
        <v>57</v>
      </c>
      <c r="E91" s="16" t="s">
        <v>58</v>
      </c>
      <c r="F91" s="16" t="s">
        <v>39</v>
      </c>
      <c r="G91" s="16">
        <v>1112</v>
      </c>
      <c r="H91" s="16">
        <v>3480</v>
      </c>
      <c r="I91" s="17" t="s">
        <v>251</v>
      </c>
      <c r="J91" s="18">
        <v>176993319</v>
      </c>
      <c r="K91" s="19">
        <v>176993319</v>
      </c>
      <c r="L91" s="19"/>
      <c r="M91" s="19"/>
      <c r="N91" s="19"/>
      <c r="O91" s="19"/>
      <c r="P91" s="19">
        <v>-3551151</v>
      </c>
      <c r="Q91" s="19">
        <v>0</v>
      </c>
      <c r="R91" s="19">
        <v>173442168</v>
      </c>
      <c r="S91" s="19">
        <v>0</v>
      </c>
      <c r="T91" s="19">
        <v>64565101</v>
      </c>
      <c r="U91" s="19">
        <v>0</v>
      </c>
      <c r="V91" s="19">
        <v>108877067</v>
      </c>
      <c r="W91" s="19">
        <v>108877067</v>
      </c>
      <c r="X91" s="19">
        <v>0</v>
      </c>
      <c r="Y91" s="19">
        <v>3551151</v>
      </c>
      <c r="Z91" s="19">
        <v>0</v>
      </c>
      <c r="AA91" s="19">
        <f t="shared" si="7"/>
        <v>0</v>
      </c>
      <c r="AB91" s="20">
        <f t="shared" si="4"/>
        <v>0.62774277014341751</v>
      </c>
      <c r="AC91" s="20">
        <f t="shared" si="5"/>
        <v>0.37225722985658249</v>
      </c>
      <c r="AD91" s="21">
        <f t="shared" si="6"/>
        <v>1</v>
      </c>
    </row>
    <row r="92" spans="1:30" ht="60" outlineLevel="2" x14ac:dyDescent="0.25">
      <c r="A92" s="15" t="s">
        <v>301</v>
      </c>
      <c r="B92" s="16" t="s">
        <v>36</v>
      </c>
      <c r="C92" s="16" t="s">
        <v>37</v>
      </c>
      <c r="D92" s="16" t="s">
        <v>60</v>
      </c>
      <c r="E92" s="16" t="s">
        <v>58</v>
      </c>
      <c r="F92" s="16" t="s">
        <v>39</v>
      </c>
      <c r="G92" s="16">
        <v>1112</v>
      </c>
      <c r="H92" s="16">
        <v>3480</v>
      </c>
      <c r="I92" s="17" t="s">
        <v>61</v>
      </c>
      <c r="J92" s="18">
        <v>9567205</v>
      </c>
      <c r="K92" s="19">
        <v>9567205</v>
      </c>
      <c r="L92" s="19"/>
      <c r="M92" s="19"/>
      <c r="N92" s="19"/>
      <c r="O92" s="19"/>
      <c r="P92" s="19">
        <v>-191954</v>
      </c>
      <c r="Q92" s="19">
        <v>0</v>
      </c>
      <c r="R92" s="19">
        <v>9375251</v>
      </c>
      <c r="S92" s="19">
        <v>0</v>
      </c>
      <c r="T92" s="19">
        <v>3489984</v>
      </c>
      <c r="U92" s="19">
        <v>0</v>
      </c>
      <c r="V92" s="19">
        <v>5885267</v>
      </c>
      <c r="W92" s="19">
        <v>5885267</v>
      </c>
      <c r="X92" s="19">
        <v>0</v>
      </c>
      <c r="Y92" s="19">
        <v>191954</v>
      </c>
      <c r="Z92" s="19">
        <v>0</v>
      </c>
      <c r="AA92" s="19">
        <f t="shared" si="7"/>
        <v>0</v>
      </c>
      <c r="AB92" s="20">
        <f t="shared" si="4"/>
        <v>0.6277450065070258</v>
      </c>
      <c r="AC92" s="20">
        <f t="shared" si="5"/>
        <v>0.3722549934929742</v>
      </c>
      <c r="AD92" s="21">
        <f t="shared" si="6"/>
        <v>1</v>
      </c>
    </row>
    <row r="93" spans="1:30" ht="120" outlineLevel="2" x14ac:dyDescent="0.25">
      <c r="A93" s="15" t="s">
        <v>301</v>
      </c>
      <c r="B93" s="16" t="s">
        <v>36</v>
      </c>
      <c r="C93" s="16" t="s">
        <v>37</v>
      </c>
      <c r="D93" s="16" t="s">
        <v>62</v>
      </c>
      <c r="E93" s="16" t="s">
        <v>58</v>
      </c>
      <c r="F93" s="16" t="s">
        <v>39</v>
      </c>
      <c r="G93" s="16">
        <v>1112</v>
      </c>
      <c r="H93" s="16">
        <v>3480</v>
      </c>
      <c r="I93" s="17" t="s">
        <v>63</v>
      </c>
      <c r="J93" s="18">
        <v>38930218</v>
      </c>
      <c r="K93" s="19">
        <v>38930218</v>
      </c>
      <c r="L93" s="19"/>
      <c r="M93" s="19"/>
      <c r="N93" s="19"/>
      <c r="O93" s="19"/>
      <c r="P93" s="19">
        <v>-781100</v>
      </c>
      <c r="Q93" s="19">
        <v>0</v>
      </c>
      <c r="R93" s="19">
        <v>38149118</v>
      </c>
      <c r="S93" s="19">
        <v>0</v>
      </c>
      <c r="T93" s="19">
        <v>13300347</v>
      </c>
      <c r="U93" s="19">
        <v>0</v>
      </c>
      <c r="V93" s="19">
        <v>24848771</v>
      </c>
      <c r="W93" s="19">
        <v>24848771</v>
      </c>
      <c r="X93" s="19">
        <v>0</v>
      </c>
      <c r="Y93" s="19">
        <v>781100</v>
      </c>
      <c r="Z93" s="19">
        <v>0</v>
      </c>
      <c r="AA93" s="19">
        <f t="shared" si="7"/>
        <v>0</v>
      </c>
      <c r="AB93" s="20">
        <f t="shared" si="4"/>
        <v>0.651358990789774</v>
      </c>
      <c r="AC93" s="20">
        <f t="shared" si="5"/>
        <v>0.34864100921022606</v>
      </c>
      <c r="AD93" s="21">
        <f t="shared" si="6"/>
        <v>1</v>
      </c>
    </row>
    <row r="94" spans="1:30" ht="90" outlineLevel="2" x14ac:dyDescent="0.25">
      <c r="A94" s="15" t="s">
        <v>301</v>
      </c>
      <c r="B94" s="16" t="s">
        <v>36</v>
      </c>
      <c r="C94" s="16" t="s">
        <v>37</v>
      </c>
      <c r="D94" s="16" t="s">
        <v>64</v>
      </c>
      <c r="E94" s="16" t="s">
        <v>58</v>
      </c>
      <c r="F94" s="16" t="s">
        <v>39</v>
      </c>
      <c r="G94" s="16">
        <v>1112</v>
      </c>
      <c r="H94" s="16">
        <v>3480</v>
      </c>
      <c r="I94" s="17" t="s">
        <v>65</v>
      </c>
      <c r="J94" s="18">
        <v>28701618</v>
      </c>
      <c r="K94" s="19">
        <v>55201618</v>
      </c>
      <c r="L94" s="19"/>
      <c r="M94" s="19"/>
      <c r="N94" s="19"/>
      <c r="O94" s="19"/>
      <c r="P94" s="19">
        <v>-1151725</v>
      </c>
      <c r="Q94" s="19">
        <v>0</v>
      </c>
      <c r="R94" s="19">
        <v>54049893</v>
      </c>
      <c r="S94" s="19">
        <v>0</v>
      </c>
      <c r="T94" s="19">
        <v>18804596</v>
      </c>
      <c r="U94" s="19">
        <v>0</v>
      </c>
      <c r="V94" s="19">
        <v>35245297</v>
      </c>
      <c r="W94" s="19">
        <v>35245297</v>
      </c>
      <c r="X94" s="19">
        <v>0</v>
      </c>
      <c r="Y94" s="19">
        <v>1151725</v>
      </c>
      <c r="Z94" s="19">
        <v>0</v>
      </c>
      <c r="AA94" s="19">
        <f t="shared" si="7"/>
        <v>0</v>
      </c>
      <c r="AB94" s="20">
        <f t="shared" si="4"/>
        <v>0.65208819192297018</v>
      </c>
      <c r="AC94" s="20">
        <f t="shared" si="5"/>
        <v>0.34791180807702987</v>
      </c>
      <c r="AD94" s="21">
        <f t="shared" si="6"/>
        <v>1</v>
      </c>
    </row>
    <row r="95" spans="1:30" ht="90" outlineLevel="2" x14ac:dyDescent="0.25">
      <c r="A95" s="15" t="s">
        <v>301</v>
      </c>
      <c r="B95" s="16" t="s">
        <v>36</v>
      </c>
      <c r="C95" s="16" t="s">
        <v>37</v>
      </c>
      <c r="D95" s="16" t="s">
        <v>66</v>
      </c>
      <c r="E95" s="16" t="s">
        <v>58</v>
      </c>
      <c r="F95" s="16" t="s">
        <v>39</v>
      </c>
      <c r="G95" s="16">
        <v>1112</v>
      </c>
      <c r="H95" s="16">
        <v>3480</v>
      </c>
      <c r="I95" s="17" t="s">
        <v>67</v>
      </c>
      <c r="J95" s="18">
        <v>57403238</v>
      </c>
      <c r="K95" s="19">
        <v>30903238</v>
      </c>
      <c r="L95" s="19"/>
      <c r="M95" s="19"/>
      <c r="N95" s="19"/>
      <c r="O95" s="19"/>
      <c r="P95" s="19">
        <v>-575862</v>
      </c>
      <c r="Q95" s="19">
        <v>0</v>
      </c>
      <c r="R95" s="19">
        <v>30327376</v>
      </c>
      <c r="S95" s="19">
        <v>0</v>
      </c>
      <c r="T95" s="19">
        <v>12605377</v>
      </c>
      <c r="U95" s="19">
        <v>0</v>
      </c>
      <c r="V95" s="19">
        <v>17721999</v>
      </c>
      <c r="W95" s="19">
        <v>17721999</v>
      </c>
      <c r="X95" s="19">
        <v>0</v>
      </c>
      <c r="Y95" s="19">
        <v>575862</v>
      </c>
      <c r="Z95" s="19">
        <v>0</v>
      </c>
      <c r="AA95" s="19">
        <f t="shared" si="7"/>
        <v>0</v>
      </c>
      <c r="AB95" s="20">
        <f t="shared" si="4"/>
        <v>0.58435649032082437</v>
      </c>
      <c r="AC95" s="20">
        <f t="shared" si="5"/>
        <v>0.41564350967917568</v>
      </c>
      <c r="AD95" s="21">
        <f t="shared" si="6"/>
        <v>1</v>
      </c>
    </row>
    <row r="96" spans="1:30" ht="60" outlineLevel="2" x14ac:dyDescent="0.25">
      <c r="A96" s="15" t="s">
        <v>301</v>
      </c>
      <c r="B96" s="16" t="s">
        <v>36</v>
      </c>
      <c r="C96" s="16" t="s">
        <v>37</v>
      </c>
      <c r="D96" s="16" t="s">
        <v>68</v>
      </c>
      <c r="E96" s="16" t="s">
        <v>58</v>
      </c>
      <c r="F96" s="16" t="s">
        <v>39</v>
      </c>
      <c r="G96" s="16">
        <v>1112</v>
      </c>
      <c r="H96" s="16">
        <v>3480</v>
      </c>
      <c r="I96" s="17" t="s">
        <v>69</v>
      </c>
      <c r="J96" s="18">
        <v>79104149</v>
      </c>
      <c r="K96" s="19">
        <v>79104149</v>
      </c>
      <c r="L96" s="19"/>
      <c r="M96" s="19"/>
      <c r="N96" s="19"/>
      <c r="O96" s="19"/>
      <c r="P96" s="19">
        <v>-1550989</v>
      </c>
      <c r="Q96" s="19">
        <v>0</v>
      </c>
      <c r="R96" s="19">
        <v>77553160</v>
      </c>
      <c r="S96" s="19">
        <v>0</v>
      </c>
      <c r="T96" s="19">
        <v>28670286.899999999</v>
      </c>
      <c r="U96" s="19">
        <v>0</v>
      </c>
      <c r="V96" s="19">
        <v>48882873.100000001</v>
      </c>
      <c r="W96" s="19">
        <v>48882873.100000001</v>
      </c>
      <c r="X96" s="19">
        <v>0</v>
      </c>
      <c r="Y96" s="19">
        <v>1550989</v>
      </c>
      <c r="Z96" s="19">
        <v>0</v>
      </c>
      <c r="AA96" s="19">
        <f t="shared" si="7"/>
        <v>0</v>
      </c>
      <c r="AB96" s="20">
        <f t="shared" si="4"/>
        <v>0.63031439466812189</v>
      </c>
      <c r="AC96" s="20">
        <f t="shared" si="5"/>
        <v>0.36968560533187816</v>
      </c>
      <c r="AD96" s="21">
        <f t="shared" si="6"/>
        <v>1</v>
      </c>
    </row>
    <row r="97" spans="1:30" outlineLevel="2" x14ac:dyDescent="0.25">
      <c r="A97" s="15" t="s">
        <v>319</v>
      </c>
      <c r="B97" s="16" t="s">
        <v>36</v>
      </c>
      <c r="C97" s="16" t="s">
        <v>37</v>
      </c>
      <c r="D97" s="16" t="s">
        <v>38</v>
      </c>
      <c r="E97" s="16"/>
      <c r="F97" s="16" t="s">
        <v>39</v>
      </c>
      <c r="G97" s="16">
        <v>1111</v>
      </c>
      <c r="H97" s="16">
        <v>3480</v>
      </c>
      <c r="I97" s="17" t="s">
        <v>40</v>
      </c>
      <c r="J97" s="18">
        <v>2419423948</v>
      </c>
      <c r="K97" s="19">
        <v>2417719082</v>
      </c>
      <c r="L97" s="19">
        <v>9756250</v>
      </c>
      <c r="M97" s="19"/>
      <c r="N97" s="19"/>
      <c r="O97" s="19"/>
      <c r="P97" s="19">
        <v>-48650562</v>
      </c>
      <c r="Q97" s="19">
        <v>-15648311</v>
      </c>
      <c r="R97" s="19">
        <v>2363176459</v>
      </c>
      <c r="S97" s="19">
        <v>0</v>
      </c>
      <c r="T97" s="19">
        <v>2372530</v>
      </c>
      <c r="U97" s="19">
        <v>0</v>
      </c>
      <c r="V97" s="19">
        <v>1479224264.1800001</v>
      </c>
      <c r="W97" s="19">
        <v>1479224264.1800001</v>
      </c>
      <c r="X97" s="19">
        <v>887471725.82000005</v>
      </c>
      <c r="Y97" s="19">
        <v>936122287.82000005</v>
      </c>
      <c r="Z97" s="19">
        <v>0</v>
      </c>
      <c r="AA97" s="19">
        <f t="shared" si="7"/>
        <v>881579664.81999993</v>
      </c>
      <c r="AB97" s="20">
        <f t="shared" si="4"/>
        <v>0.62594744397798696</v>
      </c>
      <c r="AC97" s="20">
        <f t="shared" si="5"/>
        <v>1.003958037481449E-3</v>
      </c>
      <c r="AD97" s="21">
        <f t="shared" si="6"/>
        <v>0.6269514020154684</v>
      </c>
    </row>
    <row r="98" spans="1:30" outlineLevel="2" x14ac:dyDescent="0.25">
      <c r="A98" s="15" t="s">
        <v>319</v>
      </c>
      <c r="B98" s="16" t="s">
        <v>36</v>
      </c>
      <c r="C98" s="16" t="s">
        <v>37</v>
      </c>
      <c r="D98" s="16" t="s">
        <v>41</v>
      </c>
      <c r="E98" s="16"/>
      <c r="F98" s="16" t="s">
        <v>39</v>
      </c>
      <c r="G98" s="16">
        <v>1111</v>
      </c>
      <c r="H98" s="16">
        <v>3480</v>
      </c>
      <c r="I98" s="17" t="s">
        <v>42</v>
      </c>
      <c r="J98" s="18">
        <v>10137969</v>
      </c>
      <c r="K98" s="19">
        <v>10137969</v>
      </c>
      <c r="L98" s="19">
        <v>359958</v>
      </c>
      <c r="M98" s="19"/>
      <c r="N98" s="19"/>
      <c r="O98" s="19"/>
      <c r="P98" s="19">
        <v>0</v>
      </c>
      <c r="Q98" s="19">
        <v>0</v>
      </c>
      <c r="R98" s="19">
        <v>10497927</v>
      </c>
      <c r="S98" s="19">
        <v>0</v>
      </c>
      <c r="T98" s="19">
        <v>0</v>
      </c>
      <c r="U98" s="19">
        <v>0</v>
      </c>
      <c r="V98" s="19">
        <v>0</v>
      </c>
      <c r="W98" s="19">
        <v>0</v>
      </c>
      <c r="X98" s="19">
        <v>10137969</v>
      </c>
      <c r="Y98" s="19">
        <v>10137969</v>
      </c>
      <c r="Z98" s="19">
        <v>0</v>
      </c>
      <c r="AA98" s="19">
        <f t="shared" si="7"/>
        <v>10497927</v>
      </c>
      <c r="AB98" s="20">
        <f t="shared" si="4"/>
        <v>0</v>
      </c>
      <c r="AC98" s="20">
        <f t="shared" si="5"/>
        <v>0</v>
      </c>
      <c r="AD98" s="21">
        <f t="shared" si="6"/>
        <v>0</v>
      </c>
    </row>
    <row r="99" spans="1:30" outlineLevel="2" x14ac:dyDescent="0.25">
      <c r="A99" s="15" t="s">
        <v>319</v>
      </c>
      <c r="B99" s="16" t="s">
        <v>36</v>
      </c>
      <c r="C99" s="16" t="s">
        <v>37</v>
      </c>
      <c r="D99" s="16" t="s">
        <v>43</v>
      </c>
      <c r="E99" s="16"/>
      <c r="F99" s="16" t="s">
        <v>39</v>
      </c>
      <c r="G99" s="16">
        <v>1111</v>
      </c>
      <c r="H99" s="16">
        <v>3480</v>
      </c>
      <c r="I99" s="17" t="s">
        <v>44</v>
      </c>
      <c r="J99" s="18">
        <v>3369730</v>
      </c>
      <c r="K99" s="19">
        <v>3369730</v>
      </c>
      <c r="L99" s="19">
        <v>0</v>
      </c>
      <c r="M99" s="19">
        <v>0</v>
      </c>
      <c r="N99" s="19">
        <v>0</v>
      </c>
      <c r="O99" s="19">
        <v>0</v>
      </c>
      <c r="P99" s="19">
        <v>0</v>
      </c>
      <c r="Q99" s="19">
        <v>0</v>
      </c>
      <c r="R99" s="19">
        <v>3369730</v>
      </c>
      <c r="S99" s="19">
        <v>0</v>
      </c>
      <c r="T99" s="19">
        <v>0</v>
      </c>
      <c r="U99" s="19">
        <v>0</v>
      </c>
      <c r="V99" s="19">
        <v>3032524.01</v>
      </c>
      <c r="W99" s="19">
        <v>3032524.01</v>
      </c>
      <c r="X99" s="19">
        <v>337205.99</v>
      </c>
      <c r="Y99" s="19">
        <v>337205.99</v>
      </c>
      <c r="Z99" s="19">
        <v>0</v>
      </c>
      <c r="AA99" s="19">
        <f t="shared" si="7"/>
        <v>337205.99000000022</v>
      </c>
      <c r="AB99" s="20">
        <f t="shared" si="4"/>
        <v>0.89993085796191374</v>
      </c>
      <c r="AC99" s="20">
        <f t="shared" si="5"/>
        <v>0</v>
      </c>
      <c r="AD99" s="21">
        <f t="shared" si="6"/>
        <v>0.89993085796191374</v>
      </c>
    </row>
    <row r="100" spans="1:30" outlineLevel="2" x14ac:dyDescent="0.25">
      <c r="A100" s="15" t="s">
        <v>319</v>
      </c>
      <c r="B100" s="16" t="s">
        <v>36</v>
      </c>
      <c r="C100" s="16" t="s">
        <v>37</v>
      </c>
      <c r="D100" s="16" t="s">
        <v>47</v>
      </c>
      <c r="E100" s="16"/>
      <c r="F100" s="16" t="s">
        <v>39</v>
      </c>
      <c r="G100" s="16">
        <v>1111</v>
      </c>
      <c r="H100" s="16">
        <v>3480</v>
      </c>
      <c r="I100" s="17" t="s">
        <v>48</v>
      </c>
      <c r="J100" s="18">
        <v>860583024</v>
      </c>
      <c r="K100" s="19">
        <v>860583024</v>
      </c>
      <c r="L100" s="19">
        <v>1477455</v>
      </c>
      <c r="M100" s="19"/>
      <c r="N100" s="19"/>
      <c r="O100" s="19"/>
      <c r="P100" s="19">
        <v>0</v>
      </c>
      <c r="Q100" s="19">
        <v>-13214262</v>
      </c>
      <c r="R100" s="19">
        <v>848846217</v>
      </c>
      <c r="S100" s="19">
        <v>0</v>
      </c>
      <c r="T100" s="19">
        <v>366626.5</v>
      </c>
      <c r="U100" s="19">
        <v>0</v>
      </c>
      <c r="V100" s="19">
        <v>516950921.64999998</v>
      </c>
      <c r="W100" s="19">
        <v>516950921.64999998</v>
      </c>
      <c r="X100" s="19">
        <v>343265475.85000002</v>
      </c>
      <c r="Y100" s="19">
        <v>343265475.85000002</v>
      </c>
      <c r="Z100" s="19">
        <v>0</v>
      </c>
      <c r="AA100" s="19">
        <f t="shared" si="7"/>
        <v>331528668.85000002</v>
      </c>
      <c r="AB100" s="20">
        <f t="shared" si="4"/>
        <v>0.60900421218464351</v>
      </c>
      <c r="AC100" s="20">
        <f t="shared" si="5"/>
        <v>4.3191156732221144E-4</v>
      </c>
      <c r="AD100" s="21">
        <f t="shared" si="6"/>
        <v>0.60943612375196576</v>
      </c>
    </row>
    <row r="101" spans="1:30" ht="30" outlineLevel="2" x14ac:dyDescent="0.25">
      <c r="A101" s="15" t="s">
        <v>319</v>
      </c>
      <c r="B101" s="16" t="s">
        <v>36</v>
      </c>
      <c r="C101" s="16" t="s">
        <v>37</v>
      </c>
      <c r="D101" s="16" t="s">
        <v>49</v>
      </c>
      <c r="E101" s="16"/>
      <c r="F101" s="16" t="s">
        <v>39</v>
      </c>
      <c r="G101" s="16">
        <v>1111</v>
      </c>
      <c r="H101" s="16">
        <v>3480</v>
      </c>
      <c r="I101" s="17" t="s">
        <v>50</v>
      </c>
      <c r="J101" s="18">
        <v>1370008838</v>
      </c>
      <c r="K101" s="19">
        <v>1368491927</v>
      </c>
      <c r="L101" s="19">
        <v>12825882</v>
      </c>
      <c r="M101" s="19"/>
      <c r="N101" s="19">
        <v>-33074865</v>
      </c>
      <c r="O101" s="19"/>
      <c r="P101" s="19">
        <v>0</v>
      </c>
      <c r="Q101" s="19">
        <v>-31056780</v>
      </c>
      <c r="R101" s="19">
        <v>1317186164</v>
      </c>
      <c r="S101" s="19">
        <v>0</v>
      </c>
      <c r="T101" s="19">
        <v>747501.81</v>
      </c>
      <c r="U101" s="19">
        <v>0</v>
      </c>
      <c r="V101" s="19">
        <v>764967787.95000005</v>
      </c>
      <c r="W101" s="19">
        <v>764967787.95000005</v>
      </c>
      <c r="X101" s="19">
        <v>569701772.24000001</v>
      </c>
      <c r="Y101" s="19">
        <v>602776637.24000001</v>
      </c>
      <c r="Z101" s="19">
        <v>0</v>
      </c>
      <c r="AA101" s="19">
        <f t="shared" si="7"/>
        <v>551470874.24000001</v>
      </c>
      <c r="AB101" s="20">
        <f t="shared" si="4"/>
        <v>0.58075905202873057</v>
      </c>
      <c r="AC101" s="20">
        <f t="shared" si="5"/>
        <v>5.6749898414511441E-4</v>
      </c>
      <c r="AD101" s="21">
        <f t="shared" si="6"/>
        <v>0.58132655101287567</v>
      </c>
    </row>
    <row r="102" spans="1:30" outlineLevel="2" x14ac:dyDescent="0.25">
      <c r="A102" s="15" t="s">
        <v>319</v>
      </c>
      <c r="B102" s="16" t="s">
        <v>36</v>
      </c>
      <c r="C102" s="16" t="s">
        <v>37</v>
      </c>
      <c r="D102" s="16" t="s">
        <v>51</v>
      </c>
      <c r="E102" s="16"/>
      <c r="F102" s="16">
        <v>280</v>
      </c>
      <c r="G102" s="16">
        <v>1111</v>
      </c>
      <c r="H102" s="16">
        <v>3480</v>
      </c>
      <c r="I102" s="17" t="s">
        <v>52</v>
      </c>
      <c r="J102" s="18">
        <v>474601058</v>
      </c>
      <c r="K102" s="19">
        <v>474601058</v>
      </c>
      <c r="L102" s="19">
        <v>5180629</v>
      </c>
      <c r="M102" s="19"/>
      <c r="N102" s="19"/>
      <c r="O102" s="19"/>
      <c r="P102" s="19">
        <v>-4052592</v>
      </c>
      <c r="Q102" s="19">
        <v>0</v>
      </c>
      <c r="R102" s="19">
        <v>475729095</v>
      </c>
      <c r="S102" s="19">
        <v>0</v>
      </c>
      <c r="T102" s="19">
        <v>0</v>
      </c>
      <c r="U102" s="19">
        <v>0</v>
      </c>
      <c r="V102" s="19">
        <v>682341.9</v>
      </c>
      <c r="W102" s="19">
        <v>682341.9</v>
      </c>
      <c r="X102" s="19">
        <v>469866124.10000002</v>
      </c>
      <c r="Y102" s="19">
        <v>473918716.10000002</v>
      </c>
      <c r="Z102" s="19">
        <v>0</v>
      </c>
      <c r="AA102" s="19">
        <f t="shared" si="7"/>
        <v>475046753.10000002</v>
      </c>
      <c r="AB102" s="20">
        <f t="shared" si="4"/>
        <v>1.4343076914393896E-3</v>
      </c>
      <c r="AC102" s="20">
        <f t="shared" si="5"/>
        <v>0</v>
      </c>
      <c r="AD102" s="21">
        <f t="shared" si="6"/>
        <v>1.4343076914393896E-3</v>
      </c>
    </row>
    <row r="103" spans="1:30" outlineLevel="2" x14ac:dyDescent="0.25">
      <c r="A103" s="15" t="s">
        <v>319</v>
      </c>
      <c r="B103" s="16" t="s">
        <v>36</v>
      </c>
      <c r="C103" s="16" t="s">
        <v>37</v>
      </c>
      <c r="D103" s="16" t="s">
        <v>53</v>
      </c>
      <c r="E103" s="16"/>
      <c r="F103" s="16" t="s">
        <v>39</v>
      </c>
      <c r="G103" s="16">
        <v>1111</v>
      </c>
      <c r="H103" s="16">
        <v>3480</v>
      </c>
      <c r="I103" s="17" t="s">
        <v>54</v>
      </c>
      <c r="J103" s="18">
        <v>467787075</v>
      </c>
      <c r="K103" s="19">
        <v>467508852</v>
      </c>
      <c r="L103" s="19"/>
      <c r="M103" s="19"/>
      <c r="N103" s="19"/>
      <c r="O103" s="19"/>
      <c r="P103" s="19">
        <v>0</v>
      </c>
      <c r="Q103" s="19">
        <v>-7661607</v>
      </c>
      <c r="R103" s="19">
        <v>459847245</v>
      </c>
      <c r="S103" s="19">
        <v>0</v>
      </c>
      <c r="T103" s="19">
        <v>37997684.380000003</v>
      </c>
      <c r="U103" s="19">
        <v>0</v>
      </c>
      <c r="V103" s="19">
        <v>383827143.93000001</v>
      </c>
      <c r="W103" s="19">
        <v>383827143.93000001</v>
      </c>
      <c r="X103" s="19">
        <v>45684023.689999998</v>
      </c>
      <c r="Y103" s="19">
        <v>45684023.689999998</v>
      </c>
      <c r="Z103" s="19">
        <v>0</v>
      </c>
      <c r="AA103" s="19">
        <f t="shared" si="7"/>
        <v>38022416.689999998</v>
      </c>
      <c r="AB103" s="20">
        <f t="shared" si="4"/>
        <v>0.83468401323139385</v>
      </c>
      <c r="AC103" s="20">
        <f t="shared" si="5"/>
        <v>8.2631101508502031E-2</v>
      </c>
      <c r="AD103" s="21">
        <f t="shared" si="6"/>
        <v>0.91731511473989591</v>
      </c>
    </row>
    <row r="104" spans="1:30" outlineLevel="2" x14ac:dyDescent="0.25">
      <c r="A104" s="15" t="s">
        <v>319</v>
      </c>
      <c r="B104" s="16" t="s">
        <v>36</v>
      </c>
      <c r="C104" s="16" t="s">
        <v>37</v>
      </c>
      <c r="D104" s="16" t="s">
        <v>55</v>
      </c>
      <c r="E104" s="16"/>
      <c r="F104" s="16" t="s">
        <v>39</v>
      </c>
      <c r="G104" s="16">
        <v>1111</v>
      </c>
      <c r="H104" s="16">
        <v>3480</v>
      </c>
      <c r="I104" s="17" t="s">
        <v>56</v>
      </c>
      <c r="J104" s="18">
        <v>507678538</v>
      </c>
      <c r="K104" s="19">
        <v>507678538</v>
      </c>
      <c r="L104" s="19">
        <v>986621</v>
      </c>
      <c r="M104" s="19"/>
      <c r="N104" s="19"/>
      <c r="O104" s="19"/>
      <c r="P104" s="19">
        <v>0</v>
      </c>
      <c r="Q104" s="19">
        <v>0</v>
      </c>
      <c r="R104" s="19">
        <v>508665159</v>
      </c>
      <c r="S104" s="19">
        <v>0</v>
      </c>
      <c r="T104" s="19">
        <v>89253.65</v>
      </c>
      <c r="U104" s="19">
        <v>0</v>
      </c>
      <c r="V104" s="19">
        <v>305280664.19</v>
      </c>
      <c r="W104" s="19">
        <v>305280664.19</v>
      </c>
      <c r="X104" s="19">
        <v>202308620.16</v>
      </c>
      <c r="Y104" s="19">
        <v>202308620.16</v>
      </c>
      <c r="Z104" s="19">
        <v>0</v>
      </c>
      <c r="AA104" s="19">
        <f t="shared" si="7"/>
        <v>203295241.16000003</v>
      </c>
      <c r="AB104" s="20">
        <f t="shared" si="4"/>
        <v>0.60016035851592497</v>
      </c>
      <c r="AC104" s="20">
        <f t="shared" si="5"/>
        <v>1.7546641129395692E-4</v>
      </c>
      <c r="AD104" s="21">
        <f t="shared" si="6"/>
        <v>0.60033582492721893</v>
      </c>
    </row>
    <row r="105" spans="1:30" ht="30" outlineLevel="2" x14ac:dyDescent="0.25">
      <c r="A105" s="15" t="s">
        <v>319</v>
      </c>
      <c r="B105" s="16" t="s">
        <v>36</v>
      </c>
      <c r="C105" s="16" t="s">
        <v>37</v>
      </c>
      <c r="D105" s="16" t="s">
        <v>57</v>
      </c>
      <c r="E105" s="16" t="s">
        <v>58</v>
      </c>
      <c r="F105" s="16" t="s">
        <v>39</v>
      </c>
      <c r="G105" s="16">
        <v>1112</v>
      </c>
      <c r="H105" s="16">
        <v>3480</v>
      </c>
      <c r="I105" s="17" t="s">
        <v>320</v>
      </c>
      <c r="J105" s="18">
        <v>526412084</v>
      </c>
      <c r="K105" s="19">
        <v>526412084</v>
      </c>
      <c r="L105" s="19">
        <v>2115454</v>
      </c>
      <c r="M105" s="19"/>
      <c r="N105" s="19"/>
      <c r="O105" s="19"/>
      <c r="P105" s="19">
        <v>-4500177</v>
      </c>
      <c r="Q105" s="19">
        <v>-7886346</v>
      </c>
      <c r="R105" s="19">
        <v>516141015</v>
      </c>
      <c r="S105" s="19">
        <v>0</v>
      </c>
      <c r="T105" s="19">
        <v>204113380</v>
      </c>
      <c r="U105" s="19">
        <v>0</v>
      </c>
      <c r="V105" s="19">
        <v>317798527</v>
      </c>
      <c r="W105" s="19">
        <v>317798527</v>
      </c>
      <c r="X105" s="19">
        <v>0</v>
      </c>
      <c r="Y105" s="19">
        <v>4500177</v>
      </c>
      <c r="Z105" s="19">
        <v>0</v>
      </c>
      <c r="AA105" s="19">
        <f t="shared" si="7"/>
        <v>-5770892</v>
      </c>
      <c r="AB105" s="20">
        <f t="shared" si="4"/>
        <v>0.61572035115248491</v>
      </c>
      <c r="AC105" s="20">
        <f t="shared" si="5"/>
        <v>0.39546049251675919</v>
      </c>
      <c r="AD105" s="21">
        <f t="shared" si="6"/>
        <v>1.0111808436692442</v>
      </c>
    </row>
    <row r="106" spans="1:30" ht="60" outlineLevel="2" x14ac:dyDescent="0.25">
      <c r="A106" s="15" t="s">
        <v>319</v>
      </c>
      <c r="B106" s="16" t="s">
        <v>36</v>
      </c>
      <c r="C106" s="16" t="s">
        <v>37</v>
      </c>
      <c r="D106" s="16" t="s">
        <v>60</v>
      </c>
      <c r="E106" s="16" t="s">
        <v>58</v>
      </c>
      <c r="F106" s="16" t="s">
        <v>39</v>
      </c>
      <c r="G106" s="16">
        <v>1112</v>
      </c>
      <c r="H106" s="16">
        <v>3480</v>
      </c>
      <c r="I106" s="17" t="s">
        <v>61</v>
      </c>
      <c r="J106" s="18">
        <v>28454707</v>
      </c>
      <c r="K106" s="19">
        <v>28454707</v>
      </c>
      <c r="L106" s="19">
        <v>114349</v>
      </c>
      <c r="M106" s="19"/>
      <c r="N106" s="19"/>
      <c r="O106" s="19"/>
      <c r="P106" s="19">
        <v>-243253</v>
      </c>
      <c r="Q106" s="19">
        <v>0</v>
      </c>
      <c r="R106" s="19">
        <v>28325803</v>
      </c>
      <c r="S106" s="19">
        <v>0</v>
      </c>
      <c r="T106" s="19">
        <v>11033135</v>
      </c>
      <c r="U106" s="19">
        <v>0</v>
      </c>
      <c r="V106" s="19">
        <v>17178319</v>
      </c>
      <c r="W106" s="19">
        <v>17178319</v>
      </c>
      <c r="X106" s="19">
        <v>0</v>
      </c>
      <c r="Y106" s="19">
        <v>243253</v>
      </c>
      <c r="Z106" s="19">
        <v>0</v>
      </c>
      <c r="AA106" s="19">
        <f t="shared" si="7"/>
        <v>114349</v>
      </c>
      <c r="AB106" s="20">
        <f t="shared" si="4"/>
        <v>0.60645479317920836</v>
      </c>
      <c r="AC106" s="20">
        <f t="shared" si="5"/>
        <v>0.38950828684362454</v>
      </c>
      <c r="AD106" s="21">
        <f t="shared" si="6"/>
        <v>0.99596308002283296</v>
      </c>
    </row>
    <row r="107" spans="1:30" ht="120" outlineLevel="2" x14ac:dyDescent="0.25">
      <c r="A107" s="15" t="s">
        <v>319</v>
      </c>
      <c r="B107" s="16" t="s">
        <v>36</v>
      </c>
      <c r="C107" s="16" t="s">
        <v>37</v>
      </c>
      <c r="D107" s="16" t="s">
        <v>62</v>
      </c>
      <c r="E107" s="16" t="s">
        <v>58</v>
      </c>
      <c r="F107" s="16" t="s">
        <v>39</v>
      </c>
      <c r="G107" s="16">
        <v>1112</v>
      </c>
      <c r="H107" s="16">
        <v>3480</v>
      </c>
      <c r="I107" s="17" t="s">
        <v>63</v>
      </c>
      <c r="J107" s="18">
        <v>97443015</v>
      </c>
      <c r="K107" s="19">
        <v>99943015</v>
      </c>
      <c r="L107" s="19"/>
      <c r="M107" s="19"/>
      <c r="N107" s="19"/>
      <c r="O107" s="19"/>
      <c r="P107" s="19">
        <v>-829297</v>
      </c>
      <c r="Q107" s="19">
        <v>0</v>
      </c>
      <c r="R107" s="19">
        <v>99113718</v>
      </c>
      <c r="S107" s="19">
        <v>0</v>
      </c>
      <c r="T107" s="19">
        <v>36244659</v>
      </c>
      <c r="U107" s="19">
        <v>0</v>
      </c>
      <c r="V107" s="19">
        <v>62869059</v>
      </c>
      <c r="W107" s="19">
        <v>62869059</v>
      </c>
      <c r="X107" s="19">
        <v>0</v>
      </c>
      <c r="Y107" s="19">
        <v>829297</v>
      </c>
      <c r="Z107" s="19">
        <v>0</v>
      </c>
      <c r="AA107" s="19">
        <f t="shared" si="7"/>
        <v>0</v>
      </c>
      <c r="AB107" s="20">
        <f t="shared" si="4"/>
        <v>0.63431238650536748</v>
      </c>
      <c r="AC107" s="20">
        <f t="shared" si="5"/>
        <v>0.36568761349463252</v>
      </c>
      <c r="AD107" s="21">
        <f t="shared" si="6"/>
        <v>1</v>
      </c>
    </row>
    <row r="108" spans="1:30" ht="90" outlineLevel="2" x14ac:dyDescent="0.25">
      <c r="A108" s="15" t="s">
        <v>319</v>
      </c>
      <c r="B108" s="16" t="s">
        <v>36</v>
      </c>
      <c r="C108" s="16" t="s">
        <v>37</v>
      </c>
      <c r="D108" s="16" t="s">
        <v>64</v>
      </c>
      <c r="E108" s="16" t="s">
        <v>58</v>
      </c>
      <c r="F108" s="16" t="s">
        <v>39</v>
      </c>
      <c r="G108" s="16">
        <v>1112</v>
      </c>
      <c r="H108" s="16">
        <v>3480</v>
      </c>
      <c r="I108" s="17" t="s">
        <v>65</v>
      </c>
      <c r="J108" s="18">
        <v>85364122</v>
      </c>
      <c r="K108" s="19">
        <v>159864122</v>
      </c>
      <c r="L108" s="19">
        <v>686093</v>
      </c>
      <c r="M108" s="19"/>
      <c r="N108" s="19"/>
      <c r="O108" s="19"/>
      <c r="P108" s="19">
        <v>-1459517</v>
      </c>
      <c r="Q108" s="19">
        <v>0</v>
      </c>
      <c r="R108" s="19">
        <v>159090698</v>
      </c>
      <c r="S108" s="19">
        <v>0</v>
      </c>
      <c r="T108" s="19">
        <v>55365526</v>
      </c>
      <c r="U108" s="19">
        <v>0</v>
      </c>
      <c r="V108" s="19">
        <v>103039079</v>
      </c>
      <c r="W108" s="19">
        <v>103039079</v>
      </c>
      <c r="X108" s="19">
        <v>0</v>
      </c>
      <c r="Y108" s="19">
        <v>1459517</v>
      </c>
      <c r="Z108" s="19">
        <v>0</v>
      </c>
      <c r="AA108" s="19">
        <f t="shared" si="7"/>
        <v>686093</v>
      </c>
      <c r="AB108" s="20">
        <f t="shared" si="4"/>
        <v>0.64767507022943605</v>
      </c>
      <c r="AC108" s="20">
        <f t="shared" si="5"/>
        <v>0.34801233947694415</v>
      </c>
      <c r="AD108" s="21">
        <f t="shared" si="6"/>
        <v>0.99568740970638014</v>
      </c>
    </row>
    <row r="109" spans="1:30" ht="90" outlineLevel="2" x14ac:dyDescent="0.25">
      <c r="A109" s="15" t="s">
        <v>319</v>
      </c>
      <c r="B109" s="16" t="s">
        <v>36</v>
      </c>
      <c r="C109" s="16" t="s">
        <v>37</v>
      </c>
      <c r="D109" s="16" t="s">
        <v>66</v>
      </c>
      <c r="E109" s="16" t="s">
        <v>58</v>
      </c>
      <c r="F109" s="16" t="s">
        <v>39</v>
      </c>
      <c r="G109" s="16">
        <v>1112</v>
      </c>
      <c r="H109" s="16">
        <v>3480</v>
      </c>
      <c r="I109" s="17" t="s">
        <v>67</v>
      </c>
      <c r="J109" s="18">
        <v>170728243</v>
      </c>
      <c r="K109" s="19">
        <v>96228243</v>
      </c>
      <c r="L109" s="19">
        <v>343047</v>
      </c>
      <c r="M109" s="19"/>
      <c r="N109" s="19"/>
      <c r="O109" s="19"/>
      <c r="P109" s="19">
        <v>-729758</v>
      </c>
      <c r="Q109" s="19">
        <v>0</v>
      </c>
      <c r="R109" s="19">
        <v>95841532</v>
      </c>
      <c r="S109" s="19">
        <v>0</v>
      </c>
      <c r="T109" s="19">
        <v>43932919</v>
      </c>
      <c r="U109" s="19">
        <v>0</v>
      </c>
      <c r="V109" s="19">
        <v>51565566</v>
      </c>
      <c r="W109" s="19">
        <v>51565566</v>
      </c>
      <c r="X109" s="19">
        <v>0</v>
      </c>
      <c r="Y109" s="19">
        <v>729758</v>
      </c>
      <c r="Z109" s="19">
        <v>0</v>
      </c>
      <c r="AA109" s="19">
        <f t="shared" si="7"/>
        <v>343047</v>
      </c>
      <c r="AB109" s="20">
        <f t="shared" si="4"/>
        <v>0.53802944218379145</v>
      </c>
      <c r="AC109" s="20">
        <f t="shared" si="5"/>
        <v>0.45839124316168067</v>
      </c>
      <c r="AD109" s="21">
        <f t="shared" si="6"/>
        <v>0.99642068534547212</v>
      </c>
    </row>
    <row r="110" spans="1:30" ht="60" outlineLevel="2" x14ac:dyDescent="0.25">
      <c r="A110" s="15" t="s">
        <v>319</v>
      </c>
      <c r="B110" s="16" t="s">
        <v>36</v>
      </c>
      <c r="C110" s="16" t="s">
        <v>37</v>
      </c>
      <c r="D110" s="16" t="s">
        <v>68</v>
      </c>
      <c r="E110" s="16" t="s">
        <v>58</v>
      </c>
      <c r="F110" s="16" t="s">
        <v>39</v>
      </c>
      <c r="G110" s="16">
        <v>1112</v>
      </c>
      <c r="H110" s="16">
        <v>3480</v>
      </c>
      <c r="I110" s="17" t="s">
        <v>69</v>
      </c>
      <c r="J110" s="18">
        <v>258854671</v>
      </c>
      <c r="K110" s="19">
        <v>258854671</v>
      </c>
      <c r="L110" s="19">
        <v>1200663</v>
      </c>
      <c r="M110" s="19"/>
      <c r="N110" s="19"/>
      <c r="O110" s="19"/>
      <c r="P110" s="19">
        <v>-2217687</v>
      </c>
      <c r="Q110" s="19">
        <v>-7399197</v>
      </c>
      <c r="R110" s="19">
        <v>250438450</v>
      </c>
      <c r="S110" s="19">
        <v>0</v>
      </c>
      <c r="T110" s="19">
        <v>112108034.59</v>
      </c>
      <c r="U110" s="19">
        <v>0</v>
      </c>
      <c r="V110" s="19">
        <v>138330415.41</v>
      </c>
      <c r="W110" s="19">
        <v>138330415.41</v>
      </c>
      <c r="X110" s="19">
        <v>6198534</v>
      </c>
      <c r="Y110" s="19">
        <v>8416221</v>
      </c>
      <c r="Z110" s="19">
        <v>0</v>
      </c>
      <c r="AA110" s="19">
        <f t="shared" si="7"/>
        <v>0</v>
      </c>
      <c r="AB110" s="20">
        <f t="shared" si="4"/>
        <v>0.55235294504498011</v>
      </c>
      <c r="AC110" s="20">
        <f t="shared" si="5"/>
        <v>0.44764705495501989</v>
      </c>
      <c r="AD110" s="21">
        <f t="shared" si="6"/>
        <v>1</v>
      </c>
    </row>
    <row r="111" spans="1:30" outlineLevel="2" x14ac:dyDescent="0.25">
      <c r="A111" s="15" t="s">
        <v>341</v>
      </c>
      <c r="B111" s="16" t="s">
        <v>36</v>
      </c>
      <c r="C111" s="16" t="s">
        <v>37</v>
      </c>
      <c r="D111" s="16" t="s">
        <v>38</v>
      </c>
      <c r="E111" s="16"/>
      <c r="F111" s="16" t="s">
        <v>39</v>
      </c>
      <c r="G111" s="16">
        <v>1111</v>
      </c>
      <c r="H111" s="16">
        <v>3480</v>
      </c>
      <c r="I111" s="17" t="s">
        <v>40</v>
      </c>
      <c r="J111" s="18">
        <v>534106318</v>
      </c>
      <c r="K111" s="19">
        <v>532393313</v>
      </c>
      <c r="L111" s="19"/>
      <c r="M111" s="19"/>
      <c r="N111" s="19"/>
      <c r="O111" s="19"/>
      <c r="P111" s="19">
        <v>-6195738</v>
      </c>
      <c r="Q111" s="19">
        <v>0</v>
      </c>
      <c r="R111" s="19">
        <v>526197575</v>
      </c>
      <c r="S111" s="19">
        <v>0</v>
      </c>
      <c r="T111" s="19">
        <v>0</v>
      </c>
      <c r="U111" s="19">
        <v>0</v>
      </c>
      <c r="V111" s="19">
        <v>338774111.66000003</v>
      </c>
      <c r="W111" s="19">
        <v>338774111.66000003</v>
      </c>
      <c r="X111" s="19">
        <v>187423463.34</v>
      </c>
      <c r="Y111" s="19">
        <v>193619201.34</v>
      </c>
      <c r="Z111" s="19">
        <v>0</v>
      </c>
      <c r="AA111" s="19">
        <f t="shared" si="7"/>
        <v>187423463.33999997</v>
      </c>
      <c r="AB111" s="20">
        <f t="shared" si="4"/>
        <v>0.64381541792548169</v>
      </c>
      <c r="AC111" s="20">
        <f t="shared" si="5"/>
        <v>0</v>
      </c>
      <c r="AD111" s="21">
        <f t="shared" si="6"/>
        <v>0.64381541792548169</v>
      </c>
    </row>
    <row r="112" spans="1:30" outlineLevel="2" x14ac:dyDescent="0.25">
      <c r="A112" s="15" t="s">
        <v>341</v>
      </c>
      <c r="B112" s="16" t="s">
        <v>36</v>
      </c>
      <c r="C112" s="16" t="s">
        <v>37</v>
      </c>
      <c r="D112" s="16" t="s">
        <v>41</v>
      </c>
      <c r="E112" s="16"/>
      <c r="F112" s="16" t="s">
        <v>39</v>
      </c>
      <c r="G112" s="16">
        <v>1111</v>
      </c>
      <c r="H112" s="16">
        <v>3480</v>
      </c>
      <c r="I112" s="17" t="s">
        <v>42</v>
      </c>
      <c r="J112" s="18">
        <v>837374</v>
      </c>
      <c r="K112" s="19">
        <v>837374</v>
      </c>
      <c r="L112" s="19">
        <v>0</v>
      </c>
      <c r="M112" s="19">
        <v>0</v>
      </c>
      <c r="N112" s="19">
        <v>0</v>
      </c>
      <c r="O112" s="19">
        <v>0</v>
      </c>
      <c r="P112" s="19">
        <v>0</v>
      </c>
      <c r="Q112" s="19">
        <v>0</v>
      </c>
      <c r="R112" s="19">
        <v>837374</v>
      </c>
      <c r="S112" s="19">
        <v>0</v>
      </c>
      <c r="T112" s="19">
        <v>0</v>
      </c>
      <c r="U112" s="19">
        <v>0</v>
      </c>
      <c r="V112" s="19">
        <v>0</v>
      </c>
      <c r="W112" s="19">
        <v>0</v>
      </c>
      <c r="X112" s="19">
        <v>837374</v>
      </c>
      <c r="Y112" s="19">
        <v>837374</v>
      </c>
      <c r="Z112" s="19">
        <v>0</v>
      </c>
      <c r="AA112" s="19">
        <f t="shared" si="7"/>
        <v>837374</v>
      </c>
      <c r="AB112" s="20">
        <f t="shared" si="4"/>
        <v>0</v>
      </c>
      <c r="AC112" s="20">
        <f t="shared" si="5"/>
        <v>0</v>
      </c>
      <c r="AD112" s="21">
        <f t="shared" si="6"/>
        <v>0</v>
      </c>
    </row>
    <row r="113" spans="1:30" outlineLevel="2" x14ac:dyDescent="0.25">
      <c r="A113" s="15" t="s">
        <v>341</v>
      </c>
      <c r="B113" s="16" t="s">
        <v>36</v>
      </c>
      <c r="C113" s="16" t="s">
        <v>37</v>
      </c>
      <c r="D113" s="16" t="s">
        <v>43</v>
      </c>
      <c r="E113" s="16"/>
      <c r="F113" s="16" t="s">
        <v>39</v>
      </c>
      <c r="G113" s="16">
        <v>1111</v>
      </c>
      <c r="H113" s="16">
        <v>3480</v>
      </c>
      <c r="I113" s="17" t="s">
        <v>44</v>
      </c>
      <c r="J113" s="18">
        <v>360877</v>
      </c>
      <c r="K113" s="19">
        <v>190001</v>
      </c>
      <c r="L113" s="19"/>
      <c r="M113" s="19"/>
      <c r="N113" s="19"/>
      <c r="O113" s="19"/>
      <c r="P113" s="19">
        <v>0</v>
      </c>
      <c r="Q113" s="19">
        <v>0</v>
      </c>
      <c r="R113" s="19">
        <v>190001</v>
      </c>
      <c r="S113" s="19">
        <v>0</v>
      </c>
      <c r="T113" s="19">
        <v>0</v>
      </c>
      <c r="U113" s="19">
        <v>0</v>
      </c>
      <c r="V113" s="19">
        <v>0</v>
      </c>
      <c r="W113" s="19">
        <v>0</v>
      </c>
      <c r="X113" s="19">
        <v>190001</v>
      </c>
      <c r="Y113" s="19">
        <v>190001</v>
      </c>
      <c r="Z113" s="19">
        <v>0</v>
      </c>
      <c r="AA113" s="19">
        <f t="shared" si="7"/>
        <v>190001</v>
      </c>
      <c r="AB113" s="20">
        <f t="shared" si="4"/>
        <v>0</v>
      </c>
      <c r="AC113" s="20">
        <f t="shared" si="5"/>
        <v>0</v>
      </c>
      <c r="AD113" s="21">
        <f t="shared" si="6"/>
        <v>0</v>
      </c>
    </row>
    <row r="114" spans="1:30" outlineLevel="2" x14ac:dyDescent="0.25">
      <c r="A114" s="15" t="s">
        <v>341</v>
      </c>
      <c r="B114" s="16" t="s">
        <v>36</v>
      </c>
      <c r="C114" s="16" t="s">
        <v>37</v>
      </c>
      <c r="D114" s="16" t="s">
        <v>47</v>
      </c>
      <c r="E114" s="16"/>
      <c r="F114" s="16" t="s">
        <v>39</v>
      </c>
      <c r="G114" s="16">
        <v>1111</v>
      </c>
      <c r="H114" s="16">
        <v>3480</v>
      </c>
      <c r="I114" s="17" t="s">
        <v>48</v>
      </c>
      <c r="J114" s="18">
        <v>215063133</v>
      </c>
      <c r="K114" s="19">
        <v>224731768</v>
      </c>
      <c r="L114" s="19"/>
      <c r="M114" s="19"/>
      <c r="N114" s="19">
        <v>3531365</v>
      </c>
      <c r="O114" s="19"/>
      <c r="P114" s="19">
        <v>0</v>
      </c>
      <c r="Q114" s="19">
        <v>0</v>
      </c>
      <c r="R114" s="19">
        <v>228263133</v>
      </c>
      <c r="S114" s="19">
        <v>0</v>
      </c>
      <c r="T114" s="19">
        <v>0</v>
      </c>
      <c r="U114" s="19">
        <v>0</v>
      </c>
      <c r="V114" s="19">
        <v>145878185.94999999</v>
      </c>
      <c r="W114" s="19">
        <v>145878185.94999999</v>
      </c>
      <c r="X114" s="19">
        <v>78853582.049999997</v>
      </c>
      <c r="Y114" s="19">
        <v>78853582.049999997</v>
      </c>
      <c r="Z114" s="19">
        <v>0</v>
      </c>
      <c r="AA114" s="19">
        <f t="shared" si="7"/>
        <v>82384947.050000012</v>
      </c>
      <c r="AB114" s="20">
        <f t="shared" si="4"/>
        <v>0.63907904895881718</v>
      </c>
      <c r="AC114" s="20">
        <f t="shared" si="5"/>
        <v>0</v>
      </c>
      <c r="AD114" s="21">
        <f t="shared" si="6"/>
        <v>0.63907904895881718</v>
      </c>
    </row>
    <row r="115" spans="1:30" ht="30" outlineLevel="2" x14ac:dyDescent="0.25">
      <c r="A115" s="15" t="s">
        <v>341</v>
      </c>
      <c r="B115" s="16" t="s">
        <v>36</v>
      </c>
      <c r="C115" s="16" t="s">
        <v>37</v>
      </c>
      <c r="D115" s="16" t="s">
        <v>49</v>
      </c>
      <c r="E115" s="16"/>
      <c r="F115" s="16" t="s">
        <v>39</v>
      </c>
      <c r="G115" s="16">
        <v>1111</v>
      </c>
      <c r="H115" s="16">
        <v>3480</v>
      </c>
      <c r="I115" s="17" t="s">
        <v>50</v>
      </c>
      <c r="J115" s="18">
        <v>284648101</v>
      </c>
      <c r="K115" s="19">
        <v>281363347</v>
      </c>
      <c r="L115" s="19"/>
      <c r="M115" s="19"/>
      <c r="N115" s="19"/>
      <c r="O115" s="19"/>
      <c r="P115" s="19">
        <v>0</v>
      </c>
      <c r="Q115" s="19">
        <v>0</v>
      </c>
      <c r="R115" s="19">
        <v>281363347</v>
      </c>
      <c r="S115" s="19">
        <v>0</v>
      </c>
      <c r="T115" s="19">
        <v>0</v>
      </c>
      <c r="U115" s="19">
        <v>0</v>
      </c>
      <c r="V115" s="19">
        <v>181784731.49000001</v>
      </c>
      <c r="W115" s="19">
        <v>181784731.49000001</v>
      </c>
      <c r="X115" s="19">
        <v>99578615.510000005</v>
      </c>
      <c r="Y115" s="19">
        <v>99578615.510000005</v>
      </c>
      <c r="Z115" s="19">
        <v>0</v>
      </c>
      <c r="AA115" s="19">
        <f t="shared" si="7"/>
        <v>99578615.50999999</v>
      </c>
      <c r="AB115" s="20">
        <f t="shared" si="4"/>
        <v>0.64608533210972929</v>
      </c>
      <c r="AC115" s="20">
        <f t="shared" si="5"/>
        <v>0</v>
      </c>
      <c r="AD115" s="21">
        <f t="shared" si="6"/>
        <v>0.64608533210972929</v>
      </c>
    </row>
    <row r="116" spans="1:30" outlineLevel="2" x14ac:dyDescent="0.25">
      <c r="A116" s="15" t="s">
        <v>341</v>
      </c>
      <c r="B116" s="16" t="s">
        <v>36</v>
      </c>
      <c r="C116" s="16" t="s">
        <v>37</v>
      </c>
      <c r="D116" s="16" t="s">
        <v>51</v>
      </c>
      <c r="E116" s="16"/>
      <c r="F116" s="16">
        <v>280</v>
      </c>
      <c r="G116" s="16">
        <v>1111</v>
      </c>
      <c r="H116" s="16">
        <v>3480</v>
      </c>
      <c r="I116" s="17" t="s">
        <v>52</v>
      </c>
      <c r="J116" s="18">
        <v>106244447</v>
      </c>
      <c r="K116" s="19">
        <v>106244447</v>
      </c>
      <c r="L116" s="19"/>
      <c r="M116" s="19"/>
      <c r="N116" s="19"/>
      <c r="O116" s="19"/>
      <c r="P116" s="19">
        <v>-516105</v>
      </c>
      <c r="Q116" s="19">
        <v>0</v>
      </c>
      <c r="R116" s="19">
        <v>105728342</v>
      </c>
      <c r="S116" s="19">
        <v>0</v>
      </c>
      <c r="T116" s="19">
        <v>0</v>
      </c>
      <c r="U116" s="19">
        <v>0</v>
      </c>
      <c r="V116" s="19">
        <v>539832.21</v>
      </c>
      <c r="W116" s="19">
        <v>539832.21</v>
      </c>
      <c r="X116" s="19">
        <v>105188509.79000001</v>
      </c>
      <c r="Y116" s="19">
        <v>105704614.79000001</v>
      </c>
      <c r="Z116" s="19">
        <v>0</v>
      </c>
      <c r="AA116" s="19">
        <f t="shared" si="7"/>
        <v>105188509.79000001</v>
      </c>
      <c r="AB116" s="20">
        <f t="shared" si="4"/>
        <v>5.1058420078128148E-3</v>
      </c>
      <c r="AC116" s="20">
        <f t="shared" si="5"/>
        <v>0</v>
      </c>
      <c r="AD116" s="21">
        <f t="shared" si="6"/>
        <v>5.1058420078128148E-3</v>
      </c>
    </row>
    <row r="117" spans="1:30" outlineLevel="2" x14ac:dyDescent="0.25">
      <c r="A117" s="15" t="s">
        <v>341</v>
      </c>
      <c r="B117" s="16" t="s">
        <v>36</v>
      </c>
      <c r="C117" s="16" t="s">
        <v>37</v>
      </c>
      <c r="D117" s="16" t="s">
        <v>51</v>
      </c>
      <c r="E117" s="16"/>
      <c r="F117" s="16" t="s">
        <v>39</v>
      </c>
      <c r="G117" s="16">
        <v>1111</v>
      </c>
      <c r="H117" s="16">
        <v>3480</v>
      </c>
      <c r="I117" s="17" t="s">
        <v>52</v>
      </c>
      <c r="J117" s="18"/>
      <c r="K117" s="19"/>
      <c r="L117" s="19"/>
      <c r="M117" s="19"/>
      <c r="N117" s="19">
        <v>2500000</v>
      </c>
      <c r="O117" s="19"/>
      <c r="P117" s="19">
        <v>0</v>
      </c>
      <c r="Q117" s="19">
        <v>0</v>
      </c>
      <c r="R117" s="19">
        <v>2500000</v>
      </c>
      <c r="S117" s="19"/>
      <c r="T117" s="19"/>
      <c r="U117" s="19"/>
      <c r="V117" s="19"/>
      <c r="W117" s="19"/>
      <c r="X117" s="19"/>
      <c r="Y117" s="19"/>
      <c r="Z117" s="19"/>
      <c r="AA117" s="19">
        <f t="shared" si="7"/>
        <v>2500000</v>
      </c>
      <c r="AB117" s="20">
        <f t="shared" si="4"/>
        <v>0</v>
      </c>
      <c r="AC117" s="20">
        <f t="shared" si="5"/>
        <v>0</v>
      </c>
      <c r="AD117" s="21">
        <f t="shared" si="6"/>
        <v>0</v>
      </c>
    </row>
    <row r="118" spans="1:30" outlineLevel="2" x14ac:dyDescent="0.25">
      <c r="A118" s="15" t="s">
        <v>341</v>
      </c>
      <c r="B118" s="16" t="s">
        <v>36</v>
      </c>
      <c r="C118" s="16" t="s">
        <v>37</v>
      </c>
      <c r="D118" s="16" t="s">
        <v>53</v>
      </c>
      <c r="E118" s="16"/>
      <c r="F118" s="16" t="s">
        <v>39</v>
      </c>
      <c r="G118" s="16">
        <v>1111</v>
      </c>
      <c r="H118" s="16">
        <v>3480</v>
      </c>
      <c r="I118" s="17" t="s">
        <v>54</v>
      </c>
      <c r="J118" s="18">
        <v>95089337</v>
      </c>
      <c r="K118" s="19">
        <v>95089337</v>
      </c>
      <c r="L118" s="19">
        <v>0</v>
      </c>
      <c r="M118" s="19">
        <v>0</v>
      </c>
      <c r="N118" s="19">
        <v>0</v>
      </c>
      <c r="O118" s="19">
        <v>0</v>
      </c>
      <c r="P118" s="19">
        <v>0</v>
      </c>
      <c r="Q118" s="19">
        <v>0</v>
      </c>
      <c r="R118" s="19">
        <v>95089337</v>
      </c>
      <c r="S118" s="19">
        <v>0</v>
      </c>
      <c r="T118" s="19">
        <v>1237505.0900000001</v>
      </c>
      <c r="U118" s="19">
        <v>0</v>
      </c>
      <c r="V118" s="19">
        <v>91465338.260000005</v>
      </c>
      <c r="W118" s="19">
        <v>91465338.260000005</v>
      </c>
      <c r="X118" s="19">
        <v>2386493.65</v>
      </c>
      <c r="Y118" s="19">
        <v>2386493.65</v>
      </c>
      <c r="Z118" s="19">
        <v>0</v>
      </c>
      <c r="AA118" s="19">
        <f t="shared" si="7"/>
        <v>2386493.6499999911</v>
      </c>
      <c r="AB118" s="20">
        <f t="shared" si="4"/>
        <v>0.96188848451009823</v>
      </c>
      <c r="AC118" s="20">
        <f t="shared" si="5"/>
        <v>1.3014131016603892E-2</v>
      </c>
      <c r="AD118" s="21">
        <f t="shared" si="6"/>
        <v>0.9749026155267021</v>
      </c>
    </row>
    <row r="119" spans="1:30" outlineLevel="2" x14ac:dyDescent="0.25">
      <c r="A119" s="15" t="s">
        <v>341</v>
      </c>
      <c r="B119" s="16" t="s">
        <v>36</v>
      </c>
      <c r="C119" s="16" t="s">
        <v>37</v>
      </c>
      <c r="D119" s="16" t="s">
        <v>55</v>
      </c>
      <c r="E119" s="16"/>
      <c r="F119" s="16" t="s">
        <v>39</v>
      </c>
      <c r="G119" s="16">
        <v>1111</v>
      </c>
      <c r="H119" s="16">
        <v>3480</v>
      </c>
      <c r="I119" s="17" t="s">
        <v>56</v>
      </c>
      <c r="J119" s="18">
        <v>132895501</v>
      </c>
      <c r="K119" s="19">
        <v>132895501</v>
      </c>
      <c r="L119" s="19"/>
      <c r="M119" s="19"/>
      <c r="N119" s="19">
        <v>25000000</v>
      </c>
      <c r="O119" s="19"/>
      <c r="P119" s="19">
        <v>0</v>
      </c>
      <c r="Q119" s="19">
        <v>0</v>
      </c>
      <c r="R119" s="19">
        <v>157895501</v>
      </c>
      <c r="S119" s="19">
        <v>0</v>
      </c>
      <c r="T119" s="19">
        <v>0</v>
      </c>
      <c r="U119" s="19">
        <v>0</v>
      </c>
      <c r="V119" s="19">
        <v>103920535.36</v>
      </c>
      <c r="W119" s="19">
        <v>103920535.36</v>
      </c>
      <c r="X119" s="19">
        <v>28974965.640000001</v>
      </c>
      <c r="Y119" s="19">
        <v>28974965.640000001</v>
      </c>
      <c r="Z119" s="19">
        <v>0</v>
      </c>
      <c r="AA119" s="19">
        <f t="shared" si="7"/>
        <v>53974965.640000001</v>
      </c>
      <c r="AB119" s="20">
        <f t="shared" si="4"/>
        <v>0.65816020533732622</v>
      </c>
      <c r="AC119" s="20">
        <f t="shared" si="5"/>
        <v>0</v>
      </c>
      <c r="AD119" s="21">
        <f t="shared" si="6"/>
        <v>0.65816020533732622</v>
      </c>
    </row>
    <row r="120" spans="1:30" ht="120" outlineLevel="2" x14ac:dyDescent="0.25">
      <c r="A120" s="15" t="s">
        <v>341</v>
      </c>
      <c r="B120" s="16" t="s">
        <v>36</v>
      </c>
      <c r="C120" s="16" t="s">
        <v>37</v>
      </c>
      <c r="D120" s="16" t="s">
        <v>57</v>
      </c>
      <c r="E120" s="16" t="s">
        <v>58</v>
      </c>
      <c r="F120" s="16" t="s">
        <v>39</v>
      </c>
      <c r="G120" s="16">
        <v>1112</v>
      </c>
      <c r="H120" s="16">
        <v>3480</v>
      </c>
      <c r="I120" s="17" t="s">
        <v>251</v>
      </c>
      <c r="J120" s="18">
        <v>117931336</v>
      </c>
      <c r="K120" s="19">
        <v>117931336</v>
      </c>
      <c r="L120" s="19"/>
      <c r="M120" s="19"/>
      <c r="N120" s="19">
        <v>1700000</v>
      </c>
      <c r="O120" s="19"/>
      <c r="P120" s="19">
        <v>-573106</v>
      </c>
      <c r="Q120" s="19">
        <v>0</v>
      </c>
      <c r="R120" s="19">
        <v>119058230</v>
      </c>
      <c r="S120" s="19">
        <v>0</v>
      </c>
      <c r="T120" s="19">
        <v>37813445</v>
      </c>
      <c r="U120" s="19">
        <v>0</v>
      </c>
      <c r="V120" s="19">
        <v>79544785</v>
      </c>
      <c r="W120" s="19">
        <v>79544785</v>
      </c>
      <c r="X120" s="19">
        <v>0</v>
      </c>
      <c r="Y120" s="19">
        <v>573106</v>
      </c>
      <c r="Z120" s="19">
        <v>0</v>
      </c>
      <c r="AA120" s="19">
        <f t="shared" si="7"/>
        <v>1700000</v>
      </c>
      <c r="AB120" s="20">
        <f t="shared" si="4"/>
        <v>0.66811664342733801</v>
      </c>
      <c r="AC120" s="20">
        <f t="shared" si="5"/>
        <v>0.31760462926418442</v>
      </c>
      <c r="AD120" s="21">
        <f t="shared" si="6"/>
        <v>0.98572127269152243</v>
      </c>
    </row>
    <row r="121" spans="1:30" ht="60" outlineLevel="2" x14ac:dyDescent="0.25">
      <c r="A121" s="15" t="s">
        <v>341</v>
      </c>
      <c r="B121" s="16" t="s">
        <v>36</v>
      </c>
      <c r="C121" s="16" t="s">
        <v>37</v>
      </c>
      <c r="D121" s="16" t="s">
        <v>60</v>
      </c>
      <c r="E121" s="16" t="s">
        <v>58</v>
      </c>
      <c r="F121" s="16" t="s">
        <v>39</v>
      </c>
      <c r="G121" s="16">
        <v>1112</v>
      </c>
      <c r="H121" s="16">
        <v>3480</v>
      </c>
      <c r="I121" s="17" t="s">
        <v>61</v>
      </c>
      <c r="J121" s="18">
        <v>6374666</v>
      </c>
      <c r="K121" s="19">
        <v>6374666</v>
      </c>
      <c r="L121" s="19"/>
      <c r="M121" s="19"/>
      <c r="N121" s="19">
        <v>800000</v>
      </c>
      <c r="O121" s="19"/>
      <c r="P121" s="19">
        <v>-30979</v>
      </c>
      <c r="Q121" s="19">
        <v>0</v>
      </c>
      <c r="R121" s="19">
        <v>7143687</v>
      </c>
      <c r="S121" s="19">
        <v>0</v>
      </c>
      <c r="T121" s="19">
        <v>2043958</v>
      </c>
      <c r="U121" s="19">
        <v>0</v>
      </c>
      <c r="V121" s="19">
        <v>4299729</v>
      </c>
      <c r="W121" s="19">
        <v>4299729</v>
      </c>
      <c r="X121" s="19">
        <v>0</v>
      </c>
      <c r="Y121" s="19">
        <v>30979</v>
      </c>
      <c r="Z121" s="19">
        <v>0</v>
      </c>
      <c r="AA121" s="19">
        <f t="shared" si="7"/>
        <v>800000</v>
      </c>
      <c r="AB121" s="20">
        <f t="shared" si="4"/>
        <v>0.60189213217208426</v>
      </c>
      <c r="AC121" s="20">
        <f t="shared" si="5"/>
        <v>0.2861208784763386</v>
      </c>
      <c r="AD121" s="21">
        <f t="shared" si="6"/>
        <v>0.88801301064842286</v>
      </c>
    </row>
    <row r="122" spans="1:30" ht="120" outlineLevel="2" x14ac:dyDescent="0.25">
      <c r="A122" s="15" t="s">
        <v>341</v>
      </c>
      <c r="B122" s="16" t="s">
        <v>36</v>
      </c>
      <c r="C122" s="16" t="s">
        <v>37</v>
      </c>
      <c r="D122" s="16" t="s">
        <v>62</v>
      </c>
      <c r="E122" s="16" t="s">
        <v>58</v>
      </c>
      <c r="F122" s="16" t="s">
        <v>39</v>
      </c>
      <c r="G122" s="16">
        <v>1112</v>
      </c>
      <c r="H122" s="16">
        <v>3480</v>
      </c>
      <c r="I122" s="17" t="s">
        <v>63</v>
      </c>
      <c r="J122" s="18">
        <v>23704280</v>
      </c>
      <c r="K122" s="19">
        <v>23704280</v>
      </c>
      <c r="L122" s="19"/>
      <c r="M122" s="19"/>
      <c r="N122" s="19"/>
      <c r="O122" s="19"/>
      <c r="P122" s="19">
        <v>-115197</v>
      </c>
      <c r="Q122" s="19">
        <v>0</v>
      </c>
      <c r="R122" s="19">
        <v>23589083</v>
      </c>
      <c r="S122" s="19">
        <v>0</v>
      </c>
      <c r="T122" s="19">
        <v>7264269</v>
      </c>
      <c r="U122" s="19">
        <v>0</v>
      </c>
      <c r="V122" s="19">
        <v>16324814</v>
      </c>
      <c r="W122" s="19">
        <v>16324814</v>
      </c>
      <c r="X122" s="19">
        <v>0</v>
      </c>
      <c r="Y122" s="19">
        <v>115197</v>
      </c>
      <c r="Z122" s="19">
        <v>0</v>
      </c>
      <c r="AA122" s="19">
        <f t="shared" si="7"/>
        <v>0</v>
      </c>
      <c r="AB122" s="20">
        <f t="shared" si="4"/>
        <v>0.69204953833940897</v>
      </c>
      <c r="AC122" s="20">
        <f t="shared" si="5"/>
        <v>0.30795046166059103</v>
      </c>
      <c r="AD122" s="21">
        <f t="shared" si="6"/>
        <v>1</v>
      </c>
    </row>
    <row r="123" spans="1:30" ht="90" outlineLevel="2" x14ac:dyDescent="0.25">
      <c r="A123" s="15" t="s">
        <v>341</v>
      </c>
      <c r="B123" s="16" t="s">
        <v>36</v>
      </c>
      <c r="C123" s="16" t="s">
        <v>37</v>
      </c>
      <c r="D123" s="16" t="s">
        <v>64</v>
      </c>
      <c r="E123" s="16" t="s">
        <v>58</v>
      </c>
      <c r="F123" s="16" t="s">
        <v>39</v>
      </c>
      <c r="G123" s="16">
        <v>1112</v>
      </c>
      <c r="H123" s="16">
        <v>3480</v>
      </c>
      <c r="I123" s="17" t="s">
        <v>65</v>
      </c>
      <c r="J123" s="18">
        <v>19124000</v>
      </c>
      <c r="K123" s="19">
        <v>36124000</v>
      </c>
      <c r="L123" s="19"/>
      <c r="M123" s="19"/>
      <c r="N123" s="19">
        <v>3400000</v>
      </c>
      <c r="O123" s="19"/>
      <c r="P123" s="19">
        <v>-185872</v>
      </c>
      <c r="Q123" s="19">
        <v>0</v>
      </c>
      <c r="R123" s="19">
        <v>39338128</v>
      </c>
      <c r="S123" s="19">
        <v>0</v>
      </c>
      <c r="T123" s="19">
        <v>10152851</v>
      </c>
      <c r="U123" s="19">
        <v>0</v>
      </c>
      <c r="V123" s="19">
        <v>25785277</v>
      </c>
      <c r="W123" s="19">
        <v>25785277</v>
      </c>
      <c r="X123" s="19">
        <v>0</v>
      </c>
      <c r="Y123" s="19">
        <v>185872</v>
      </c>
      <c r="Z123" s="19">
        <v>0</v>
      </c>
      <c r="AA123" s="19">
        <f t="shared" si="7"/>
        <v>3400000</v>
      </c>
      <c r="AB123" s="20">
        <f t="shared" si="4"/>
        <v>0.65547798817472958</v>
      </c>
      <c r="AC123" s="20">
        <f t="shared" si="5"/>
        <v>0.25809186954702062</v>
      </c>
      <c r="AD123" s="21">
        <f t="shared" si="6"/>
        <v>0.91356985772175014</v>
      </c>
    </row>
    <row r="124" spans="1:30" ht="90" outlineLevel="2" x14ac:dyDescent="0.25">
      <c r="A124" s="15" t="s">
        <v>341</v>
      </c>
      <c r="B124" s="16" t="s">
        <v>36</v>
      </c>
      <c r="C124" s="16" t="s">
        <v>37</v>
      </c>
      <c r="D124" s="16" t="s">
        <v>66</v>
      </c>
      <c r="E124" s="16" t="s">
        <v>58</v>
      </c>
      <c r="F124" s="16" t="s">
        <v>39</v>
      </c>
      <c r="G124" s="16">
        <v>1112</v>
      </c>
      <c r="H124" s="16">
        <v>3480</v>
      </c>
      <c r="I124" s="17" t="s">
        <v>67</v>
      </c>
      <c r="J124" s="18">
        <v>38248001</v>
      </c>
      <c r="K124" s="19">
        <v>21248001</v>
      </c>
      <c r="L124" s="19"/>
      <c r="M124" s="19"/>
      <c r="N124" s="19"/>
      <c r="O124" s="19"/>
      <c r="P124" s="19">
        <v>-92936</v>
      </c>
      <c r="Q124" s="19">
        <v>0</v>
      </c>
      <c r="R124" s="19">
        <v>21155065</v>
      </c>
      <c r="S124" s="19">
        <v>0</v>
      </c>
      <c r="T124" s="19">
        <v>8242887</v>
      </c>
      <c r="U124" s="19">
        <v>0</v>
      </c>
      <c r="V124" s="19">
        <v>12912178</v>
      </c>
      <c r="W124" s="19">
        <v>12912178</v>
      </c>
      <c r="X124" s="19">
        <v>0</v>
      </c>
      <c r="Y124" s="19">
        <v>92936</v>
      </c>
      <c r="Z124" s="19">
        <v>0</v>
      </c>
      <c r="AA124" s="19">
        <f t="shared" si="7"/>
        <v>0</v>
      </c>
      <c r="AB124" s="20">
        <f t="shared" si="4"/>
        <v>0.61035870133228143</v>
      </c>
      <c r="AC124" s="20">
        <f t="shared" si="5"/>
        <v>0.38964129866771857</v>
      </c>
      <c r="AD124" s="21">
        <f t="shared" si="6"/>
        <v>1</v>
      </c>
    </row>
    <row r="125" spans="1:30" ht="60" outlineLevel="2" x14ac:dyDescent="0.25">
      <c r="A125" s="15" t="s">
        <v>341</v>
      </c>
      <c r="B125" s="16" t="s">
        <v>36</v>
      </c>
      <c r="C125" s="16" t="s">
        <v>37</v>
      </c>
      <c r="D125" s="16" t="s">
        <v>68</v>
      </c>
      <c r="E125" s="16" t="s">
        <v>58</v>
      </c>
      <c r="F125" s="16" t="s">
        <v>39</v>
      </c>
      <c r="G125" s="16">
        <v>1112</v>
      </c>
      <c r="H125" s="16">
        <v>3480</v>
      </c>
      <c r="I125" s="17" t="s">
        <v>69</v>
      </c>
      <c r="J125" s="18">
        <v>55581071</v>
      </c>
      <c r="K125" s="19">
        <v>51081071</v>
      </c>
      <c r="L125" s="19"/>
      <c r="M125" s="19"/>
      <c r="N125" s="19"/>
      <c r="O125" s="19"/>
      <c r="P125" s="19">
        <v>-257123</v>
      </c>
      <c r="Q125" s="19">
        <v>0</v>
      </c>
      <c r="R125" s="19">
        <v>50823948</v>
      </c>
      <c r="S125" s="19">
        <v>0</v>
      </c>
      <c r="T125" s="19">
        <v>19484381.420000002</v>
      </c>
      <c r="U125" s="19">
        <v>0</v>
      </c>
      <c r="V125" s="19">
        <v>31339566.579999998</v>
      </c>
      <c r="W125" s="19">
        <v>31339566.579999998</v>
      </c>
      <c r="X125" s="19">
        <v>0</v>
      </c>
      <c r="Y125" s="19">
        <v>257123</v>
      </c>
      <c r="Z125" s="19">
        <v>0</v>
      </c>
      <c r="AA125" s="19">
        <f t="shared" si="7"/>
        <v>0</v>
      </c>
      <c r="AB125" s="20">
        <f t="shared" si="4"/>
        <v>0.6166299119462344</v>
      </c>
      <c r="AC125" s="20">
        <f t="shared" si="5"/>
        <v>0.38337008805376555</v>
      </c>
      <c r="AD125" s="21">
        <f t="shared" si="6"/>
        <v>1</v>
      </c>
    </row>
    <row r="126" spans="1:30" outlineLevel="2" x14ac:dyDescent="0.25">
      <c r="A126" s="15" t="s">
        <v>347</v>
      </c>
      <c r="B126" s="16" t="s">
        <v>36</v>
      </c>
      <c r="C126" s="16" t="s">
        <v>37</v>
      </c>
      <c r="D126" s="16" t="s">
        <v>38</v>
      </c>
      <c r="E126" s="16"/>
      <c r="F126" s="16" t="s">
        <v>39</v>
      </c>
      <c r="G126" s="16">
        <v>1111</v>
      </c>
      <c r="H126" s="16">
        <v>3480</v>
      </c>
      <c r="I126" s="17" t="s">
        <v>40</v>
      </c>
      <c r="J126" s="18">
        <v>10307187659</v>
      </c>
      <c r="K126" s="19">
        <v>10307187659</v>
      </c>
      <c r="L126" s="19">
        <v>9864500</v>
      </c>
      <c r="M126" s="19"/>
      <c r="N126" s="19"/>
      <c r="O126" s="19"/>
      <c r="P126" s="19">
        <v>-91287272</v>
      </c>
      <c r="Q126" s="19">
        <v>-50424426</v>
      </c>
      <c r="R126" s="19">
        <v>10175340461</v>
      </c>
      <c r="S126" s="19">
        <v>0</v>
      </c>
      <c r="T126" s="19">
        <v>2385446.67</v>
      </c>
      <c r="U126" s="19">
        <v>0</v>
      </c>
      <c r="V126" s="19">
        <v>6395425526.1499996</v>
      </c>
      <c r="W126" s="19">
        <v>6395425526.1499996</v>
      </c>
      <c r="X126" s="19">
        <v>3818089414.1799998</v>
      </c>
      <c r="Y126" s="19">
        <v>3909376686.1799998</v>
      </c>
      <c r="Z126" s="19">
        <v>0</v>
      </c>
      <c r="AA126" s="19">
        <f t="shared" si="7"/>
        <v>3777529488.1800003</v>
      </c>
      <c r="AB126" s="20">
        <f t="shared" si="4"/>
        <v>0.62852201856658829</v>
      </c>
      <c r="AC126" s="20">
        <f t="shared" si="5"/>
        <v>2.3443408887819818E-4</v>
      </c>
      <c r="AD126" s="21">
        <f t="shared" si="6"/>
        <v>0.62875645265546654</v>
      </c>
    </row>
    <row r="127" spans="1:30" outlineLevel="2" x14ac:dyDescent="0.25">
      <c r="A127" s="15" t="s">
        <v>347</v>
      </c>
      <c r="B127" s="16" t="s">
        <v>36</v>
      </c>
      <c r="C127" s="16" t="s">
        <v>37</v>
      </c>
      <c r="D127" s="16" t="s">
        <v>41</v>
      </c>
      <c r="E127" s="16"/>
      <c r="F127" s="16" t="s">
        <v>39</v>
      </c>
      <c r="G127" s="16">
        <v>1111</v>
      </c>
      <c r="H127" s="16">
        <v>3480</v>
      </c>
      <c r="I127" s="17" t="s">
        <v>42</v>
      </c>
      <c r="J127" s="18">
        <v>105116709</v>
      </c>
      <c r="K127" s="19">
        <v>123840354</v>
      </c>
      <c r="L127" s="19">
        <v>3732264</v>
      </c>
      <c r="M127" s="19"/>
      <c r="N127" s="19"/>
      <c r="O127" s="19"/>
      <c r="P127" s="19">
        <v>0</v>
      </c>
      <c r="Q127" s="19">
        <v>0</v>
      </c>
      <c r="R127" s="19">
        <v>127572618</v>
      </c>
      <c r="S127" s="19">
        <v>0</v>
      </c>
      <c r="T127" s="19">
        <v>1403690.36</v>
      </c>
      <c r="U127" s="19">
        <v>0</v>
      </c>
      <c r="V127" s="19">
        <v>87986636.049999997</v>
      </c>
      <c r="W127" s="19">
        <v>87986636.049999997</v>
      </c>
      <c r="X127" s="19">
        <v>34450027.590000004</v>
      </c>
      <c r="Y127" s="19">
        <v>34450027.590000004</v>
      </c>
      <c r="Z127" s="19">
        <v>0</v>
      </c>
      <c r="AA127" s="19">
        <f t="shared" si="7"/>
        <v>38182291.590000004</v>
      </c>
      <c r="AB127" s="20">
        <f t="shared" si="4"/>
        <v>0.68969844336031416</v>
      </c>
      <c r="AC127" s="20">
        <f t="shared" si="5"/>
        <v>1.1003069326365945E-2</v>
      </c>
      <c r="AD127" s="21">
        <f t="shared" si="6"/>
        <v>0.70070151268668013</v>
      </c>
    </row>
    <row r="128" spans="1:30" outlineLevel="2" x14ac:dyDescent="0.25">
      <c r="A128" s="15" t="s">
        <v>347</v>
      </c>
      <c r="B128" s="16" t="s">
        <v>36</v>
      </c>
      <c r="C128" s="16" t="s">
        <v>37</v>
      </c>
      <c r="D128" s="16" t="s">
        <v>43</v>
      </c>
      <c r="E128" s="16"/>
      <c r="F128" s="16" t="s">
        <v>39</v>
      </c>
      <c r="G128" s="16">
        <v>1111</v>
      </c>
      <c r="H128" s="16">
        <v>3480</v>
      </c>
      <c r="I128" s="17" t="s">
        <v>44</v>
      </c>
      <c r="J128" s="18">
        <v>38314027</v>
      </c>
      <c r="K128" s="19">
        <v>38314027</v>
      </c>
      <c r="L128" s="19">
        <v>0</v>
      </c>
      <c r="M128" s="19">
        <v>0</v>
      </c>
      <c r="N128" s="19">
        <v>0</v>
      </c>
      <c r="O128" s="19">
        <v>0</v>
      </c>
      <c r="P128" s="19">
        <v>0</v>
      </c>
      <c r="Q128" s="19">
        <v>0</v>
      </c>
      <c r="R128" s="19">
        <v>38314027</v>
      </c>
      <c r="S128" s="19">
        <v>0</v>
      </c>
      <c r="T128" s="19">
        <v>0</v>
      </c>
      <c r="U128" s="19">
        <v>0</v>
      </c>
      <c r="V128" s="19">
        <v>18289461.579999998</v>
      </c>
      <c r="W128" s="19">
        <v>18289461.579999998</v>
      </c>
      <c r="X128" s="19">
        <v>20024565.420000002</v>
      </c>
      <c r="Y128" s="19">
        <v>20024565.420000002</v>
      </c>
      <c r="Z128" s="19">
        <v>0</v>
      </c>
      <c r="AA128" s="19">
        <f t="shared" si="7"/>
        <v>20024565.420000002</v>
      </c>
      <c r="AB128" s="20">
        <f t="shared" si="4"/>
        <v>0.47735680668596903</v>
      </c>
      <c r="AC128" s="20">
        <f t="shared" si="5"/>
        <v>0</v>
      </c>
      <c r="AD128" s="21">
        <f t="shared" si="6"/>
        <v>0.47735680668596903</v>
      </c>
    </row>
    <row r="129" spans="1:30" outlineLevel="2" x14ac:dyDescent="0.25">
      <c r="A129" s="15" t="s">
        <v>347</v>
      </c>
      <c r="B129" s="16" t="s">
        <v>36</v>
      </c>
      <c r="C129" s="16" t="s">
        <v>37</v>
      </c>
      <c r="D129" s="16" t="s">
        <v>348</v>
      </c>
      <c r="E129" s="16"/>
      <c r="F129" s="16" t="s">
        <v>39</v>
      </c>
      <c r="G129" s="16">
        <v>1111</v>
      </c>
      <c r="H129" s="16">
        <v>3480</v>
      </c>
      <c r="I129" s="17" t="s">
        <v>349</v>
      </c>
      <c r="J129" s="18">
        <v>0</v>
      </c>
      <c r="K129" s="19">
        <v>2395642</v>
      </c>
      <c r="L129" s="19">
        <v>0</v>
      </c>
      <c r="M129" s="19">
        <v>0</v>
      </c>
      <c r="N129" s="19">
        <v>0</v>
      </c>
      <c r="O129" s="19">
        <v>0</v>
      </c>
      <c r="P129" s="19">
        <v>0</v>
      </c>
      <c r="Q129" s="19">
        <v>0</v>
      </c>
      <c r="R129" s="19">
        <v>2395642</v>
      </c>
      <c r="S129" s="19">
        <v>0</v>
      </c>
      <c r="T129" s="19">
        <v>2395642</v>
      </c>
      <c r="U129" s="19">
        <v>0</v>
      </c>
      <c r="V129" s="19">
        <v>0</v>
      </c>
      <c r="W129" s="19">
        <v>0</v>
      </c>
      <c r="X129" s="19">
        <v>0</v>
      </c>
      <c r="Y129" s="19">
        <v>0</v>
      </c>
      <c r="Z129" s="19">
        <v>0</v>
      </c>
      <c r="AA129" s="19">
        <f t="shared" si="7"/>
        <v>0</v>
      </c>
      <c r="AB129" s="20">
        <f t="shared" si="4"/>
        <v>0</v>
      </c>
      <c r="AC129" s="20">
        <f t="shared" si="5"/>
        <v>1</v>
      </c>
      <c r="AD129" s="21">
        <f t="shared" si="6"/>
        <v>1</v>
      </c>
    </row>
    <row r="130" spans="1:30" outlineLevel="2" x14ac:dyDescent="0.25">
      <c r="A130" s="15" t="s">
        <v>347</v>
      </c>
      <c r="B130" s="16" t="s">
        <v>36</v>
      </c>
      <c r="C130" s="16" t="s">
        <v>37</v>
      </c>
      <c r="D130" s="16" t="s">
        <v>47</v>
      </c>
      <c r="E130" s="16"/>
      <c r="F130" s="16" t="s">
        <v>39</v>
      </c>
      <c r="G130" s="16">
        <v>1111</v>
      </c>
      <c r="H130" s="16">
        <v>3480</v>
      </c>
      <c r="I130" s="17" t="s">
        <v>48</v>
      </c>
      <c r="J130" s="18">
        <v>3756598626</v>
      </c>
      <c r="K130" s="19">
        <v>3756598626</v>
      </c>
      <c r="L130" s="19">
        <v>3956618</v>
      </c>
      <c r="M130" s="19"/>
      <c r="N130" s="19"/>
      <c r="O130" s="19"/>
      <c r="P130" s="19">
        <v>0</v>
      </c>
      <c r="Q130" s="19">
        <v>0</v>
      </c>
      <c r="R130" s="19">
        <v>3760555244</v>
      </c>
      <c r="S130" s="19">
        <v>0</v>
      </c>
      <c r="T130" s="19">
        <v>977346.49</v>
      </c>
      <c r="U130" s="19">
        <v>0</v>
      </c>
      <c r="V130" s="19">
        <v>2430744017.9000001</v>
      </c>
      <c r="W130" s="19">
        <v>2430744017.9000001</v>
      </c>
      <c r="X130" s="19">
        <v>1324877261.6099999</v>
      </c>
      <c r="Y130" s="19">
        <v>1324877261.6099999</v>
      </c>
      <c r="Z130" s="19">
        <v>0</v>
      </c>
      <c r="AA130" s="19">
        <f t="shared" si="7"/>
        <v>1328833879.6100001</v>
      </c>
      <c r="AB130" s="20">
        <f t="shared" si="4"/>
        <v>0.64637902123051494</v>
      </c>
      <c r="AC130" s="20">
        <f t="shared" si="5"/>
        <v>2.5989419821962863E-4</v>
      </c>
      <c r="AD130" s="21">
        <f t="shared" si="6"/>
        <v>0.64663891542873453</v>
      </c>
    </row>
    <row r="131" spans="1:30" ht="30" outlineLevel="2" x14ac:dyDescent="0.25">
      <c r="A131" s="15" t="s">
        <v>347</v>
      </c>
      <c r="B131" s="16" t="s">
        <v>36</v>
      </c>
      <c r="C131" s="16" t="s">
        <v>37</v>
      </c>
      <c r="D131" s="16" t="s">
        <v>49</v>
      </c>
      <c r="E131" s="16"/>
      <c r="F131" s="16" t="s">
        <v>39</v>
      </c>
      <c r="G131" s="16">
        <v>1111</v>
      </c>
      <c r="H131" s="16">
        <v>3480</v>
      </c>
      <c r="I131" s="17" t="s">
        <v>50</v>
      </c>
      <c r="J131" s="18">
        <v>5011849701</v>
      </c>
      <c r="K131" s="19">
        <v>4839262010</v>
      </c>
      <c r="L131" s="19">
        <v>27021712</v>
      </c>
      <c r="M131" s="19"/>
      <c r="N131" s="19"/>
      <c r="O131" s="19"/>
      <c r="P131" s="19">
        <v>0</v>
      </c>
      <c r="Q131" s="19">
        <v>-22384245</v>
      </c>
      <c r="R131" s="19">
        <v>4843899477</v>
      </c>
      <c r="S131" s="19">
        <v>0</v>
      </c>
      <c r="T131" s="19">
        <v>1414482.66</v>
      </c>
      <c r="U131" s="19">
        <v>0</v>
      </c>
      <c r="V131" s="19">
        <v>3007419292.0500002</v>
      </c>
      <c r="W131" s="19">
        <v>3007419292.0500002</v>
      </c>
      <c r="X131" s="19">
        <v>1830428235.29</v>
      </c>
      <c r="Y131" s="19">
        <v>1830428235.29</v>
      </c>
      <c r="Z131" s="19">
        <v>0</v>
      </c>
      <c r="AA131" s="19">
        <f t="shared" si="7"/>
        <v>1835065702.29</v>
      </c>
      <c r="AB131" s="20">
        <f t="shared" si="4"/>
        <v>0.62086740369612348</v>
      </c>
      <c r="AC131" s="20">
        <f t="shared" si="5"/>
        <v>2.9201321512064893E-4</v>
      </c>
      <c r="AD131" s="21">
        <f t="shared" si="6"/>
        <v>0.6211594169112441</v>
      </c>
    </row>
    <row r="132" spans="1:30" outlineLevel="2" x14ac:dyDescent="0.25">
      <c r="A132" s="15" t="s">
        <v>347</v>
      </c>
      <c r="B132" s="16" t="s">
        <v>36</v>
      </c>
      <c r="C132" s="16" t="s">
        <v>37</v>
      </c>
      <c r="D132" s="16" t="s">
        <v>51</v>
      </c>
      <c r="E132" s="16"/>
      <c r="F132" s="16">
        <v>280</v>
      </c>
      <c r="G132" s="16">
        <v>1111</v>
      </c>
      <c r="H132" s="16">
        <v>3480</v>
      </c>
      <c r="I132" s="17" t="s">
        <v>52</v>
      </c>
      <c r="J132" s="18">
        <v>1981337532</v>
      </c>
      <c r="K132" s="19">
        <v>1981337532</v>
      </c>
      <c r="L132" s="19">
        <v>10165563</v>
      </c>
      <c r="M132" s="19"/>
      <c r="N132" s="19"/>
      <c r="O132" s="19"/>
      <c r="P132" s="19">
        <v>-7604230</v>
      </c>
      <c r="Q132" s="19">
        <v>0</v>
      </c>
      <c r="R132" s="19">
        <v>1983898865</v>
      </c>
      <c r="S132" s="19">
        <v>0</v>
      </c>
      <c r="T132" s="19">
        <v>0</v>
      </c>
      <c r="U132" s="19">
        <v>0</v>
      </c>
      <c r="V132" s="19">
        <v>13525651.68</v>
      </c>
      <c r="W132" s="19">
        <v>13525651.68</v>
      </c>
      <c r="X132" s="19">
        <v>1960207650.3199999</v>
      </c>
      <c r="Y132" s="19">
        <v>1967811880.3199999</v>
      </c>
      <c r="Z132" s="19">
        <v>0</v>
      </c>
      <c r="AA132" s="19">
        <f t="shared" si="7"/>
        <v>1970373213.3199999</v>
      </c>
      <c r="AB132" s="20">
        <f t="shared" si="4"/>
        <v>6.8177122930104606E-3</v>
      </c>
      <c r="AC132" s="20">
        <f t="shared" si="5"/>
        <v>0</v>
      </c>
      <c r="AD132" s="21">
        <f t="shared" si="6"/>
        <v>6.8177122930104606E-3</v>
      </c>
    </row>
    <row r="133" spans="1:30" outlineLevel="2" x14ac:dyDescent="0.25">
      <c r="A133" s="15" t="s">
        <v>347</v>
      </c>
      <c r="B133" s="16" t="s">
        <v>36</v>
      </c>
      <c r="C133" s="16" t="s">
        <v>37</v>
      </c>
      <c r="D133" s="16" t="s">
        <v>53</v>
      </c>
      <c r="E133" s="16"/>
      <c r="F133" s="16" t="s">
        <v>39</v>
      </c>
      <c r="G133" s="16">
        <v>1111</v>
      </c>
      <c r="H133" s="16">
        <v>3480</v>
      </c>
      <c r="I133" s="17" t="s">
        <v>54</v>
      </c>
      <c r="J133" s="18">
        <v>1801453662</v>
      </c>
      <c r="K133" s="19">
        <v>1798922066</v>
      </c>
      <c r="L133" s="19"/>
      <c r="M133" s="19"/>
      <c r="N133" s="19"/>
      <c r="O133" s="19"/>
      <c r="P133" s="19">
        <v>0</v>
      </c>
      <c r="Q133" s="19">
        <v>-4391073</v>
      </c>
      <c r="R133" s="19">
        <v>1794530993</v>
      </c>
      <c r="S133" s="19">
        <v>0</v>
      </c>
      <c r="T133" s="19">
        <v>55559788.57</v>
      </c>
      <c r="U133" s="19">
        <v>0</v>
      </c>
      <c r="V133" s="19">
        <v>1685977320.22</v>
      </c>
      <c r="W133" s="19">
        <v>1685977320.22</v>
      </c>
      <c r="X133" s="19">
        <v>57384957.210000001</v>
      </c>
      <c r="Y133" s="19">
        <v>57384957.210000001</v>
      </c>
      <c r="Z133" s="19">
        <v>0</v>
      </c>
      <c r="AA133" s="19">
        <f t="shared" si="7"/>
        <v>52993884.210000038</v>
      </c>
      <c r="AB133" s="20">
        <f t="shared" si="4"/>
        <v>0.93950861077159453</v>
      </c>
      <c r="AC133" s="20">
        <f t="shared" si="5"/>
        <v>3.0960618003659075E-2</v>
      </c>
      <c r="AD133" s="21">
        <f t="shared" si="6"/>
        <v>0.97046922877525366</v>
      </c>
    </row>
    <row r="134" spans="1:30" outlineLevel="2" x14ac:dyDescent="0.25">
      <c r="A134" s="15" t="s">
        <v>347</v>
      </c>
      <c r="B134" s="16" t="s">
        <v>36</v>
      </c>
      <c r="C134" s="16" t="s">
        <v>37</v>
      </c>
      <c r="D134" s="16" t="s">
        <v>55</v>
      </c>
      <c r="E134" s="16"/>
      <c r="F134" s="16" t="s">
        <v>39</v>
      </c>
      <c r="G134" s="16">
        <v>1111</v>
      </c>
      <c r="H134" s="16">
        <v>3480</v>
      </c>
      <c r="I134" s="17" t="s">
        <v>56</v>
      </c>
      <c r="J134" s="18">
        <v>2479758446</v>
      </c>
      <c r="K134" s="19">
        <v>2633758446</v>
      </c>
      <c r="L134" s="19">
        <v>1064699</v>
      </c>
      <c r="M134" s="19"/>
      <c r="N134" s="19"/>
      <c r="O134" s="19"/>
      <c r="P134" s="19">
        <v>0</v>
      </c>
      <c r="Q134" s="19">
        <v>0</v>
      </c>
      <c r="R134" s="19">
        <v>2634823145</v>
      </c>
      <c r="S134" s="19">
        <v>0</v>
      </c>
      <c r="T134" s="19">
        <v>764583.73</v>
      </c>
      <c r="U134" s="19">
        <v>0</v>
      </c>
      <c r="V134" s="19">
        <v>1648401542.0699999</v>
      </c>
      <c r="W134" s="19">
        <v>1648401542.0699999</v>
      </c>
      <c r="X134" s="19">
        <v>984592320.20000005</v>
      </c>
      <c r="Y134" s="19">
        <v>984592320.20000005</v>
      </c>
      <c r="Z134" s="19">
        <v>0</v>
      </c>
      <c r="AA134" s="19">
        <f t="shared" si="7"/>
        <v>985657019.20000005</v>
      </c>
      <c r="AB134" s="20">
        <f t="shared" si="4"/>
        <v>0.62562132308504526</v>
      </c>
      <c r="AC134" s="20">
        <f t="shared" si="5"/>
        <v>2.9018407988821581E-4</v>
      </c>
      <c r="AD134" s="21">
        <f t="shared" si="6"/>
        <v>0.62591150716493349</v>
      </c>
    </row>
    <row r="135" spans="1:30" ht="120" outlineLevel="2" x14ac:dyDescent="0.25">
      <c r="A135" s="15" t="s">
        <v>347</v>
      </c>
      <c r="B135" s="16" t="s">
        <v>36</v>
      </c>
      <c r="C135" s="16" t="s">
        <v>37</v>
      </c>
      <c r="D135" s="16" t="s">
        <v>57</v>
      </c>
      <c r="E135" s="16" t="s">
        <v>58</v>
      </c>
      <c r="F135" s="16" t="s">
        <v>39</v>
      </c>
      <c r="G135" s="16">
        <v>1112</v>
      </c>
      <c r="H135" s="16">
        <v>3480</v>
      </c>
      <c r="I135" s="17" t="s">
        <v>59</v>
      </c>
      <c r="J135" s="18">
        <v>2198688585</v>
      </c>
      <c r="K135" s="19">
        <v>2198688585</v>
      </c>
      <c r="L135" s="19">
        <v>2401796</v>
      </c>
      <c r="M135" s="19"/>
      <c r="N135" s="19"/>
      <c r="O135" s="19"/>
      <c r="P135" s="19">
        <v>-8444073</v>
      </c>
      <c r="Q135" s="19">
        <v>-13700010</v>
      </c>
      <c r="R135" s="19">
        <v>2178946298</v>
      </c>
      <c r="S135" s="19">
        <v>0</v>
      </c>
      <c r="T135" s="19">
        <v>783950244</v>
      </c>
      <c r="U135" s="19">
        <v>0</v>
      </c>
      <c r="V135" s="19">
        <v>1406294268</v>
      </c>
      <c r="W135" s="19">
        <v>1406294268</v>
      </c>
      <c r="X135" s="19">
        <v>0</v>
      </c>
      <c r="Y135" s="19">
        <v>8444073</v>
      </c>
      <c r="Z135" s="19">
        <v>0</v>
      </c>
      <c r="AA135" s="19">
        <f t="shared" si="7"/>
        <v>-11298214</v>
      </c>
      <c r="AB135" s="20">
        <f t="shared" si="4"/>
        <v>0.64540106807166475</v>
      </c>
      <c r="AC135" s="20">
        <f t="shared" si="5"/>
        <v>0.35978410515191139</v>
      </c>
      <c r="AD135" s="21">
        <f t="shared" si="6"/>
        <v>1.0051851732235761</v>
      </c>
    </row>
    <row r="136" spans="1:30" ht="60" outlineLevel="2" x14ac:dyDescent="0.25">
      <c r="A136" s="15" t="s">
        <v>347</v>
      </c>
      <c r="B136" s="16" t="s">
        <v>36</v>
      </c>
      <c r="C136" s="16" t="s">
        <v>37</v>
      </c>
      <c r="D136" s="16" t="s">
        <v>60</v>
      </c>
      <c r="E136" s="16" t="s">
        <v>58</v>
      </c>
      <c r="F136" s="16" t="s">
        <v>39</v>
      </c>
      <c r="G136" s="16">
        <v>1112</v>
      </c>
      <c r="H136" s="16">
        <v>3480</v>
      </c>
      <c r="I136" s="17" t="s">
        <v>61</v>
      </c>
      <c r="J136" s="18">
        <v>118848031</v>
      </c>
      <c r="K136" s="19">
        <v>118848031</v>
      </c>
      <c r="L136" s="19">
        <v>129827</v>
      </c>
      <c r="M136" s="19"/>
      <c r="N136" s="19"/>
      <c r="O136" s="19"/>
      <c r="P136" s="19">
        <v>-456436</v>
      </c>
      <c r="Q136" s="19">
        <v>0</v>
      </c>
      <c r="R136" s="19">
        <v>118521422</v>
      </c>
      <c r="S136" s="19">
        <v>0</v>
      </c>
      <c r="T136" s="19">
        <v>42379030</v>
      </c>
      <c r="U136" s="19">
        <v>0</v>
      </c>
      <c r="V136" s="19">
        <v>76012565</v>
      </c>
      <c r="W136" s="19">
        <v>76012565</v>
      </c>
      <c r="X136" s="19">
        <v>0</v>
      </c>
      <c r="Y136" s="19">
        <v>456436</v>
      </c>
      <c r="Z136" s="19">
        <v>0</v>
      </c>
      <c r="AA136" s="19">
        <f t="shared" si="7"/>
        <v>129827</v>
      </c>
      <c r="AB136" s="20">
        <f t="shared" si="4"/>
        <v>0.64134030555252708</v>
      </c>
      <c r="AC136" s="20">
        <f t="shared" si="5"/>
        <v>0.35756430596993682</v>
      </c>
      <c r="AD136" s="21">
        <f t="shared" si="6"/>
        <v>0.9989046115224639</v>
      </c>
    </row>
    <row r="137" spans="1:30" ht="120" outlineLevel="2" x14ac:dyDescent="0.25">
      <c r="A137" s="15" t="s">
        <v>347</v>
      </c>
      <c r="B137" s="16" t="s">
        <v>36</v>
      </c>
      <c r="C137" s="16" t="s">
        <v>37</v>
      </c>
      <c r="D137" s="16" t="s">
        <v>62</v>
      </c>
      <c r="E137" s="16" t="s">
        <v>58</v>
      </c>
      <c r="F137" s="16" t="s">
        <v>39</v>
      </c>
      <c r="G137" s="16">
        <v>1112</v>
      </c>
      <c r="H137" s="16">
        <v>3480</v>
      </c>
      <c r="I137" s="17" t="s">
        <v>63</v>
      </c>
      <c r="J137" s="18">
        <v>217025806</v>
      </c>
      <c r="K137" s="19">
        <v>217025806</v>
      </c>
      <c r="L137" s="19"/>
      <c r="M137" s="19"/>
      <c r="N137" s="19"/>
      <c r="O137" s="19"/>
      <c r="P137" s="19">
        <v>-832175</v>
      </c>
      <c r="Q137" s="19">
        <v>0</v>
      </c>
      <c r="R137" s="19">
        <v>216193631</v>
      </c>
      <c r="S137" s="19">
        <v>0</v>
      </c>
      <c r="T137" s="19">
        <v>74364312</v>
      </c>
      <c r="U137" s="19">
        <v>0</v>
      </c>
      <c r="V137" s="19">
        <v>141829319</v>
      </c>
      <c r="W137" s="19">
        <v>141829319</v>
      </c>
      <c r="X137" s="19">
        <v>0</v>
      </c>
      <c r="Y137" s="19">
        <v>832175</v>
      </c>
      <c r="Z137" s="19">
        <v>0</v>
      </c>
      <c r="AA137" s="19">
        <f t="shared" si="7"/>
        <v>0</v>
      </c>
      <c r="AB137" s="20">
        <f t="shared" si="4"/>
        <v>0.65602912696350435</v>
      </c>
      <c r="AC137" s="20">
        <f t="shared" si="5"/>
        <v>0.34397087303649571</v>
      </c>
      <c r="AD137" s="21">
        <f t="shared" si="6"/>
        <v>1</v>
      </c>
    </row>
    <row r="138" spans="1:30" ht="90" outlineLevel="2" x14ac:dyDescent="0.25">
      <c r="A138" s="15" t="s">
        <v>347</v>
      </c>
      <c r="B138" s="16" t="s">
        <v>36</v>
      </c>
      <c r="C138" s="16" t="s">
        <v>37</v>
      </c>
      <c r="D138" s="16" t="s">
        <v>64</v>
      </c>
      <c r="E138" s="16" t="s">
        <v>58</v>
      </c>
      <c r="F138" s="16" t="s">
        <v>39</v>
      </c>
      <c r="G138" s="16">
        <v>1112</v>
      </c>
      <c r="H138" s="16">
        <v>3480</v>
      </c>
      <c r="I138" s="17" t="s">
        <v>65</v>
      </c>
      <c r="J138" s="18">
        <v>356544095</v>
      </c>
      <c r="K138" s="19">
        <v>706044095</v>
      </c>
      <c r="L138" s="19">
        <v>975555</v>
      </c>
      <c r="M138" s="19"/>
      <c r="N138" s="19"/>
      <c r="O138" s="19"/>
      <c r="P138" s="19">
        <v>-2738618</v>
      </c>
      <c r="Q138" s="19">
        <v>0</v>
      </c>
      <c r="R138" s="19">
        <v>704281032</v>
      </c>
      <c r="S138" s="19">
        <v>0</v>
      </c>
      <c r="T138" s="19">
        <v>247307195</v>
      </c>
      <c r="U138" s="19">
        <v>0</v>
      </c>
      <c r="V138" s="19">
        <v>455998282</v>
      </c>
      <c r="W138" s="19">
        <v>455998282</v>
      </c>
      <c r="X138" s="19">
        <v>0</v>
      </c>
      <c r="Y138" s="19">
        <v>2738618</v>
      </c>
      <c r="Z138" s="19">
        <v>0</v>
      </c>
      <c r="AA138" s="19">
        <f t="shared" si="7"/>
        <v>975555</v>
      </c>
      <c r="AB138" s="20">
        <f t="shared" ref="AB138:AB201" si="8">V138/R138</f>
        <v>0.647466368226711</v>
      </c>
      <c r="AC138" s="20">
        <f t="shared" ref="AC138:AC201" si="9">(S138+T138+U138)/R138</f>
        <v>0.351148453193043</v>
      </c>
      <c r="AD138" s="21">
        <f t="shared" ref="AD138:AD201" si="10">AB138+AC138</f>
        <v>0.998614821419754</v>
      </c>
    </row>
    <row r="139" spans="1:30" ht="90" outlineLevel="2" x14ac:dyDescent="0.25">
      <c r="A139" s="15" t="s">
        <v>347</v>
      </c>
      <c r="B139" s="16" t="s">
        <v>36</v>
      </c>
      <c r="C139" s="16" t="s">
        <v>37</v>
      </c>
      <c r="D139" s="16" t="s">
        <v>66</v>
      </c>
      <c r="E139" s="16" t="s">
        <v>58</v>
      </c>
      <c r="F139" s="16" t="s">
        <v>39</v>
      </c>
      <c r="G139" s="16">
        <v>1112</v>
      </c>
      <c r="H139" s="16">
        <v>3480</v>
      </c>
      <c r="I139" s="17" t="s">
        <v>67</v>
      </c>
      <c r="J139" s="18">
        <v>713088190</v>
      </c>
      <c r="K139" s="19">
        <v>363588190</v>
      </c>
      <c r="L139" s="19">
        <v>1305332</v>
      </c>
      <c r="M139" s="19"/>
      <c r="N139" s="19"/>
      <c r="O139" s="19"/>
      <c r="P139" s="19">
        <v>-1369309</v>
      </c>
      <c r="Q139" s="19">
        <v>0</v>
      </c>
      <c r="R139" s="19">
        <v>363524213</v>
      </c>
      <c r="S139" s="19">
        <v>0</v>
      </c>
      <c r="T139" s="19">
        <v>134107838</v>
      </c>
      <c r="U139" s="19">
        <v>0</v>
      </c>
      <c r="V139" s="19">
        <v>228111043</v>
      </c>
      <c r="W139" s="19">
        <v>228111043</v>
      </c>
      <c r="X139" s="19">
        <v>0</v>
      </c>
      <c r="Y139" s="19">
        <v>1369309</v>
      </c>
      <c r="Z139" s="19">
        <v>0</v>
      </c>
      <c r="AA139" s="19">
        <f t="shared" ref="AA139:AA202" si="11">R139-S139-T139-U139-V139</f>
        <v>1305332</v>
      </c>
      <c r="AB139" s="20">
        <f t="shared" si="8"/>
        <v>0.62749889785195678</v>
      </c>
      <c r="AC139" s="20">
        <f t="shared" si="9"/>
        <v>0.36891033170326953</v>
      </c>
      <c r="AD139" s="21">
        <f t="shared" si="10"/>
        <v>0.99640922955522626</v>
      </c>
    </row>
    <row r="140" spans="1:30" ht="60" outlineLevel="2" x14ac:dyDescent="0.25">
      <c r="A140" s="15" t="s">
        <v>347</v>
      </c>
      <c r="B140" s="16" t="s">
        <v>36</v>
      </c>
      <c r="C140" s="16" t="s">
        <v>37</v>
      </c>
      <c r="D140" s="16" t="s">
        <v>68</v>
      </c>
      <c r="E140" s="16" t="s">
        <v>58</v>
      </c>
      <c r="F140" s="16" t="s">
        <v>39</v>
      </c>
      <c r="G140" s="16">
        <v>1112</v>
      </c>
      <c r="H140" s="16">
        <v>3480</v>
      </c>
      <c r="I140" s="17" t="s">
        <v>69</v>
      </c>
      <c r="J140" s="18">
        <v>1325415246</v>
      </c>
      <c r="K140" s="19">
        <v>1325415246</v>
      </c>
      <c r="L140" s="19">
        <v>2068664</v>
      </c>
      <c r="M140" s="19"/>
      <c r="N140" s="19"/>
      <c r="O140" s="19"/>
      <c r="P140" s="19">
        <v>-5066444</v>
      </c>
      <c r="Q140" s="19">
        <v>-29365583</v>
      </c>
      <c r="R140" s="19">
        <v>1293051883</v>
      </c>
      <c r="S140" s="19">
        <v>0</v>
      </c>
      <c r="T140" s="19">
        <v>585898495.01999998</v>
      </c>
      <c r="U140" s="19">
        <v>0</v>
      </c>
      <c r="V140" s="19">
        <v>734450306.98000002</v>
      </c>
      <c r="W140" s="19">
        <v>734450306.98000002</v>
      </c>
      <c r="X140" s="19">
        <v>0</v>
      </c>
      <c r="Y140" s="19">
        <v>5066444</v>
      </c>
      <c r="Z140" s="19">
        <v>0</v>
      </c>
      <c r="AA140" s="19">
        <f t="shared" si="11"/>
        <v>-27296919</v>
      </c>
      <c r="AB140" s="20">
        <f t="shared" si="8"/>
        <v>0.56799755418630793</v>
      </c>
      <c r="AC140" s="20">
        <f t="shared" si="9"/>
        <v>0.45311290499856915</v>
      </c>
      <c r="AD140" s="21">
        <f t="shared" si="10"/>
        <v>1.021110459184877</v>
      </c>
    </row>
    <row r="141" spans="1:30" outlineLevel="2" x14ac:dyDescent="0.25">
      <c r="A141" s="15" t="s">
        <v>368</v>
      </c>
      <c r="B141" s="16" t="s">
        <v>36</v>
      </c>
      <c r="C141" s="16" t="s">
        <v>37</v>
      </c>
      <c r="D141" s="16" t="s">
        <v>38</v>
      </c>
      <c r="E141" s="16"/>
      <c r="F141" s="16" t="s">
        <v>39</v>
      </c>
      <c r="G141" s="16">
        <v>1111</v>
      </c>
      <c r="H141" s="16">
        <v>3460</v>
      </c>
      <c r="I141" s="17" t="s">
        <v>40</v>
      </c>
      <c r="J141" s="18">
        <v>323950871</v>
      </c>
      <c r="K141" s="19">
        <v>321950871</v>
      </c>
      <c r="L141" s="19">
        <v>48659500</v>
      </c>
      <c r="M141" s="19"/>
      <c r="N141" s="19"/>
      <c r="O141" s="19"/>
      <c r="P141" s="19">
        <v>0</v>
      </c>
      <c r="Q141" s="19">
        <v>0</v>
      </c>
      <c r="R141" s="19">
        <v>370610371</v>
      </c>
      <c r="S141" s="19">
        <v>0</v>
      </c>
      <c r="T141" s="19">
        <v>0</v>
      </c>
      <c r="U141" s="19">
        <v>0</v>
      </c>
      <c r="V141" s="19">
        <v>199379679.47999999</v>
      </c>
      <c r="W141" s="19">
        <v>199379679.47999999</v>
      </c>
      <c r="X141" s="19">
        <v>122571191.52</v>
      </c>
      <c r="Y141" s="19">
        <v>122571191.52</v>
      </c>
      <c r="Z141" s="19">
        <v>0</v>
      </c>
      <c r="AA141" s="19">
        <f t="shared" si="11"/>
        <v>171230691.52000001</v>
      </c>
      <c r="AB141" s="20">
        <f t="shared" si="8"/>
        <v>0.53797652489330905</v>
      </c>
      <c r="AC141" s="20">
        <f t="shared" si="9"/>
        <v>0</v>
      </c>
      <c r="AD141" s="21">
        <f t="shared" si="10"/>
        <v>0.53797652489330905</v>
      </c>
    </row>
    <row r="142" spans="1:30" outlineLevel="2" x14ac:dyDescent="0.25">
      <c r="A142" s="15" t="s">
        <v>368</v>
      </c>
      <c r="B142" s="16" t="s">
        <v>36</v>
      </c>
      <c r="C142" s="16" t="s">
        <v>37</v>
      </c>
      <c r="D142" s="16" t="s">
        <v>41</v>
      </c>
      <c r="E142" s="16"/>
      <c r="F142" s="16" t="s">
        <v>39</v>
      </c>
      <c r="G142" s="16">
        <v>1111</v>
      </c>
      <c r="H142" s="16">
        <v>3460</v>
      </c>
      <c r="I142" s="17" t="s">
        <v>42</v>
      </c>
      <c r="J142" s="18">
        <v>5170388</v>
      </c>
      <c r="K142" s="19">
        <v>5170388</v>
      </c>
      <c r="L142" s="19">
        <v>183580</v>
      </c>
      <c r="M142" s="19"/>
      <c r="N142" s="19"/>
      <c r="O142" s="19"/>
      <c r="P142" s="19">
        <v>0</v>
      </c>
      <c r="Q142" s="19">
        <v>0</v>
      </c>
      <c r="R142" s="19">
        <v>5353968</v>
      </c>
      <c r="S142" s="19">
        <v>0</v>
      </c>
      <c r="T142" s="19">
        <v>0</v>
      </c>
      <c r="U142" s="19">
        <v>0</v>
      </c>
      <c r="V142" s="19">
        <v>2640000</v>
      </c>
      <c r="W142" s="19">
        <v>2640000</v>
      </c>
      <c r="X142" s="19">
        <v>2530388</v>
      </c>
      <c r="Y142" s="19">
        <v>2530388</v>
      </c>
      <c r="Z142" s="19">
        <v>0</v>
      </c>
      <c r="AA142" s="19">
        <f t="shared" si="11"/>
        <v>2713968</v>
      </c>
      <c r="AB142" s="20">
        <f t="shared" si="8"/>
        <v>0.4930922261769215</v>
      </c>
      <c r="AC142" s="20">
        <f t="shared" si="9"/>
        <v>0</v>
      </c>
      <c r="AD142" s="21">
        <f t="shared" si="10"/>
        <v>0.4930922261769215</v>
      </c>
    </row>
    <row r="143" spans="1:30" outlineLevel="2" x14ac:dyDescent="0.25">
      <c r="A143" s="15" t="s">
        <v>368</v>
      </c>
      <c r="B143" s="16" t="s">
        <v>36</v>
      </c>
      <c r="C143" s="16" t="s">
        <v>37</v>
      </c>
      <c r="D143" s="16" t="s">
        <v>43</v>
      </c>
      <c r="E143" s="16"/>
      <c r="F143" s="16" t="s">
        <v>39</v>
      </c>
      <c r="G143" s="16">
        <v>1111</v>
      </c>
      <c r="H143" s="16">
        <v>3460</v>
      </c>
      <c r="I143" s="17" t="s">
        <v>44</v>
      </c>
      <c r="J143" s="18">
        <v>8023136</v>
      </c>
      <c r="K143" s="19">
        <v>8023136</v>
      </c>
      <c r="L143" s="19">
        <v>0</v>
      </c>
      <c r="M143" s="19">
        <v>0</v>
      </c>
      <c r="N143" s="19">
        <v>0</v>
      </c>
      <c r="O143" s="19">
        <v>0</v>
      </c>
      <c r="P143" s="19">
        <v>0</v>
      </c>
      <c r="Q143" s="19">
        <v>0</v>
      </c>
      <c r="R143" s="19">
        <v>8023136</v>
      </c>
      <c r="S143" s="19">
        <v>0</v>
      </c>
      <c r="T143" s="19">
        <v>0</v>
      </c>
      <c r="U143" s="19">
        <v>0</v>
      </c>
      <c r="V143" s="19">
        <v>2355605.9500000002</v>
      </c>
      <c r="W143" s="19">
        <v>2355605.9500000002</v>
      </c>
      <c r="X143" s="19">
        <v>5667530.0499999998</v>
      </c>
      <c r="Y143" s="19">
        <v>5667530.0499999998</v>
      </c>
      <c r="Z143" s="19">
        <v>0</v>
      </c>
      <c r="AA143" s="19">
        <f t="shared" si="11"/>
        <v>5667530.0499999998</v>
      </c>
      <c r="AB143" s="20">
        <f t="shared" si="8"/>
        <v>0.29360164778460696</v>
      </c>
      <c r="AC143" s="20">
        <f t="shared" si="9"/>
        <v>0</v>
      </c>
      <c r="AD143" s="21">
        <f t="shared" si="10"/>
        <v>0.29360164778460696</v>
      </c>
    </row>
    <row r="144" spans="1:30" outlineLevel="2" x14ac:dyDescent="0.25">
      <c r="A144" s="15" t="s">
        <v>368</v>
      </c>
      <c r="B144" s="16" t="s">
        <v>36</v>
      </c>
      <c r="C144" s="16" t="s">
        <v>37</v>
      </c>
      <c r="D144" s="16" t="s">
        <v>47</v>
      </c>
      <c r="E144" s="16"/>
      <c r="F144" s="16" t="s">
        <v>39</v>
      </c>
      <c r="G144" s="16">
        <v>1111</v>
      </c>
      <c r="H144" s="16">
        <v>3460</v>
      </c>
      <c r="I144" s="17" t="s">
        <v>48</v>
      </c>
      <c r="J144" s="18">
        <v>155095309</v>
      </c>
      <c r="K144" s="19">
        <v>155095309</v>
      </c>
      <c r="L144" s="19">
        <v>12025493</v>
      </c>
      <c r="M144" s="19"/>
      <c r="N144" s="19"/>
      <c r="O144" s="19"/>
      <c r="P144" s="19">
        <v>0</v>
      </c>
      <c r="Q144" s="19">
        <v>-8318777</v>
      </c>
      <c r="R144" s="19">
        <v>158802025</v>
      </c>
      <c r="S144" s="19">
        <v>0</v>
      </c>
      <c r="T144" s="19">
        <v>0</v>
      </c>
      <c r="U144" s="19">
        <v>0</v>
      </c>
      <c r="V144" s="19">
        <v>67950180.219999999</v>
      </c>
      <c r="W144" s="19">
        <v>67950180.219999999</v>
      </c>
      <c r="X144" s="19">
        <v>87145128.780000001</v>
      </c>
      <c r="Y144" s="19">
        <v>87145128.780000001</v>
      </c>
      <c r="Z144" s="19">
        <v>0</v>
      </c>
      <c r="AA144" s="19">
        <f t="shared" si="11"/>
        <v>90851844.780000001</v>
      </c>
      <c r="AB144" s="20">
        <f t="shared" si="8"/>
        <v>0.42789240389094535</v>
      </c>
      <c r="AC144" s="20">
        <f t="shared" si="9"/>
        <v>0</v>
      </c>
      <c r="AD144" s="21">
        <f t="shared" si="10"/>
        <v>0.42789240389094535</v>
      </c>
    </row>
    <row r="145" spans="1:30" ht="30" outlineLevel="2" x14ac:dyDescent="0.25">
      <c r="A145" s="15" t="s">
        <v>368</v>
      </c>
      <c r="B145" s="16" t="s">
        <v>36</v>
      </c>
      <c r="C145" s="16" t="s">
        <v>37</v>
      </c>
      <c r="D145" s="16" t="s">
        <v>49</v>
      </c>
      <c r="E145" s="16"/>
      <c r="F145" s="16" t="s">
        <v>39</v>
      </c>
      <c r="G145" s="16">
        <v>1111</v>
      </c>
      <c r="H145" s="16">
        <v>3460</v>
      </c>
      <c r="I145" s="17" t="s">
        <v>50</v>
      </c>
      <c r="J145" s="18">
        <v>170174739</v>
      </c>
      <c r="K145" s="19">
        <v>170174739</v>
      </c>
      <c r="L145" s="19">
        <v>8400520</v>
      </c>
      <c r="M145" s="19"/>
      <c r="N145" s="19"/>
      <c r="O145" s="19"/>
      <c r="P145" s="19">
        <v>0</v>
      </c>
      <c r="Q145" s="19">
        <v>0</v>
      </c>
      <c r="R145" s="19">
        <v>178575259</v>
      </c>
      <c r="S145" s="19">
        <v>0</v>
      </c>
      <c r="T145" s="19">
        <v>0</v>
      </c>
      <c r="U145" s="19">
        <v>0</v>
      </c>
      <c r="V145" s="19">
        <v>90243908.25</v>
      </c>
      <c r="W145" s="19">
        <v>90243908.25</v>
      </c>
      <c r="X145" s="19">
        <v>79930830.75</v>
      </c>
      <c r="Y145" s="19">
        <v>79930830.75</v>
      </c>
      <c r="Z145" s="19">
        <v>0</v>
      </c>
      <c r="AA145" s="19">
        <f t="shared" si="11"/>
        <v>88331350.75</v>
      </c>
      <c r="AB145" s="20">
        <f t="shared" si="8"/>
        <v>0.50535504613211846</v>
      </c>
      <c r="AC145" s="20">
        <f t="shared" si="9"/>
        <v>0</v>
      </c>
      <c r="AD145" s="21">
        <f t="shared" si="10"/>
        <v>0.50535504613211846</v>
      </c>
    </row>
    <row r="146" spans="1:30" outlineLevel="2" x14ac:dyDescent="0.25">
      <c r="A146" s="15" t="s">
        <v>368</v>
      </c>
      <c r="B146" s="16" t="s">
        <v>36</v>
      </c>
      <c r="C146" s="16" t="s">
        <v>37</v>
      </c>
      <c r="D146" s="16" t="s">
        <v>51</v>
      </c>
      <c r="E146" s="16"/>
      <c r="F146" s="16">
        <v>280</v>
      </c>
      <c r="G146" s="16">
        <v>1111</v>
      </c>
      <c r="H146" s="16">
        <v>3460</v>
      </c>
      <c r="I146" s="17" t="s">
        <v>52</v>
      </c>
      <c r="J146" s="18">
        <v>66724792</v>
      </c>
      <c r="K146" s="19">
        <v>66724792</v>
      </c>
      <c r="L146" s="19">
        <v>18265789</v>
      </c>
      <c r="M146" s="19"/>
      <c r="N146" s="19"/>
      <c r="O146" s="19"/>
      <c r="P146" s="19">
        <v>0</v>
      </c>
      <c r="Q146" s="19">
        <v>0</v>
      </c>
      <c r="R146" s="19">
        <v>84990581</v>
      </c>
      <c r="S146" s="19">
        <v>0</v>
      </c>
      <c r="T146" s="19">
        <v>0</v>
      </c>
      <c r="U146" s="19">
        <v>0</v>
      </c>
      <c r="V146" s="19">
        <v>157866.74</v>
      </c>
      <c r="W146" s="19">
        <v>157866.74</v>
      </c>
      <c r="X146" s="19">
        <v>66566925.259999998</v>
      </c>
      <c r="Y146" s="19">
        <v>66566925.259999998</v>
      </c>
      <c r="Z146" s="19">
        <v>0</v>
      </c>
      <c r="AA146" s="19">
        <f t="shared" si="11"/>
        <v>84832714.260000005</v>
      </c>
      <c r="AB146" s="20">
        <f t="shared" si="8"/>
        <v>1.8574615933029095E-3</v>
      </c>
      <c r="AC146" s="20">
        <f t="shared" si="9"/>
        <v>0</v>
      </c>
      <c r="AD146" s="21">
        <f t="shared" si="10"/>
        <v>1.8574615933029095E-3</v>
      </c>
    </row>
    <row r="147" spans="1:30" outlineLevel="2" x14ac:dyDescent="0.25">
      <c r="A147" s="15" t="s">
        <v>368</v>
      </c>
      <c r="B147" s="16" t="s">
        <v>36</v>
      </c>
      <c r="C147" s="16" t="s">
        <v>37</v>
      </c>
      <c r="D147" s="16" t="s">
        <v>53</v>
      </c>
      <c r="E147" s="16"/>
      <c r="F147" s="16" t="s">
        <v>39</v>
      </c>
      <c r="G147" s="16">
        <v>1111</v>
      </c>
      <c r="H147" s="16">
        <v>3460</v>
      </c>
      <c r="I147" s="17" t="s">
        <v>54</v>
      </c>
      <c r="J147" s="18">
        <v>62769800</v>
      </c>
      <c r="K147" s="19">
        <v>62769800</v>
      </c>
      <c r="L147" s="19">
        <v>0</v>
      </c>
      <c r="M147" s="19">
        <v>0</v>
      </c>
      <c r="N147" s="19">
        <v>0</v>
      </c>
      <c r="O147" s="19">
        <v>0</v>
      </c>
      <c r="P147" s="19">
        <v>0</v>
      </c>
      <c r="Q147" s="19">
        <v>0</v>
      </c>
      <c r="R147" s="19">
        <v>62769800</v>
      </c>
      <c r="S147" s="19">
        <v>0</v>
      </c>
      <c r="T147" s="19">
        <v>0</v>
      </c>
      <c r="U147" s="19">
        <v>0</v>
      </c>
      <c r="V147" s="19">
        <v>52321983.280000001</v>
      </c>
      <c r="W147" s="19">
        <v>52321983.280000001</v>
      </c>
      <c r="X147" s="19">
        <v>10447816.720000001</v>
      </c>
      <c r="Y147" s="19">
        <v>10447816.720000001</v>
      </c>
      <c r="Z147" s="19">
        <v>0</v>
      </c>
      <c r="AA147" s="19">
        <f t="shared" si="11"/>
        <v>10447816.719999999</v>
      </c>
      <c r="AB147" s="20">
        <f t="shared" si="8"/>
        <v>0.83355344895156591</v>
      </c>
      <c r="AC147" s="20">
        <f t="shared" si="9"/>
        <v>0</v>
      </c>
      <c r="AD147" s="21">
        <f t="shared" si="10"/>
        <v>0.83355344895156591</v>
      </c>
    </row>
    <row r="148" spans="1:30" outlineLevel="2" x14ac:dyDescent="0.25">
      <c r="A148" s="15" t="s">
        <v>368</v>
      </c>
      <c r="B148" s="16" t="s">
        <v>36</v>
      </c>
      <c r="C148" s="16" t="s">
        <v>37</v>
      </c>
      <c r="D148" s="16" t="s">
        <v>55</v>
      </c>
      <c r="E148" s="16"/>
      <c r="F148" s="16" t="s">
        <v>39</v>
      </c>
      <c r="G148" s="16">
        <v>1111</v>
      </c>
      <c r="H148" s="16">
        <v>3460</v>
      </c>
      <c r="I148" s="17" t="s">
        <v>56</v>
      </c>
      <c r="J148" s="18">
        <v>55479647</v>
      </c>
      <c r="K148" s="19">
        <v>55479647</v>
      </c>
      <c r="L148" s="19">
        <v>5295101</v>
      </c>
      <c r="M148" s="19"/>
      <c r="N148" s="19"/>
      <c r="O148" s="19"/>
      <c r="P148" s="19">
        <v>0</v>
      </c>
      <c r="Q148" s="19">
        <v>0</v>
      </c>
      <c r="R148" s="19">
        <v>60774748</v>
      </c>
      <c r="S148" s="19">
        <v>0</v>
      </c>
      <c r="T148" s="19">
        <v>0</v>
      </c>
      <c r="U148" s="19">
        <v>0</v>
      </c>
      <c r="V148" s="19">
        <v>20870333.449999999</v>
      </c>
      <c r="W148" s="19">
        <v>20870333.449999999</v>
      </c>
      <c r="X148" s="19">
        <v>34609313.549999997</v>
      </c>
      <c r="Y148" s="19">
        <v>34609313.549999997</v>
      </c>
      <c r="Z148" s="19">
        <v>0</v>
      </c>
      <c r="AA148" s="19">
        <f t="shared" si="11"/>
        <v>39904414.549999997</v>
      </c>
      <c r="AB148" s="20">
        <f t="shared" si="8"/>
        <v>0.34340468923046785</v>
      </c>
      <c r="AC148" s="20">
        <f t="shared" si="9"/>
        <v>0</v>
      </c>
      <c r="AD148" s="21">
        <f t="shared" si="10"/>
        <v>0.34340468923046785</v>
      </c>
    </row>
    <row r="149" spans="1:30" ht="120" outlineLevel="2" x14ac:dyDescent="0.25">
      <c r="A149" s="15" t="s">
        <v>368</v>
      </c>
      <c r="B149" s="16" t="s">
        <v>36</v>
      </c>
      <c r="C149" s="16" t="s">
        <v>37</v>
      </c>
      <c r="D149" s="16" t="s">
        <v>57</v>
      </c>
      <c r="E149" s="16" t="s">
        <v>58</v>
      </c>
      <c r="F149" s="16" t="s">
        <v>39</v>
      </c>
      <c r="G149" s="16">
        <v>1112</v>
      </c>
      <c r="H149" s="16">
        <v>3460</v>
      </c>
      <c r="I149" s="17" t="s">
        <v>59</v>
      </c>
      <c r="J149" s="18">
        <v>73866973</v>
      </c>
      <c r="K149" s="19">
        <v>73866973</v>
      </c>
      <c r="L149" s="19">
        <v>6318308</v>
      </c>
      <c r="M149" s="19"/>
      <c r="N149" s="19"/>
      <c r="O149" s="19"/>
      <c r="P149" s="19">
        <v>0</v>
      </c>
      <c r="Q149" s="19">
        <v>0</v>
      </c>
      <c r="R149" s="19">
        <v>80185281</v>
      </c>
      <c r="S149" s="19">
        <v>0</v>
      </c>
      <c r="T149" s="19">
        <v>33073429</v>
      </c>
      <c r="U149" s="19">
        <v>0</v>
      </c>
      <c r="V149" s="19">
        <v>40793544</v>
      </c>
      <c r="W149" s="19">
        <v>40793544</v>
      </c>
      <c r="X149" s="19">
        <v>0</v>
      </c>
      <c r="Y149" s="19">
        <v>0</v>
      </c>
      <c r="Z149" s="19">
        <v>0</v>
      </c>
      <c r="AA149" s="19">
        <f t="shared" si="11"/>
        <v>6318308</v>
      </c>
      <c r="AB149" s="20">
        <f t="shared" si="8"/>
        <v>0.50874104937039499</v>
      </c>
      <c r="AC149" s="20">
        <f t="shared" si="9"/>
        <v>0.41246259397656787</v>
      </c>
      <c r="AD149" s="21">
        <f t="shared" si="10"/>
        <v>0.92120364334696281</v>
      </c>
    </row>
    <row r="150" spans="1:30" ht="60" outlineLevel="2" x14ac:dyDescent="0.25">
      <c r="A150" s="15" t="s">
        <v>368</v>
      </c>
      <c r="B150" s="16" t="s">
        <v>36</v>
      </c>
      <c r="C150" s="16" t="s">
        <v>37</v>
      </c>
      <c r="D150" s="16" t="s">
        <v>60</v>
      </c>
      <c r="E150" s="16" t="s">
        <v>58</v>
      </c>
      <c r="F150" s="16" t="s">
        <v>39</v>
      </c>
      <c r="G150" s="16">
        <v>1112</v>
      </c>
      <c r="H150" s="16">
        <v>3460</v>
      </c>
      <c r="I150" s="17" t="s">
        <v>61</v>
      </c>
      <c r="J150" s="18">
        <v>3992810</v>
      </c>
      <c r="K150" s="19">
        <v>3992810</v>
      </c>
      <c r="L150" s="19">
        <v>360567</v>
      </c>
      <c r="M150" s="19"/>
      <c r="N150" s="19"/>
      <c r="O150" s="19"/>
      <c r="P150" s="19">
        <v>0</v>
      </c>
      <c r="Q150" s="19">
        <v>0</v>
      </c>
      <c r="R150" s="19">
        <v>4353377</v>
      </c>
      <c r="S150" s="19">
        <v>0</v>
      </c>
      <c r="T150" s="19">
        <v>1787716</v>
      </c>
      <c r="U150" s="19">
        <v>0</v>
      </c>
      <c r="V150" s="19">
        <v>2205094</v>
      </c>
      <c r="W150" s="19">
        <v>2205094</v>
      </c>
      <c r="X150" s="19">
        <v>0</v>
      </c>
      <c r="Y150" s="19">
        <v>0</v>
      </c>
      <c r="Z150" s="19">
        <v>0</v>
      </c>
      <c r="AA150" s="19">
        <f t="shared" si="11"/>
        <v>360567</v>
      </c>
      <c r="AB150" s="20">
        <f t="shared" si="8"/>
        <v>0.5065249345508096</v>
      </c>
      <c r="AC150" s="20">
        <f t="shared" si="9"/>
        <v>0.41065039852969315</v>
      </c>
      <c r="AD150" s="21">
        <f t="shared" si="10"/>
        <v>0.91717533308050281</v>
      </c>
    </row>
    <row r="151" spans="1:30" ht="120" outlineLevel="2" x14ac:dyDescent="0.25">
      <c r="A151" s="15" t="s">
        <v>368</v>
      </c>
      <c r="B151" s="16" t="s">
        <v>36</v>
      </c>
      <c r="C151" s="16" t="s">
        <v>37</v>
      </c>
      <c r="D151" s="16" t="s">
        <v>62</v>
      </c>
      <c r="E151" s="16" t="s">
        <v>58</v>
      </c>
      <c r="F151" s="16" t="s">
        <v>39</v>
      </c>
      <c r="G151" s="16">
        <v>1112</v>
      </c>
      <c r="H151" s="16">
        <v>3460</v>
      </c>
      <c r="I151" s="17" t="s">
        <v>63</v>
      </c>
      <c r="J151" s="18">
        <v>16261822</v>
      </c>
      <c r="K151" s="19">
        <v>16261822</v>
      </c>
      <c r="L151" s="19">
        <v>0</v>
      </c>
      <c r="M151" s="19">
        <v>0</v>
      </c>
      <c r="N151" s="19">
        <v>0</v>
      </c>
      <c r="O151" s="19">
        <v>0</v>
      </c>
      <c r="P151" s="19">
        <v>0</v>
      </c>
      <c r="Q151" s="19">
        <v>0</v>
      </c>
      <c r="R151" s="19">
        <v>16261822</v>
      </c>
      <c r="S151" s="19">
        <v>0</v>
      </c>
      <c r="T151" s="19">
        <v>8519456</v>
      </c>
      <c r="U151" s="19">
        <v>0</v>
      </c>
      <c r="V151" s="19">
        <v>7742366</v>
      </c>
      <c r="W151" s="19">
        <v>7742366</v>
      </c>
      <c r="X151" s="19">
        <v>0</v>
      </c>
      <c r="Y151" s="19">
        <v>0</v>
      </c>
      <c r="Z151" s="19">
        <v>0</v>
      </c>
      <c r="AA151" s="19">
        <f t="shared" si="11"/>
        <v>0</v>
      </c>
      <c r="AB151" s="20">
        <f t="shared" si="8"/>
        <v>0.47610692086040546</v>
      </c>
      <c r="AC151" s="20">
        <f t="shared" si="9"/>
        <v>0.5238930791395946</v>
      </c>
      <c r="AD151" s="21">
        <f t="shared" si="10"/>
        <v>1</v>
      </c>
    </row>
    <row r="152" spans="1:30" ht="90" outlineLevel="2" x14ac:dyDescent="0.25">
      <c r="A152" s="15" t="s">
        <v>368</v>
      </c>
      <c r="B152" s="16" t="s">
        <v>36</v>
      </c>
      <c r="C152" s="16" t="s">
        <v>37</v>
      </c>
      <c r="D152" s="16" t="s">
        <v>64</v>
      </c>
      <c r="E152" s="16" t="s">
        <v>58</v>
      </c>
      <c r="F152" s="16" t="s">
        <v>39</v>
      </c>
      <c r="G152" s="16">
        <v>1112</v>
      </c>
      <c r="H152" s="16">
        <v>3460</v>
      </c>
      <c r="I152" s="17" t="s">
        <v>65</v>
      </c>
      <c r="J152" s="18">
        <v>11978428</v>
      </c>
      <c r="K152" s="19">
        <v>23978428</v>
      </c>
      <c r="L152" s="19">
        <v>2663398</v>
      </c>
      <c r="M152" s="19"/>
      <c r="N152" s="19"/>
      <c r="O152" s="19"/>
      <c r="P152" s="19">
        <v>0</v>
      </c>
      <c r="Q152" s="19">
        <v>0</v>
      </c>
      <c r="R152" s="19">
        <v>26641826</v>
      </c>
      <c r="S152" s="19">
        <v>0</v>
      </c>
      <c r="T152" s="19">
        <v>10748091</v>
      </c>
      <c r="U152" s="19">
        <v>0</v>
      </c>
      <c r="V152" s="19">
        <v>13230337</v>
      </c>
      <c r="W152" s="19">
        <v>13230337</v>
      </c>
      <c r="X152" s="19">
        <v>0</v>
      </c>
      <c r="Y152" s="19">
        <v>0</v>
      </c>
      <c r="Z152" s="19">
        <v>0</v>
      </c>
      <c r="AA152" s="19">
        <f t="shared" si="11"/>
        <v>2663398</v>
      </c>
      <c r="AB152" s="20">
        <f t="shared" si="8"/>
        <v>0.49660023303207518</v>
      </c>
      <c r="AC152" s="20">
        <f t="shared" si="9"/>
        <v>0.40342921690127398</v>
      </c>
      <c r="AD152" s="21">
        <f t="shared" si="10"/>
        <v>0.90002944993334921</v>
      </c>
    </row>
    <row r="153" spans="1:30" ht="90" outlineLevel="2" x14ac:dyDescent="0.25">
      <c r="A153" s="15" t="s">
        <v>368</v>
      </c>
      <c r="B153" s="16" t="s">
        <v>36</v>
      </c>
      <c r="C153" s="16" t="s">
        <v>37</v>
      </c>
      <c r="D153" s="16" t="s">
        <v>66</v>
      </c>
      <c r="E153" s="16" t="s">
        <v>58</v>
      </c>
      <c r="F153" s="16" t="s">
        <v>39</v>
      </c>
      <c r="G153" s="16">
        <v>1112</v>
      </c>
      <c r="H153" s="16">
        <v>3460</v>
      </c>
      <c r="I153" s="17" t="s">
        <v>67</v>
      </c>
      <c r="J153" s="18">
        <v>23956856</v>
      </c>
      <c r="K153" s="19">
        <v>12956856</v>
      </c>
      <c r="L153" s="19">
        <v>1429996</v>
      </c>
      <c r="M153" s="19"/>
      <c r="N153" s="19"/>
      <c r="O153" s="19"/>
      <c r="P153" s="19">
        <v>0</v>
      </c>
      <c r="Q153" s="19">
        <v>0</v>
      </c>
      <c r="R153" s="19">
        <v>14386852</v>
      </c>
      <c r="S153" s="19">
        <v>0</v>
      </c>
      <c r="T153" s="19">
        <v>6341705</v>
      </c>
      <c r="U153" s="19">
        <v>0</v>
      </c>
      <c r="V153" s="19">
        <v>6615151</v>
      </c>
      <c r="W153" s="19">
        <v>6615151</v>
      </c>
      <c r="X153" s="19">
        <v>0</v>
      </c>
      <c r="Y153" s="19">
        <v>0</v>
      </c>
      <c r="Z153" s="19">
        <v>0</v>
      </c>
      <c r="AA153" s="19">
        <f t="shared" si="11"/>
        <v>1429996</v>
      </c>
      <c r="AB153" s="20">
        <f t="shared" si="8"/>
        <v>0.45980531390744828</v>
      </c>
      <c r="AC153" s="20">
        <f t="shared" si="9"/>
        <v>0.44079865421566861</v>
      </c>
      <c r="AD153" s="21">
        <f t="shared" si="10"/>
        <v>0.90060396812311683</v>
      </c>
    </row>
    <row r="154" spans="1:30" ht="60" outlineLevel="2" x14ac:dyDescent="0.25">
      <c r="A154" s="15" t="s">
        <v>368</v>
      </c>
      <c r="B154" s="16" t="s">
        <v>36</v>
      </c>
      <c r="C154" s="16" t="s">
        <v>37</v>
      </c>
      <c r="D154" s="16" t="s">
        <v>68</v>
      </c>
      <c r="E154" s="16" t="s">
        <v>58</v>
      </c>
      <c r="F154" s="16" t="s">
        <v>39</v>
      </c>
      <c r="G154" s="16">
        <v>1112</v>
      </c>
      <c r="H154" s="16">
        <v>3460</v>
      </c>
      <c r="I154" s="17" t="s">
        <v>69</v>
      </c>
      <c r="J154" s="18">
        <v>32994869</v>
      </c>
      <c r="K154" s="19">
        <v>33994869</v>
      </c>
      <c r="L154" s="19">
        <v>4121216</v>
      </c>
      <c r="M154" s="19"/>
      <c r="N154" s="19"/>
      <c r="O154" s="19"/>
      <c r="P154" s="19">
        <v>0</v>
      </c>
      <c r="Q154" s="19">
        <v>0</v>
      </c>
      <c r="R154" s="19">
        <v>38116085</v>
      </c>
      <c r="S154" s="19">
        <v>0</v>
      </c>
      <c r="T154" s="19">
        <v>14445436.77</v>
      </c>
      <c r="U154" s="19">
        <v>0</v>
      </c>
      <c r="V154" s="19">
        <v>19549432.23</v>
      </c>
      <c r="W154" s="19">
        <v>19549432.23</v>
      </c>
      <c r="X154" s="19">
        <v>0</v>
      </c>
      <c r="Y154" s="19">
        <v>0</v>
      </c>
      <c r="Z154" s="19">
        <v>0</v>
      </c>
      <c r="AA154" s="19">
        <f t="shared" si="11"/>
        <v>4121216</v>
      </c>
      <c r="AB154" s="20">
        <f t="shared" si="8"/>
        <v>0.51289192554796748</v>
      </c>
      <c r="AC154" s="20">
        <f t="shared" si="9"/>
        <v>0.37898532260068157</v>
      </c>
      <c r="AD154" s="21">
        <f t="shared" si="10"/>
        <v>0.89187724814864899</v>
      </c>
    </row>
    <row r="155" spans="1:30" outlineLevel="2" x14ac:dyDescent="0.25">
      <c r="A155" s="15" t="s">
        <v>406</v>
      </c>
      <c r="B155" s="16" t="s">
        <v>250</v>
      </c>
      <c r="C155" s="16" t="s">
        <v>37</v>
      </c>
      <c r="D155" s="16" t="s">
        <v>38</v>
      </c>
      <c r="E155" s="16"/>
      <c r="F155" s="16">
        <v>280</v>
      </c>
      <c r="G155" s="16">
        <v>1111</v>
      </c>
      <c r="H155" s="16">
        <v>3410</v>
      </c>
      <c r="I155" s="17" t="s">
        <v>40</v>
      </c>
      <c r="J155" s="18">
        <v>266796045429</v>
      </c>
      <c r="K155" s="19">
        <v>266295686895</v>
      </c>
      <c r="L155" s="19"/>
      <c r="M155" s="19"/>
      <c r="N155" s="19"/>
      <c r="O155" s="19"/>
      <c r="P155" s="19">
        <v>-2049689632</v>
      </c>
      <c r="Q155" s="19">
        <v>-309547435</v>
      </c>
      <c r="R155" s="19">
        <v>263936449828</v>
      </c>
      <c r="S155" s="19">
        <v>0</v>
      </c>
      <c r="T155" s="19">
        <v>12326801.82</v>
      </c>
      <c r="U155" s="19">
        <v>0</v>
      </c>
      <c r="V155" s="19">
        <v>166289473420.91</v>
      </c>
      <c r="W155" s="19">
        <v>166289473420.91</v>
      </c>
      <c r="X155" s="19">
        <v>97944197040.270004</v>
      </c>
      <c r="Y155" s="19">
        <v>99993886672.270004</v>
      </c>
      <c r="Z155" s="19">
        <v>0</v>
      </c>
      <c r="AA155" s="19">
        <f t="shared" si="11"/>
        <v>97634649605.269989</v>
      </c>
      <c r="AB155" s="20">
        <f t="shared" si="8"/>
        <v>0.63003603151166199</v>
      </c>
      <c r="AC155" s="20">
        <f t="shared" si="9"/>
        <v>4.6703673660962825E-5</v>
      </c>
      <c r="AD155" s="21">
        <f t="shared" si="10"/>
        <v>0.63008273518532298</v>
      </c>
    </row>
    <row r="156" spans="1:30" outlineLevel="2" x14ac:dyDescent="0.25">
      <c r="A156" s="15" t="s">
        <v>406</v>
      </c>
      <c r="B156" s="16" t="s">
        <v>250</v>
      </c>
      <c r="C156" s="16" t="s">
        <v>37</v>
      </c>
      <c r="D156" s="16" t="s">
        <v>41</v>
      </c>
      <c r="E156" s="16"/>
      <c r="F156" s="16">
        <v>280</v>
      </c>
      <c r="G156" s="16">
        <v>1111</v>
      </c>
      <c r="H156" s="16">
        <v>3410</v>
      </c>
      <c r="I156" s="17" t="s">
        <v>42</v>
      </c>
      <c r="J156" s="18">
        <v>14001850410</v>
      </c>
      <c r="K156" s="19">
        <v>14746654501</v>
      </c>
      <c r="L156" s="19"/>
      <c r="M156" s="19"/>
      <c r="N156" s="19"/>
      <c r="O156" s="19"/>
      <c r="P156" s="19">
        <v>0</v>
      </c>
      <c r="Q156" s="19">
        <v>0</v>
      </c>
      <c r="R156" s="19">
        <v>14746654501</v>
      </c>
      <c r="S156" s="19">
        <v>0</v>
      </c>
      <c r="T156" s="19">
        <v>3231823.75</v>
      </c>
      <c r="U156" s="19">
        <v>0</v>
      </c>
      <c r="V156" s="19">
        <v>10843697129.42</v>
      </c>
      <c r="W156" s="19">
        <v>10843697129.42</v>
      </c>
      <c r="X156" s="19">
        <v>3899725547.8299999</v>
      </c>
      <c r="Y156" s="19">
        <v>3899725547.8299999</v>
      </c>
      <c r="Z156" s="19">
        <v>0</v>
      </c>
      <c r="AA156" s="19">
        <f t="shared" si="11"/>
        <v>3899725547.8299999</v>
      </c>
      <c r="AB156" s="20">
        <f t="shared" si="8"/>
        <v>0.73533269045427674</v>
      </c>
      <c r="AC156" s="20">
        <f t="shared" si="9"/>
        <v>2.1915640254410542E-4</v>
      </c>
      <c r="AD156" s="21">
        <f t="shared" si="10"/>
        <v>0.73555184685682085</v>
      </c>
    </row>
    <row r="157" spans="1:30" outlineLevel="2" x14ac:dyDescent="0.25">
      <c r="A157" s="15" t="s">
        <v>406</v>
      </c>
      <c r="B157" s="16" t="s">
        <v>250</v>
      </c>
      <c r="C157" s="16" t="s">
        <v>37</v>
      </c>
      <c r="D157" s="16" t="s">
        <v>407</v>
      </c>
      <c r="E157" s="16"/>
      <c r="F157" s="16">
        <v>280</v>
      </c>
      <c r="G157" s="16">
        <v>1111</v>
      </c>
      <c r="H157" s="16">
        <v>3410</v>
      </c>
      <c r="I157" s="17" t="s">
        <v>408</v>
      </c>
      <c r="J157" s="18">
        <v>433113437</v>
      </c>
      <c r="K157" s="19">
        <v>433113437</v>
      </c>
      <c r="L157" s="19">
        <v>0</v>
      </c>
      <c r="M157" s="19">
        <v>0</v>
      </c>
      <c r="N157" s="19">
        <v>0</v>
      </c>
      <c r="O157" s="19">
        <v>0</v>
      </c>
      <c r="P157" s="19">
        <v>0</v>
      </c>
      <c r="Q157" s="19">
        <v>-60507590.969999999</v>
      </c>
      <c r="R157" s="19">
        <v>372605846.02999997</v>
      </c>
      <c r="S157" s="19">
        <v>0</v>
      </c>
      <c r="T157" s="19">
        <v>3225.2</v>
      </c>
      <c r="U157" s="19">
        <v>0</v>
      </c>
      <c r="V157" s="19">
        <v>264165072.41</v>
      </c>
      <c r="W157" s="19">
        <v>264165072.41</v>
      </c>
      <c r="X157" s="19">
        <v>108437548.42</v>
      </c>
      <c r="Y157" s="19">
        <v>168945139.38999999</v>
      </c>
      <c r="Z157" s="19">
        <v>0</v>
      </c>
      <c r="AA157" s="19">
        <f t="shared" si="11"/>
        <v>108437548.41999999</v>
      </c>
      <c r="AB157" s="20">
        <f t="shared" si="8"/>
        <v>0.70896652649065262</v>
      </c>
      <c r="AC157" s="20">
        <f t="shared" si="9"/>
        <v>8.6557954856680539E-6</v>
      </c>
      <c r="AD157" s="21">
        <f t="shared" si="10"/>
        <v>0.70897518228613832</v>
      </c>
    </row>
    <row r="158" spans="1:30" outlineLevel="2" x14ac:dyDescent="0.25">
      <c r="A158" s="15" t="s">
        <v>406</v>
      </c>
      <c r="B158" s="16" t="s">
        <v>250</v>
      </c>
      <c r="C158" s="16" t="s">
        <v>37</v>
      </c>
      <c r="D158" s="16" t="s">
        <v>348</v>
      </c>
      <c r="E158" s="16"/>
      <c r="F158" s="16">
        <v>280</v>
      </c>
      <c r="G158" s="16">
        <v>1111</v>
      </c>
      <c r="H158" s="16">
        <v>3410</v>
      </c>
      <c r="I158" s="17" t="s">
        <v>349</v>
      </c>
      <c r="J158" s="18">
        <v>0</v>
      </c>
      <c r="K158" s="19">
        <v>134692943</v>
      </c>
      <c r="L158" s="19"/>
      <c r="M158" s="19"/>
      <c r="N158" s="19"/>
      <c r="O158" s="19"/>
      <c r="P158" s="19">
        <v>0</v>
      </c>
      <c r="Q158" s="19">
        <v>0</v>
      </c>
      <c r="R158" s="19">
        <v>134692943</v>
      </c>
      <c r="S158" s="19">
        <v>0</v>
      </c>
      <c r="T158" s="19">
        <v>56138338.700000003</v>
      </c>
      <c r="U158" s="19">
        <v>0</v>
      </c>
      <c r="V158" s="19">
        <v>8508651.3000000007</v>
      </c>
      <c r="W158" s="19">
        <v>8508651.3000000007</v>
      </c>
      <c r="X158" s="19">
        <v>70045953</v>
      </c>
      <c r="Y158" s="19">
        <v>70045953</v>
      </c>
      <c r="Z158" s="19">
        <v>0</v>
      </c>
      <c r="AA158" s="19">
        <f t="shared" si="11"/>
        <v>70045953</v>
      </c>
      <c r="AB158" s="20">
        <f t="shared" si="8"/>
        <v>6.3170728254115002E-2</v>
      </c>
      <c r="AC158" s="20">
        <f t="shared" si="9"/>
        <v>0.41678752761382609</v>
      </c>
      <c r="AD158" s="21">
        <f t="shared" si="10"/>
        <v>0.47995825586794111</v>
      </c>
    </row>
    <row r="159" spans="1:30" outlineLevel="2" x14ac:dyDescent="0.25">
      <c r="A159" s="15" t="s">
        <v>406</v>
      </c>
      <c r="B159" s="16" t="s">
        <v>250</v>
      </c>
      <c r="C159" s="16" t="s">
        <v>37</v>
      </c>
      <c r="D159" s="16" t="s">
        <v>47</v>
      </c>
      <c r="E159" s="16"/>
      <c r="F159" s="16">
        <v>280</v>
      </c>
      <c r="G159" s="16">
        <v>1111</v>
      </c>
      <c r="H159" s="16">
        <v>3410</v>
      </c>
      <c r="I159" s="17" t="s">
        <v>48</v>
      </c>
      <c r="J159" s="18">
        <v>73540247114</v>
      </c>
      <c r="K159" s="19">
        <v>76148505838</v>
      </c>
      <c r="L159" s="19"/>
      <c r="M159" s="19"/>
      <c r="N159" s="19"/>
      <c r="O159" s="19"/>
      <c r="P159" s="19">
        <v>0</v>
      </c>
      <c r="Q159" s="19">
        <v>-345122969</v>
      </c>
      <c r="R159" s="19">
        <v>75803382869</v>
      </c>
      <c r="S159" s="19">
        <v>0</v>
      </c>
      <c r="T159" s="19">
        <v>3448962.05</v>
      </c>
      <c r="U159" s="19">
        <v>0</v>
      </c>
      <c r="V159" s="19">
        <v>49025374353.410004</v>
      </c>
      <c r="W159" s="19">
        <v>49025374353.410004</v>
      </c>
      <c r="X159" s="19">
        <v>27119682522.540001</v>
      </c>
      <c r="Y159" s="19">
        <v>27119682522.540001</v>
      </c>
      <c r="Z159" s="19">
        <v>0</v>
      </c>
      <c r="AA159" s="19">
        <f t="shared" si="11"/>
        <v>26774559553.539993</v>
      </c>
      <c r="AB159" s="20">
        <f t="shared" si="8"/>
        <v>0.6467438852713665</v>
      </c>
      <c r="AC159" s="20">
        <f t="shared" si="9"/>
        <v>4.5498788041693882E-5</v>
      </c>
      <c r="AD159" s="21">
        <f t="shared" si="10"/>
        <v>0.64678938405940822</v>
      </c>
    </row>
    <row r="160" spans="1:30" ht="30" outlineLevel="2" x14ac:dyDescent="0.25">
      <c r="A160" s="15" t="s">
        <v>406</v>
      </c>
      <c r="B160" s="16" t="s">
        <v>250</v>
      </c>
      <c r="C160" s="16" t="s">
        <v>37</v>
      </c>
      <c r="D160" s="16" t="s">
        <v>49</v>
      </c>
      <c r="E160" s="16"/>
      <c r="F160" s="16">
        <v>280</v>
      </c>
      <c r="G160" s="16">
        <v>1111</v>
      </c>
      <c r="H160" s="16">
        <v>3410</v>
      </c>
      <c r="I160" s="17" t="s">
        <v>50</v>
      </c>
      <c r="J160" s="18">
        <v>10544122752</v>
      </c>
      <c r="K160" s="19">
        <v>10544122752</v>
      </c>
      <c r="L160" s="19">
        <v>0</v>
      </c>
      <c r="M160" s="19">
        <v>0</v>
      </c>
      <c r="N160" s="19">
        <v>0</v>
      </c>
      <c r="O160" s="19">
        <v>0</v>
      </c>
      <c r="P160" s="19">
        <v>0</v>
      </c>
      <c r="Q160" s="19">
        <v>-136577522</v>
      </c>
      <c r="R160" s="19">
        <v>10407545230</v>
      </c>
      <c r="S160" s="19">
        <v>0</v>
      </c>
      <c r="T160" s="19">
        <v>878520.09</v>
      </c>
      <c r="U160" s="19">
        <v>0</v>
      </c>
      <c r="V160" s="19">
        <v>6445202369.04</v>
      </c>
      <c r="W160" s="19">
        <v>6445202369.04</v>
      </c>
      <c r="X160" s="19">
        <v>4098041862.8699999</v>
      </c>
      <c r="Y160" s="19">
        <v>4098041862.8699999</v>
      </c>
      <c r="Z160" s="19">
        <v>0</v>
      </c>
      <c r="AA160" s="19">
        <f t="shared" si="11"/>
        <v>3961464340.8699999</v>
      </c>
      <c r="AB160" s="20">
        <f t="shared" si="8"/>
        <v>0.61928170635872415</v>
      </c>
      <c r="AC160" s="20">
        <f t="shared" si="9"/>
        <v>8.441184454021344E-5</v>
      </c>
      <c r="AD160" s="21">
        <f t="shared" si="10"/>
        <v>0.61936611820326437</v>
      </c>
    </row>
    <row r="161" spans="1:30" outlineLevel="2" x14ac:dyDescent="0.25">
      <c r="A161" s="15" t="s">
        <v>406</v>
      </c>
      <c r="B161" s="16" t="s">
        <v>250</v>
      </c>
      <c r="C161" s="16" t="s">
        <v>37</v>
      </c>
      <c r="D161" s="16" t="s">
        <v>51</v>
      </c>
      <c r="E161" s="16"/>
      <c r="F161" s="16">
        <v>280</v>
      </c>
      <c r="G161" s="16">
        <v>1111</v>
      </c>
      <c r="H161" s="16">
        <v>3410</v>
      </c>
      <c r="I161" s="17" t="s">
        <v>52</v>
      </c>
      <c r="J161" s="18">
        <v>48038766171</v>
      </c>
      <c r="K161" s="19">
        <v>48038766171</v>
      </c>
      <c r="L161" s="19"/>
      <c r="M161" s="19"/>
      <c r="N161" s="19"/>
      <c r="O161" s="19"/>
      <c r="P161" s="19">
        <v>-170739146</v>
      </c>
      <c r="Q161" s="19">
        <v>-300000000</v>
      </c>
      <c r="R161" s="19">
        <v>47568027025</v>
      </c>
      <c r="S161" s="19">
        <v>0</v>
      </c>
      <c r="T161" s="19">
        <v>0</v>
      </c>
      <c r="U161" s="19">
        <v>0</v>
      </c>
      <c r="V161" s="19">
        <v>453335474.91000003</v>
      </c>
      <c r="W161" s="19">
        <v>453335474.91000003</v>
      </c>
      <c r="X161" s="19">
        <v>47414691550.089996</v>
      </c>
      <c r="Y161" s="19">
        <v>47585430696.089996</v>
      </c>
      <c r="Z161" s="19">
        <v>0</v>
      </c>
      <c r="AA161" s="19">
        <f t="shared" si="11"/>
        <v>47114691550.089996</v>
      </c>
      <c r="AB161" s="20">
        <f t="shared" si="8"/>
        <v>9.5302559988822665E-3</v>
      </c>
      <c r="AC161" s="20">
        <f t="shared" si="9"/>
        <v>0</v>
      </c>
      <c r="AD161" s="21">
        <f t="shared" si="10"/>
        <v>9.5302559988822665E-3</v>
      </c>
    </row>
    <row r="162" spans="1:30" outlineLevel="2" x14ac:dyDescent="0.25">
      <c r="A162" s="15" t="s">
        <v>406</v>
      </c>
      <c r="B162" s="16" t="s">
        <v>250</v>
      </c>
      <c r="C162" s="16" t="s">
        <v>37</v>
      </c>
      <c r="D162" s="16" t="s">
        <v>53</v>
      </c>
      <c r="E162" s="16"/>
      <c r="F162" s="16">
        <v>280</v>
      </c>
      <c r="G162" s="16">
        <v>1111</v>
      </c>
      <c r="H162" s="16">
        <v>3410</v>
      </c>
      <c r="I162" s="17" t="s">
        <v>54</v>
      </c>
      <c r="J162" s="18">
        <v>42761000377</v>
      </c>
      <c r="K162" s="19">
        <v>42563396016</v>
      </c>
      <c r="L162" s="19">
        <v>0</v>
      </c>
      <c r="M162" s="19">
        <v>0</v>
      </c>
      <c r="N162" s="19">
        <v>0</v>
      </c>
      <c r="O162" s="19">
        <v>0</v>
      </c>
      <c r="P162" s="19">
        <v>0</v>
      </c>
      <c r="Q162" s="19">
        <v>-2079925</v>
      </c>
      <c r="R162" s="19">
        <v>42561316091</v>
      </c>
      <c r="S162" s="19">
        <v>0</v>
      </c>
      <c r="T162" s="19">
        <v>637013613.38999999</v>
      </c>
      <c r="U162" s="19">
        <v>0</v>
      </c>
      <c r="V162" s="19">
        <v>40177521889.309998</v>
      </c>
      <c r="W162" s="19">
        <v>40177521889.309998</v>
      </c>
      <c r="X162" s="19">
        <v>1748860513.3</v>
      </c>
      <c r="Y162" s="19">
        <v>1748860513.3</v>
      </c>
      <c r="Z162" s="19">
        <v>0</v>
      </c>
      <c r="AA162" s="19">
        <f t="shared" si="11"/>
        <v>1746780588.3000031</v>
      </c>
      <c r="AB162" s="20">
        <f t="shared" si="8"/>
        <v>0.94399152985323032</v>
      </c>
      <c r="AC162" s="20">
        <f t="shared" si="9"/>
        <v>1.4966962300413982E-2</v>
      </c>
      <c r="AD162" s="21">
        <f t="shared" si="10"/>
        <v>0.95895849215364426</v>
      </c>
    </row>
    <row r="163" spans="1:30" outlineLevel="2" x14ac:dyDescent="0.25">
      <c r="A163" s="15" t="s">
        <v>406</v>
      </c>
      <c r="B163" s="16" t="s">
        <v>250</v>
      </c>
      <c r="C163" s="16" t="s">
        <v>37</v>
      </c>
      <c r="D163" s="16" t="s">
        <v>55</v>
      </c>
      <c r="E163" s="16"/>
      <c r="F163" s="16">
        <v>280</v>
      </c>
      <c r="G163" s="16">
        <v>1111</v>
      </c>
      <c r="H163" s="16">
        <v>3410</v>
      </c>
      <c r="I163" s="17" t="s">
        <v>56</v>
      </c>
      <c r="J163" s="18">
        <v>141375819572</v>
      </c>
      <c r="K163" s="19">
        <v>139589352256</v>
      </c>
      <c r="L163" s="19"/>
      <c r="M163" s="19"/>
      <c r="N163" s="19"/>
      <c r="O163" s="19"/>
      <c r="P163" s="19">
        <v>0</v>
      </c>
      <c r="Q163" s="19">
        <v>-305345117</v>
      </c>
      <c r="R163" s="19">
        <v>139284007139</v>
      </c>
      <c r="S163" s="19">
        <v>0</v>
      </c>
      <c r="T163" s="19">
        <v>6707349.2400000002</v>
      </c>
      <c r="U163" s="19">
        <v>0</v>
      </c>
      <c r="V163" s="19">
        <v>87610624384.360001</v>
      </c>
      <c r="W163" s="19">
        <v>87610624384.360001</v>
      </c>
      <c r="X163" s="19">
        <v>51972020522.400002</v>
      </c>
      <c r="Y163" s="19">
        <v>51972020522.400002</v>
      </c>
      <c r="Z163" s="19">
        <v>0</v>
      </c>
      <c r="AA163" s="19">
        <f t="shared" si="11"/>
        <v>51666675405.400009</v>
      </c>
      <c r="AB163" s="20">
        <f t="shared" si="8"/>
        <v>0.62900706394042794</v>
      </c>
      <c r="AC163" s="20">
        <f t="shared" si="9"/>
        <v>4.8155918096945096E-5</v>
      </c>
      <c r="AD163" s="21">
        <f t="shared" si="10"/>
        <v>0.62905521985852486</v>
      </c>
    </row>
    <row r="164" spans="1:30" ht="120" outlineLevel="2" x14ac:dyDescent="0.25">
      <c r="A164" s="15" t="s">
        <v>406</v>
      </c>
      <c r="B164" s="16" t="s">
        <v>250</v>
      </c>
      <c r="C164" s="16" t="s">
        <v>37</v>
      </c>
      <c r="D164" s="16" t="s">
        <v>57</v>
      </c>
      <c r="E164" s="16" t="s">
        <v>58</v>
      </c>
      <c r="F164" s="16">
        <v>280</v>
      </c>
      <c r="G164" s="16">
        <v>1112</v>
      </c>
      <c r="H164" s="16">
        <v>3410</v>
      </c>
      <c r="I164" s="17" t="s">
        <v>59</v>
      </c>
      <c r="J164" s="18">
        <v>52954050616</v>
      </c>
      <c r="K164" s="19">
        <v>51602874865</v>
      </c>
      <c r="L164" s="19">
        <v>5476933810</v>
      </c>
      <c r="M164" s="19"/>
      <c r="N164" s="19"/>
      <c r="O164" s="19"/>
      <c r="P164" s="19">
        <v>-189596291</v>
      </c>
      <c r="Q164" s="19">
        <v>-215393698</v>
      </c>
      <c r="R164" s="19">
        <v>56674818686</v>
      </c>
      <c r="S164" s="19">
        <v>0</v>
      </c>
      <c r="T164" s="19">
        <v>18045443938</v>
      </c>
      <c r="U164" s="19">
        <v>0</v>
      </c>
      <c r="V164" s="19">
        <v>33367834636</v>
      </c>
      <c r="W164" s="19">
        <v>33367834636</v>
      </c>
      <c r="X164" s="19">
        <v>0</v>
      </c>
      <c r="Y164" s="19">
        <v>189596291</v>
      </c>
      <c r="Z164" s="19">
        <v>0</v>
      </c>
      <c r="AA164" s="19">
        <f t="shared" si="11"/>
        <v>5261540112</v>
      </c>
      <c r="AB164" s="20">
        <f t="shared" si="8"/>
        <v>0.58875944219372744</v>
      </c>
      <c r="AC164" s="20">
        <f t="shared" si="9"/>
        <v>0.31840320545141232</v>
      </c>
      <c r="AD164" s="21">
        <f t="shared" si="10"/>
        <v>0.90716264764513976</v>
      </c>
    </row>
    <row r="165" spans="1:30" ht="210" outlineLevel="2" x14ac:dyDescent="0.25">
      <c r="A165" s="15" t="s">
        <v>406</v>
      </c>
      <c r="B165" s="16" t="s">
        <v>250</v>
      </c>
      <c r="C165" s="16" t="s">
        <v>37</v>
      </c>
      <c r="D165" s="16" t="s">
        <v>57</v>
      </c>
      <c r="E165" s="16" t="s">
        <v>58</v>
      </c>
      <c r="F165" s="16">
        <v>664</v>
      </c>
      <c r="G165" s="16">
        <v>1112</v>
      </c>
      <c r="H165" s="16">
        <v>3410</v>
      </c>
      <c r="I165" s="17" t="s">
        <v>409</v>
      </c>
      <c r="J165" s="18"/>
      <c r="K165" s="19"/>
      <c r="L165" s="19"/>
      <c r="M165" s="19"/>
      <c r="N165" s="19"/>
      <c r="O165" s="19">
        <v>11159524915</v>
      </c>
      <c r="P165" s="19"/>
      <c r="Q165" s="19">
        <v>0</v>
      </c>
      <c r="R165" s="19">
        <v>11159524915</v>
      </c>
      <c r="S165" s="19"/>
      <c r="T165" s="19"/>
      <c r="U165" s="19"/>
      <c r="V165" s="19"/>
      <c r="W165" s="19"/>
      <c r="X165" s="19"/>
      <c r="Y165" s="19"/>
      <c r="Z165" s="19"/>
      <c r="AA165" s="19">
        <f t="shared" si="11"/>
        <v>11159524915</v>
      </c>
      <c r="AB165" s="20">
        <f t="shared" si="8"/>
        <v>0</v>
      </c>
      <c r="AC165" s="20">
        <f t="shared" si="9"/>
        <v>0</v>
      </c>
      <c r="AD165" s="21">
        <f t="shared" si="10"/>
        <v>0</v>
      </c>
    </row>
    <row r="166" spans="1:30" ht="60" outlineLevel="2" x14ac:dyDescent="0.25">
      <c r="A166" s="15" t="s">
        <v>406</v>
      </c>
      <c r="B166" s="16" t="s">
        <v>250</v>
      </c>
      <c r="C166" s="16" t="s">
        <v>37</v>
      </c>
      <c r="D166" s="16" t="s">
        <v>60</v>
      </c>
      <c r="E166" s="16" t="s">
        <v>58</v>
      </c>
      <c r="F166" s="16">
        <v>280</v>
      </c>
      <c r="G166" s="16">
        <v>1112</v>
      </c>
      <c r="H166" s="16">
        <v>3410</v>
      </c>
      <c r="I166" s="17" t="s">
        <v>61</v>
      </c>
      <c r="J166" s="18">
        <v>2862381114</v>
      </c>
      <c r="K166" s="19">
        <v>2862381114</v>
      </c>
      <c r="L166" s="19"/>
      <c r="M166" s="19"/>
      <c r="N166" s="19"/>
      <c r="O166" s="19"/>
      <c r="P166" s="19">
        <v>-10248448</v>
      </c>
      <c r="Q166" s="19">
        <v>0</v>
      </c>
      <c r="R166" s="19">
        <v>2852132666</v>
      </c>
      <c r="S166" s="19">
        <v>0</v>
      </c>
      <c r="T166" s="19">
        <v>1048291351</v>
      </c>
      <c r="U166" s="19">
        <v>0</v>
      </c>
      <c r="V166" s="19">
        <v>1803841315</v>
      </c>
      <c r="W166" s="19">
        <v>1803841315</v>
      </c>
      <c r="X166" s="19">
        <v>0</v>
      </c>
      <c r="Y166" s="19">
        <v>10248448</v>
      </c>
      <c r="Z166" s="19">
        <v>0</v>
      </c>
      <c r="AA166" s="19">
        <f t="shared" si="11"/>
        <v>0</v>
      </c>
      <c r="AB166" s="20">
        <f t="shared" si="8"/>
        <v>0.63245350979055759</v>
      </c>
      <c r="AC166" s="20">
        <f t="shared" si="9"/>
        <v>0.36754649020944247</v>
      </c>
      <c r="AD166" s="21">
        <f t="shared" si="10"/>
        <v>1</v>
      </c>
    </row>
    <row r="167" spans="1:30" ht="120" outlineLevel="2" x14ac:dyDescent="0.25">
      <c r="A167" s="15" t="s">
        <v>406</v>
      </c>
      <c r="B167" s="16" t="s">
        <v>250</v>
      </c>
      <c r="C167" s="16" t="s">
        <v>37</v>
      </c>
      <c r="D167" s="16" t="s">
        <v>62</v>
      </c>
      <c r="E167" s="16" t="s">
        <v>58</v>
      </c>
      <c r="F167" s="16">
        <v>280</v>
      </c>
      <c r="G167" s="16">
        <v>1112</v>
      </c>
      <c r="H167" s="16">
        <v>3410</v>
      </c>
      <c r="I167" s="17" t="s">
        <v>63</v>
      </c>
      <c r="J167" s="18">
        <v>2870414433</v>
      </c>
      <c r="K167" s="19">
        <v>2870414433</v>
      </c>
      <c r="L167" s="19">
        <v>482266590</v>
      </c>
      <c r="M167" s="19"/>
      <c r="N167" s="19"/>
      <c r="O167" s="19"/>
      <c r="P167" s="19">
        <v>-10877703</v>
      </c>
      <c r="Q167" s="19">
        <v>-40459398</v>
      </c>
      <c r="R167" s="19">
        <v>3301343922</v>
      </c>
      <c r="S167" s="19">
        <v>0</v>
      </c>
      <c r="T167" s="19">
        <v>1119954698</v>
      </c>
      <c r="U167" s="19">
        <v>0</v>
      </c>
      <c r="V167" s="19">
        <v>1739582032</v>
      </c>
      <c r="W167" s="19">
        <v>1739582032</v>
      </c>
      <c r="X167" s="19">
        <v>0</v>
      </c>
      <c r="Y167" s="19">
        <v>10877703</v>
      </c>
      <c r="Z167" s="19">
        <v>0</v>
      </c>
      <c r="AA167" s="19">
        <f t="shared" si="11"/>
        <v>441807192</v>
      </c>
      <c r="AB167" s="20">
        <f t="shared" si="8"/>
        <v>0.52693147793766881</v>
      </c>
      <c r="AC167" s="20">
        <f t="shared" si="9"/>
        <v>0.33924205549645248</v>
      </c>
      <c r="AD167" s="21">
        <f t="shared" si="10"/>
        <v>0.86617353343412129</v>
      </c>
    </row>
    <row r="168" spans="1:30" ht="90" outlineLevel="2" x14ac:dyDescent="0.25">
      <c r="A168" s="15" t="s">
        <v>406</v>
      </c>
      <c r="B168" s="16" t="s">
        <v>250</v>
      </c>
      <c r="C168" s="16" t="s">
        <v>37</v>
      </c>
      <c r="D168" s="16" t="s">
        <v>64</v>
      </c>
      <c r="E168" s="16" t="s">
        <v>58</v>
      </c>
      <c r="F168" s="16">
        <v>280</v>
      </c>
      <c r="G168" s="16">
        <v>1112</v>
      </c>
      <c r="H168" s="16">
        <v>3410</v>
      </c>
      <c r="I168" s="17" t="s">
        <v>65</v>
      </c>
      <c r="J168" s="18">
        <v>8587143343</v>
      </c>
      <c r="K168" s="19">
        <v>16787143343</v>
      </c>
      <c r="L168" s="19"/>
      <c r="M168" s="19"/>
      <c r="N168" s="19"/>
      <c r="O168" s="19"/>
      <c r="P168" s="19">
        <v>-61490689</v>
      </c>
      <c r="Q168" s="19">
        <v>-151092028</v>
      </c>
      <c r="R168" s="19">
        <v>16574560626</v>
      </c>
      <c r="S168" s="19">
        <v>0</v>
      </c>
      <c r="T168" s="19">
        <v>5913516887</v>
      </c>
      <c r="U168" s="19">
        <v>0</v>
      </c>
      <c r="V168" s="19">
        <v>10812135767</v>
      </c>
      <c r="W168" s="19">
        <v>10812135767</v>
      </c>
      <c r="X168" s="19">
        <v>0</v>
      </c>
      <c r="Y168" s="19">
        <v>61490689</v>
      </c>
      <c r="Z168" s="19">
        <v>0</v>
      </c>
      <c r="AA168" s="19">
        <f t="shared" si="11"/>
        <v>-151092028</v>
      </c>
      <c r="AB168" s="20">
        <f t="shared" si="8"/>
        <v>0.65233317557989068</v>
      </c>
      <c r="AC168" s="20">
        <f t="shared" si="9"/>
        <v>0.35678272386440513</v>
      </c>
      <c r="AD168" s="21">
        <f t="shared" si="10"/>
        <v>1.0091158994442959</v>
      </c>
    </row>
    <row r="169" spans="1:30" ht="90" outlineLevel="2" x14ac:dyDescent="0.25">
      <c r="A169" s="15" t="s">
        <v>406</v>
      </c>
      <c r="B169" s="16" t="s">
        <v>250</v>
      </c>
      <c r="C169" s="16" t="s">
        <v>37</v>
      </c>
      <c r="D169" s="16" t="s">
        <v>66</v>
      </c>
      <c r="E169" s="16" t="s">
        <v>58</v>
      </c>
      <c r="F169" s="16">
        <v>280</v>
      </c>
      <c r="G169" s="16">
        <v>1112</v>
      </c>
      <c r="H169" s="16">
        <v>3410</v>
      </c>
      <c r="I169" s="17" t="s">
        <v>67</v>
      </c>
      <c r="J169" s="18">
        <v>17174286687</v>
      </c>
      <c r="K169" s="19">
        <v>9024286687</v>
      </c>
      <c r="L169" s="19"/>
      <c r="M169" s="19"/>
      <c r="N169" s="19"/>
      <c r="O169" s="19"/>
      <c r="P169" s="19">
        <v>-30745344</v>
      </c>
      <c r="Q169" s="19">
        <v>-83258757</v>
      </c>
      <c r="R169" s="19">
        <v>8910282586</v>
      </c>
      <c r="S169" s="19">
        <v>0</v>
      </c>
      <c r="T169" s="19">
        <v>3575651417</v>
      </c>
      <c r="U169" s="19">
        <v>0</v>
      </c>
      <c r="V169" s="19">
        <v>5417889926</v>
      </c>
      <c r="W169" s="19">
        <v>5417889926</v>
      </c>
      <c r="X169" s="19">
        <v>0</v>
      </c>
      <c r="Y169" s="19">
        <v>30745344</v>
      </c>
      <c r="Z169" s="19">
        <v>0</v>
      </c>
      <c r="AA169" s="19">
        <f t="shared" si="11"/>
        <v>-83258757</v>
      </c>
      <c r="AB169" s="20">
        <f t="shared" si="8"/>
        <v>0.60804916945200915</v>
      </c>
      <c r="AC169" s="20">
        <f t="shared" si="9"/>
        <v>0.40129495136530569</v>
      </c>
      <c r="AD169" s="21">
        <f t="shared" si="10"/>
        <v>1.0093441208173148</v>
      </c>
    </row>
    <row r="170" spans="1:30" ht="60" outlineLevel="2" x14ac:dyDescent="0.25">
      <c r="A170" s="15" t="s">
        <v>406</v>
      </c>
      <c r="B170" s="16" t="s">
        <v>250</v>
      </c>
      <c r="C170" s="16" t="s">
        <v>37</v>
      </c>
      <c r="D170" s="16" t="s">
        <v>68</v>
      </c>
      <c r="E170" s="16" t="s">
        <v>58</v>
      </c>
      <c r="F170" s="16">
        <v>280</v>
      </c>
      <c r="G170" s="16">
        <v>1112</v>
      </c>
      <c r="H170" s="16">
        <v>3410</v>
      </c>
      <c r="I170" s="17" t="s">
        <v>69</v>
      </c>
      <c r="J170" s="18">
        <v>34951612200</v>
      </c>
      <c r="K170" s="19">
        <v>31918722595</v>
      </c>
      <c r="L170" s="19"/>
      <c r="M170" s="19"/>
      <c r="N170" s="19"/>
      <c r="O170" s="19"/>
      <c r="P170" s="19">
        <v>-110068333</v>
      </c>
      <c r="Q170" s="19">
        <v>-75817340</v>
      </c>
      <c r="R170" s="19">
        <v>31732836922</v>
      </c>
      <c r="S170" s="19">
        <v>0</v>
      </c>
      <c r="T170" s="19">
        <v>11611838555.75</v>
      </c>
      <c r="U170" s="19">
        <v>0</v>
      </c>
      <c r="V170" s="19">
        <v>20120998366.25</v>
      </c>
      <c r="W170" s="19">
        <v>20120998366.25</v>
      </c>
      <c r="X170" s="19">
        <v>75817340</v>
      </c>
      <c r="Y170" s="19">
        <v>185885673</v>
      </c>
      <c r="Z170" s="19">
        <v>0</v>
      </c>
      <c r="AA170" s="19">
        <f t="shared" si="11"/>
        <v>0</v>
      </c>
      <c r="AB170" s="20">
        <f t="shared" si="8"/>
        <v>0.63407499353769881</v>
      </c>
      <c r="AC170" s="20">
        <f t="shared" si="9"/>
        <v>0.36592500646230119</v>
      </c>
      <c r="AD170" s="21">
        <f t="shared" si="10"/>
        <v>1</v>
      </c>
    </row>
    <row r="171" spans="1:30" outlineLevel="2" x14ac:dyDescent="0.25">
      <c r="A171" s="15" t="s">
        <v>406</v>
      </c>
      <c r="B171" s="16" t="s">
        <v>258</v>
      </c>
      <c r="C171" s="16" t="s">
        <v>37</v>
      </c>
      <c r="D171" s="16" t="s">
        <v>38</v>
      </c>
      <c r="E171" s="16"/>
      <c r="F171" s="16">
        <v>280</v>
      </c>
      <c r="G171" s="16">
        <v>1111</v>
      </c>
      <c r="H171" s="16">
        <v>3420</v>
      </c>
      <c r="I171" s="17" t="s">
        <v>40</v>
      </c>
      <c r="J171" s="18">
        <v>141879062016</v>
      </c>
      <c r="K171" s="19">
        <v>141879062016</v>
      </c>
      <c r="L171" s="19"/>
      <c r="M171" s="19"/>
      <c r="N171" s="19"/>
      <c r="O171" s="19"/>
      <c r="P171" s="19">
        <v>-237503438</v>
      </c>
      <c r="Q171" s="19">
        <v>0</v>
      </c>
      <c r="R171" s="19">
        <v>141641558578</v>
      </c>
      <c r="S171" s="19">
        <v>0</v>
      </c>
      <c r="T171" s="19">
        <v>18502933.469999999</v>
      </c>
      <c r="U171" s="19">
        <v>0</v>
      </c>
      <c r="V171" s="19">
        <v>91870503677.419998</v>
      </c>
      <c r="W171" s="19">
        <v>91870503677.419998</v>
      </c>
      <c r="X171" s="19">
        <v>49752551967.110001</v>
      </c>
      <c r="Y171" s="19">
        <v>49990055405.110001</v>
      </c>
      <c r="Z171" s="19">
        <v>0</v>
      </c>
      <c r="AA171" s="19">
        <f t="shared" si="11"/>
        <v>49752551967.110001</v>
      </c>
      <c r="AB171" s="20">
        <f t="shared" si="8"/>
        <v>0.64861262894695004</v>
      </c>
      <c r="AC171" s="20">
        <f t="shared" si="9"/>
        <v>1.3063209453326296E-4</v>
      </c>
      <c r="AD171" s="21">
        <f t="shared" si="10"/>
        <v>0.64874326104148328</v>
      </c>
    </row>
    <row r="172" spans="1:30" outlineLevel="2" x14ac:dyDescent="0.25">
      <c r="A172" s="15" t="s">
        <v>406</v>
      </c>
      <c r="B172" s="16" t="s">
        <v>258</v>
      </c>
      <c r="C172" s="16" t="s">
        <v>37</v>
      </c>
      <c r="D172" s="16" t="s">
        <v>41</v>
      </c>
      <c r="E172" s="16"/>
      <c r="F172" s="16">
        <v>280</v>
      </c>
      <c r="G172" s="16">
        <v>1111</v>
      </c>
      <c r="H172" s="16">
        <v>3420</v>
      </c>
      <c r="I172" s="17" t="s">
        <v>42</v>
      </c>
      <c r="J172" s="18">
        <v>4762062178</v>
      </c>
      <c r="K172" s="19">
        <v>4954049753</v>
      </c>
      <c r="L172" s="19"/>
      <c r="M172" s="19"/>
      <c r="N172" s="19"/>
      <c r="O172" s="19"/>
      <c r="P172" s="19">
        <v>0</v>
      </c>
      <c r="Q172" s="19">
        <v>0</v>
      </c>
      <c r="R172" s="19">
        <v>4954049753</v>
      </c>
      <c r="S172" s="19">
        <v>0</v>
      </c>
      <c r="T172" s="19">
        <v>4972987.55</v>
      </c>
      <c r="U172" s="19">
        <v>0</v>
      </c>
      <c r="V172" s="19">
        <v>3691747440.02</v>
      </c>
      <c r="W172" s="19">
        <v>3691747440.02</v>
      </c>
      <c r="X172" s="19">
        <v>1257329325.4300001</v>
      </c>
      <c r="Y172" s="19">
        <v>1257329325.4300001</v>
      </c>
      <c r="Z172" s="19">
        <v>0</v>
      </c>
      <c r="AA172" s="19">
        <f t="shared" si="11"/>
        <v>1257329325.4299998</v>
      </c>
      <c r="AB172" s="20">
        <f t="shared" si="8"/>
        <v>0.74519789345765175</v>
      </c>
      <c r="AC172" s="20">
        <f t="shared" si="9"/>
        <v>1.0038226901109605E-3</v>
      </c>
      <c r="AD172" s="21">
        <f t="shared" si="10"/>
        <v>0.74620171614776276</v>
      </c>
    </row>
    <row r="173" spans="1:30" outlineLevel="2" x14ac:dyDescent="0.25">
      <c r="A173" s="15" t="s">
        <v>406</v>
      </c>
      <c r="B173" s="16" t="s">
        <v>258</v>
      </c>
      <c r="C173" s="16" t="s">
        <v>37</v>
      </c>
      <c r="D173" s="16" t="s">
        <v>407</v>
      </c>
      <c r="E173" s="16"/>
      <c r="F173" s="16">
        <v>280</v>
      </c>
      <c r="G173" s="16">
        <v>1111</v>
      </c>
      <c r="H173" s="16">
        <v>3420</v>
      </c>
      <c r="I173" s="17" t="s">
        <v>408</v>
      </c>
      <c r="J173" s="18">
        <v>142318091</v>
      </c>
      <c r="K173" s="19">
        <v>142318091</v>
      </c>
      <c r="L173" s="19">
        <v>0</v>
      </c>
      <c r="M173" s="19">
        <v>0</v>
      </c>
      <c r="N173" s="19">
        <v>0</v>
      </c>
      <c r="O173" s="19">
        <v>0</v>
      </c>
      <c r="P173" s="19">
        <v>0</v>
      </c>
      <c r="Q173" s="19">
        <v>-19263398.780000001</v>
      </c>
      <c r="R173" s="19">
        <v>123054692.22</v>
      </c>
      <c r="S173" s="19">
        <v>0</v>
      </c>
      <c r="T173" s="19">
        <v>3225.2</v>
      </c>
      <c r="U173" s="19">
        <v>0</v>
      </c>
      <c r="V173" s="19">
        <v>87968415.829999998</v>
      </c>
      <c r="W173" s="19">
        <v>87968415.829999998</v>
      </c>
      <c r="X173" s="19">
        <v>35083051.189999998</v>
      </c>
      <c r="Y173" s="19">
        <v>54346449.969999999</v>
      </c>
      <c r="Z173" s="19">
        <v>0</v>
      </c>
      <c r="AA173" s="19">
        <f t="shared" si="11"/>
        <v>35083051.189999998</v>
      </c>
      <c r="AB173" s="20">
        <f t="shared" si="8"/>
        <v>0.71487250297394633</v>
      </c>
      <c r="AC173" s="20">
        <f t="shared" si="9"/>
        <v>2.6209484106741035E-5</v>
      </c>
      <c r="AD173" s="21">
        <f t="shared" si="10"/>
        <v>0.71489871245805303</v>
      </c>
    </row>
    <row r="174" spans="1:30" outlineLevel="2" x14ac:dyDescent="0.25">
      <c r="A174" s="15" t="s">
        <v>406</v>
      </c>
      <c r="B174" s="16" t="s">
        <v>258</v>
      </c>
      <c r="C174" s="16" t="s">
        <v>37</v>
      </c>
      <c r="D174" s="16" t="s">
        <v>348</v>
      </c>
      <c r="E174" s="16"/>
      <c r="F174" s="16">
        <v>280</v>
      </c>
      <c r="G174" s="16">
        <v>1111</v>
      </c>
      <c r="H174" s="16">
        <v>3420</v>
      </c>
      <c r="I174" s="17" t="s">
        <v>349</v>
      </c>
      <c r="J174" s="18">
        <v>0</v>
      </c>
      <c r="K174" s="19">
        <v>66079775</v>
      </c>
      <c r="L174" s="19"/>
      <c r="M174" s="19"/>
      <c r="N174" s="19"/>
      <c r="O174" s="19"/>
      <c r="P174" s="19">
        <v>0</v>
      </c>
      <c r="Q174" s="19">
        <v>0</v>
      </c>
      <c r="R174" s="19">
        <v>66079775</v>
      </c>
      <c r="S174" s="19">
        <v>0</v>
      </c>
      <c r="T174" s="19">
        <v>26199156.289999999</v>
      </c>
      <c r="U174" s="19">
        <v>0</v>
      </c>
      <c r="V174" s="19">
        <v>7903115.71</v>
      </c>
      <c r="W174" s="19">
        <v>7903115.71</v>
      </c>
      <c r="X174" s="19">
        <v>31977503</v>
      </c>
      <c r="Y174" s="19">
        <v>31977503</v>
      </c>
      <c r="Z174" s="19">
        <v>0</v>
      </c>
      <c r="AA174" s="19">
        <f t="shared" si="11"/>
        <v>31977503</v>
      </c>
      <c r="AB174" s="20">
        <f t="shared" si="8"/>
        <v>0.11959961591878907</v>
      </c>
      <c r="AC174" s="20">
        <f t="shared" si="9"/>
        <v>0.39647768609986944</v>
      </c>
      <c r="AD174" s="21">
        <f t="shared" si="10"/>
        <v>0.51607730201865853</v>
      </c>
    </row>
    <row r="175" spans="1:30" outlineLevel="2" x14ac:dyDescent="0.25">
      <c r="A175" s="15" t="s">
        <v>406</v>
      </c>
      <c r="B175" s="16" t="s">
        <v>258</v>
      </c>
      <c r="C175" s="16" t="s">
        <v>37</v>
      </c>
      <c r="D175" s="16" t="s">
        <v>47</v>
      </c>
      <c r="E175" s="16"/>
      <c r="F175" s="16">
        <v>280</v>
      </c>
      <c r="G175" s="16">
        <v>1111</v>
      </c>
      <c r="H175" s="16">
        <v>3420</v>
      </c>
      <c r="I175" s="17" t="s">
        <v>48</v>
      </c>
      <c r="J175" s="18">
        <v>39675051527</v>
      </c>
      <c r="K175" s="19">
        <v>40875051527</v>
      </c>
      <c r="L175" s="19"/>
      <c r="M175" s="19"/>
      <c r="N175" s="19"/>
      <c r="O175" s="19"/>
      <c r="P175" s="19">
        <v>0</v>
      </c>
      <c r="Q175" s="19">
        <v>-257569923</v>
      </c>
      <c r="R175" s="19">
        <v>40617481604</v>
      </c>
      <c r="S175" s="19">
        <v>0</v>
      </c>
      <c r="T175" s="19">
        <v>3573183.57</v>
      </c>
      <c r="U175" s="19">
        <v>0</v>
      </c>
      <c r="V175" s="19">
        <v>25943571647.580002</v>
      </c>
      <c r="W175" s="19">
        <v>25943571647.580002</v>
      </c>
      <c r="X175" s="19">
        <v>14927906695.85</v>
      </c>
      <c r="Y175" s="19">
        <v>14927906695.85</v>
      </c>
      <c r="Z175" s="19">
        <v>0</v>
      </c>
      <c r="AA175" s="19">
        <f t="shared" si="11"/>
        <v>14670336772.849998</v>
      </c>
      <c r="AB175" s="20">
        <f t="shared" si="8"/>
        <v>0.63872920287172819</v>
      </c>
      <c r="AC175" s="20">
        <f t="shared" si="9"/>
        <v>8.7971568617590352E-5</v>
      </c>
      <c r="AD175" s="21">
        <f t="shared" si="10"/>
        <v>0.6388171744403458</v>
      </c>
    </row>
    <row r="176" spans="1:30" ht="30" outlineLevel="2" x14ac:dyDescent="0.25">
      <c r="A176" s="15" t="s">
        <v>406</v>
      </c>
      <c r="B176" s="16" t="s">
        <v>258</v>
      </c>
      <c r="C176" s="16" t="s">
        <v>37</v>
      </c>
      <c r="D176" s="16" t="s">
        <v>49</v>
      </c>
      <c r="E176" s="16"/>
      <c r="F176" s="16">
        <v>280</v>
      </c>
      <c r="G176" s="16">
        <v>1111</v>
      </c>
      <c r="H176" s="16">
        <v>3420</v>
      </c>
      <c r="I176" s="17" t="s">
        <v>50</v>
      </c>
      <c r="J176" s="18">
        <v>8953956836</v>
      </c>
      <c r="K176" s="19">
        <v>8653956836</v>
      </c>
      <c r="L176" s="19"/>
      <c r="M176" s="19"/>
      <c r="N176" s="19"/>
      <c r="O176" s="19"/>
      <c r="P176" s="19">
        <v>0</v>
      </c>
      <c r="Q176" s="19">
        <v>0</v>
      </c>
      <c r="R176" s="19">
        <v>8653956836</v>
      </c>
      <c r="S176" s="19">
        <v>0</v>
      </c>
      <c r="T176" s="19">
        <v>78545.08</v>
      </c>
      <c r="U176" s="19">
        <v>0</v>
      </c>
      <c r="V176" s="19">
        <v>5207944819.8500004</v>
      </c>
      <c r="W176" s="19">
        <v>5207944819.8500004</v>
      </c>
      <c r="X176" s="19">
        <v>3445933471.0700002</v>
      </c>
      <c r="Y176" s="19">
        <v>3445933471.0700002</v>
      </c>
      <c r="Z176" s="19">
        <v>0</v>
      </c>
      <c r="AA176" s="19">
        <f t="shared" si="11"/>
        <v>3445933471.0699997</v>
      </c>
      <c r="AB176" s="20">
        <f t="shared" si="8"/>
        <v>0.60179925998535455</v>
      </c>
      <c r="AC176" s="20">
        <f t="shared" si="9"/>
        <v>9.0762042714676651E-6</v>
      </c>
      <c r="AD176" s="21">
        <f t="shared" si="10"/>
        <v>0.60180833618962604</v>
      </c>
    </row>
    <row r="177" spans="1:30" outlineLevel="2" x14ac:dyDescent="0.25">
      <c r="A177" s="15" t="s">
        <v>406</v>
      </c>
      <c r="B177" s="16" t="s">
        <v>258</v>
      </c>
      <c r="C177" s="16" t="s">
        <v>37</v>
      </c>
      <c r="D177" s="16" t="s">
        <v>51</v>
      </c>
      <c r="E177" s="16"/>
      <c r="F177" s="16">
        <v>280</v>
      </c>
      <c r="G177" s="16">
        <v>1111</v>
      </c>
      <c r="H177" s="16">
        <v>3420</v>
      </c>
      <c r="I177" s="17" t="s">
        <v>52</v>
      </c>
      <c r="J177" s="18">
        <v>22194456286</v>
      </c>
      <c r="K177" s="19">
        <v>22252456286</v>
      </c>
      <c r="L177" s="19"/>
      <c r="M177" s="19"/>
      <c r="N177" s="19"/>
      <c r="O177" s="19"/>
      <c r="P177" s="19">
        <v>-19784036</v>
      </c>
      <c r="Q177" s="19">
        <v>0</v>
      </c>
      <c r="R177" s="19">
        <v>22232672250</v>
      </c>
      <c r="S177" s="19">
        <v>0</v>
      </c>
      <c r="T177" s="19">
        <v>0</v>
      </c>
      <c r="U177" s="19">
        <v>0</v>
      </c>
      <c r="V177" s="19">
        <v>185310480.88</v>
      </c>
      <c r="W177" s="19">
        <v>185310480.88</v>
      </c>
      <c r="X177" s="19">
        <v>22047361769.119999</v>
      </c>
      <c r="Y177" s="19">
        <v>22067145805.119999</v>
      </c>
      <c r="Z177" s="19">
        <v>0</v>
      </c>
      <c r="AA177" s="19">
        <f t="shared" si="11"/>
        <v>22047361769.119999</v>
      </c>
      <c r="AB177" s="20">
        <f t="shared" si="8"/>
        <v>8.3350520709448237E-3</v>
      </c>
      <c r="AC177" s="20">
        <f t="shared" si="9"/>
        <v>0</v>
      </c>
      <c r="AD177" s="21">
        <f t="shared" si="10"/>
        <v>8.3350520709448237E-3</v>
      </c>
    </row>
    <row r="178" spans="1:30" outlineLevel="2" x14ac:dyDescent="0.25">
      <c r="A178" s="15" t="s">
        <v>406</v>
      </c>
      <c r="B178" s="16" t="s">
        <v>258</v>
      </c>
      <c r="C178" s="16" t="s">
        <v>37</v>
      </c>
      <c r="D178" s="16" t="s">
        <v>53</v>
      </c>
      <c r="E178" s="16"/>
      <c r="F178" s="16">
        <v>280</v>
      </c>
      <c r="G178" s="16">
        <v>1111</v>
      </c>
      <c r="H178" s="16">
        <v>3420</v>
      </c>
      <c r="I178" s="17" t="s">
        <v>54</v>
      </c>
      <c r="J178" s="18">
        <v>20334244877</v>
      </c>
      <c r="K178" s="19">
        <v>20334244877</v>
      </c>
      <c r="L178" s="19">
        <v>0</v>
      </c>
      <c r="M178" s="19">
        <v>0</v>
      </c>
      <c r="N178" s="19">
        <v>0</v>
      </c>
      <c r="O178" s="19">
        <v>0</v>
      </c>
      <c r="P178" s="19">
        <v>0</v>
      </c>
      <c r="Q178" s="19">
        <v>-4673781</v>
      </c>
      <c r="R178" s="19">
        <v>20329571096</v>
      </c>
      <c r="S178" s="19">
        <v>0</v>
      </c>
      <c r="T178" s="19">
        <v>177434553.69</v>
      </c>
      <c r="U178" s="19">
        <v>0</v>
      </c>
      <c r="V178" s="19">
        <v>19136855629.290001</v>
      </c>
      <c r="W178" s="19">
        <v>19136855629.290001</v>
      </c>
      <c r="X178" s="19">
        <v>1019954694.02</v>
      </c>
      <c r="Y178" s="19">
        <v>1019954694.02</v>
      </c>
      <c r="Z178" s="19">
        <v>0</v>
      </c>
      <c r="AA178" s="19">
        <f t="shared" si="11"/>
        <v>1015280913.0200005</v>
      </c>
      <c r="AB178" s="20">
        <f t="shared" si="8"/>
        <v>0.94133100688264515</v>
      </c>
      <c r="AC178" s="20">
        <f t="shared" si="9"/>
        <v>8.7279044330114582E-3</v>
      </c>
      <c r="AD178" s="21">
        <f t="shared" si="10"/>
        <v>0.95005891131565656</v>
      </c>
    </row>
    <row r="179" spans="1:30" outlineLevel="2" x14ac:dyDescent="0.25">
      <c r="A179" s="15" t="s">
        <v>406</v>
      </c>
      <c r="B179" s="16" t="s">
        <v>258</v>
      </c>
      <c r="C179" s="16" t="s">
        <v>37</v>
      </c>
      <c r="D179" s="16" t="s">
        <v>55</v>
      </c>
      <c r="E179" s="16"/>
      <c r="F179" s="16">
        <v>280</v>
      </c>
      <c r="G179" s="16">
        <v>1111</v>
      </c>
      <c r="H179" s="16">
        <v>3420</v>
      </c>
      <c r="I179" s="17" t="s">
        <v>56</v>
      </c>
      <c r="J179" s="18">
        <v>39215802385</v>
      </c>
      <c r="K179" s="19">
        <v>39215802385</v>
      </c>
      <c r="L179" s="19">
        <v>0</v>
      </c>
      <c r="M179" s="19">
        <v>0</v>
      </c>
      <c r="N179" s="19">
        <v>0</v>
      </c>
      <c r="O179" s="19">
        <v>0</v>
      </c>
      <c r="P179" s="19">
        <v>0</v>
      </c>
      <c r="Q179" s="19">
        <v>0</v>
      </c>
      <c r="R179" s="19">
        <v>39215802385</v>
      </c>
      <c r="S179" s="19">
        <v>0</v>
      </c>
      <c r="T179" s="19">
        <v>3812173.47</v>
      </c>
      <c r="U179" s="19">
        <v>0</v>
      </c>
      <c r="V179" s="19">
        <v>27290389360.43</v>
      </c>
      <c r="W179" s="19">
        <v>27290389360.43</v>
      </c>
      <c r="X179" s="19">
        <v>11921600851.1</v>
      </c>
      <c r="Y179" s="19">
        <v>11921600851.1</v>
      </c>
      <c r="Z179" s="19">
        <v>0</v>
      </c>
      <c r="AA179" s="19">
        <f t="shared" si="11"/>
        <v>11921600851.099998</v>
      </c>
      <c r="AB179" s="20">
        <f t="shared" si="8"/>
        <v>0.69590286824957437</v>
      </c>
      <c r="AC179" s="20">
        <f t="shared" si="9"/>
        <v>9.7210135663529157E-5</v>
      </c>
      <c r="AD179" s="21">
        <f t="shared" si="10"/>
        <v>0.69600007838523792</v>
      </c>
    </row>
    <row r="180" spans="1:30" ht="120" outlineLevel="2" x14ac:dyDescent="0.25">
      <c r="A180" s="15" t="s">
        <v>406</v>
      </c>
      <c r="B180" s="16" t="s">
        <v>258</v>
      </c>
      <c r="C180" s="16" t="s">
        <v>37</v>
      </c>
      <c r="D180" s="16" t="s">
        <v>57</v>
      </c>
      <c r="E180" s="16" t="s">
        <v>58</v>
      </c>
      <c r="F180" s="16">
        <v>280</v>
      </c>
      <c r="G180" s="16">
        <v>1112</v>
      </c>
      <c r="H180" s="16">
        <v>3420</v>
      </c>
      <c r="I180" s="17" t="s">
        <v>59</v>
      </c>
      <c r="J180" s="18">
        <v>24460766850</v>
      </c>
      <c r="K180" s="19">
        <v>24460766850</v>
      </c>
      <c r="L180" s="19"/>
      <c r="M180" s="19"/>
      <c r="N180" s="19"/>
      <c r="O180" s="19"/>
      <c r="P180" s="19">
        <v>-21969068</v>
      </c>
      <c r="Q180" s="19">
        <v>-118842363</v>
      </c>
      <c r="R180" s="19">
        <v>24319955419</v>
      </c>
      <c r="S180" s="19">
        <v>0</v>
      </c>
      <c r="T180" s="19">
        <v>8463929256</v>
      </c>
      <c r="U180" s="19">
        <v>0</v>
      </c>
      <c r="V180" s="19">
        <v>15974868526</v>
      </c>
      <c r="W180" s="19">
        <v>15974868526</v>
      </c>
      <c r="X180" s="19">
        <v>0</v>
      </c>
      <c r="Y180" s="19">
        <v>21969068</v>
      </c>
      <c r="Z180" s="19">
        <v>0</v>
      </c>
      <c r="AA180" s="19">
        <f t="shared" si="11"/>
        <v>-118842363</v>
      </c>
      <c r="AB180" s="20">
        <f t="shared" si="8"/>
        <v>0.65686257440750118</v>
      </c>
      <c r="AC180" s="20">
        <f t="shared" si="9"/>
        <v>0.3480240448708859</v>
      </c>
      <c r="AD180" s="21">
        <f t="shared" si="10"/>
        <v>1.0048866192783872</v>
      </c>
    </row>
    <row r="181" spans="1:30" ht="210" outlineLevel="2" x14ac:dyDescent="0.25">
      <c r="A181" s="15" t="s">
        <v>406</v>
      </c>
      <c r="B181" s="16" t="s">
        <v>258</v>
      </c>
      <c r="C181" s="16" t="s">
        <v>37</v>
      </c>
      <c r="D181" s="16" t="s">
        <v>57</v>
      </c>
      <c r="E181" s="16" t="s">
        <v>58</v>
      </c>
      <c r="F181" s="16">
        <v>540</v>
      </c>
      <c r="G181" s="16">
        <v>1112</v>
      </c>
      <c r="H181" s="16">
        <v>3420</v>
      </c>
      <c r="I181" s="17" t="s">
        <v>419</v>
      </c>
      <c r="J181" s="18"/>
      <c r="K181" s="19"/>
      <c r="L181" s="19"/>
      <c r="M181" s="19"/>
      <c r="N181" s="19"/>
      <c r="O181" s="19">
        <v>10632833968.6</v>
      </c>
      <c r="P181" s="19"/>
      <c r="Q181" s="19">
        <v>0</v>
      </c>
      <c r="R181" s="19">
        <v>10632833968.6</v>
      </c>
      <c r="S181" s="19"/>
      <c r="T181" s="19"/>
      <c r="U181" s="19"/>
      <c r="V181" s="19"/>
      <c r="W181" s="19"/>
      <c r="X181" s="19"/>
      <c r="Y181" s="19"/>
      <c r="Z181" s="19"/>
      <c r="AA181" s="19">
        <f t="shared" si="11"/>
        <v>10632833968.6</v>
      </c>
      <c r="AB181" s="20">
        <f t="shared" si="8"/>
        <v>0</v>
      </c>
      <c r="AC181" s="20">
        <f t="shared" si="9"/>
        <v>0</v>
      </c>
      <c r="AD181" s="21">
        <f t="shared" si="10"/>
        <v>0</v>
      </c>
    </row>
    <row r="182" spans="1:30" ht="210" outlineLevel="2" x14ac:dyDescent="0.25">
      <c r="A182" s="15" t="s">
        <v>406</v>
      </c>
      <c r="B182" s="16" t="s">
        <v>258</v>
      </c>
      <c r="C182" s="16" t="s">
        <v>37</v>
      </c>
      <c r="D182" s="16" t="s">
        <v>57</v>
      </c>
      <c r="E182" s="16" t="s">
        <v>58</v>
      </c>
      <c r="F182" s="16">
        <v>664</v>
      </c>
      <c r="G182" s="16">
        <v>1112</v>
      </c>
      <c r="H182" s="16">
        <v>3420</v>
      </c>
      <c r="I182" s="17" t="s">
        <v>409</v>
      </c>
      <c r="J182" s="18"/>
      <c r="K182" s="19"/>
      <c r="L182" s="19"/>
      <c r="M182" s="19"/>
      <c r="N182" s="19"/>
      <c r="O182" s="19">
        <v>3667837400.4000001</v>
      </c>
      <c r="P182" s="19"/>
      <c r="Q182" s="19">
        <v>0</v>
      </c>
      <c r="R182" s="19">
        <v>3667837400.4000001</v>
      </c>
      <c r="S182" s="19"/>
      <c r="T182" s="19"/>
      <c r="U182" s="19"/>
      <c r="V182" s="19"/>
      <c r="W182" s="19"/>
      <c r="X182" s="19"/>
      <c r="Y182" s="19"/>
      <c r="Z182" s="19"/>
      <c r="AA182" s="19">
        <f t="shared" si="11"/>
        <v>3667837400.4000001</v>
      </c>
      <c r="AB182" s="20">
        <f t="shared" si="8"/>
        <v>0</v>
      </c>
      <c r="AC182" s="20">
        <f t="shared" si="9"/>
        <v>0</v>
      </c>
      <c r="AD182" s="21">
        <f t="shared" si="10"/>
        <v>0</v>
      </c>
    </row>
    <row r="183" spans="1:30" ht="60" outlineLevel="2" x14ac:dyDescent="0.25">
      <c r="A183" s="15" t="s">
        <v>406</v>
      </c>
      <c r="B183" s="16" t="s">
        <v>258</v>
      </c>
      <c r="C183" s="16" t="s">
        <v>37</v>
      </c>
      <c r="D183" s="16" t="s">
        <v>60</v>
      </c>
      <c r="E183" s="16" t="s">
        <v>58</v>
      </c>
      <c r="F183" s="16">
        <v>280</v>
      </c>
      <c r="G183" s="16">
        <v>1112</v>
      </c>
      <c r="H183" s="16">
        <v>3420</v>
      </c>
      <c r="I183" s="17" t="s">
        <v>61</v>
      </c>
      <c r="J183" s="18">
        <v>1322203613</v>
      </c>
      <c r="K183" s="19">
        <v>1322203613</v>
      </c>
      <c r="L183" s="19"/>
      <c r="M183" s="19"/>
      <c r="N183" s="19"/>
      <c r="O183" s="19"/>
      <c r="P183" s="19">
        <v>-1187517</v>
      </c>
      <c r="Q183" s="19">
        <v>0</v>
      </c>
      <c r="R183" s="19">
        <v>1321016096</v>
      </c>
      <c r="S183" s="19">
        <v>0</v>
      </c>
      <c r="T183" s="19">
        <v>457681842</v>
      </c>
      <c r="U183" s="19">
        <v>0</v>
      </c>
      <c r="V183" s="19">
        <v>863334254</v>
      </c>
      <c r="W183" s="19">
        <v>863334254</v>
      </c>
      <c r="X183" s="19">
        <v>0</v>
      </c>
      <c r="Y183" s="19">
        <v>1187517</v>
      </c>
      <c r="Z183" s="19">
        <v>0</v>
      </c>
      <c r="AA183" s="19">
        <f t="shared" si="11"/>
        <v>0</v>
      </c>
      <c r="AB183" s="20">
        <f t="shared" si="8"/>
        <v>0.65353802774557568</v>
      </c>
      <c r="AC183" s="20">
        <f t="shared" si="9"/>
        <v>0.34646197225442438</v>
      </c>
      <c r="AD183" s="21">
        <f t="shared" si="10"/>
        <v>1</v>
      </c>
    </row>
    <row r="184" spans="1:30" ht="120" outlineLevel="2" x14ac:dyDescent="0.25">
      <c r="A184" s="15" t="s">
        <v>406</v>
      </c>
      <c r="B184" s="16" t="s">
        <v>258</v>
      </c>
      <c r="C184" s="16" t="s">
        <v>37</v>
      </c>
      <c r="D184" s="16" t="s">
        <v>62</v>
      </c>
      <c r="E184" s="16" t="s">
        <v>58</v>
      </c>
      <c r="F184" s="16">
        <v>280</v>
      </c>
      <c r="G184" s="16">
        <v>1112</v>
      </c>
      <c r="H184" s="16">
        <v>3420</v>
      </c>
      <c r="I184" s="17" t="s">
        <v>63</v>
      </c>
      <c r="J184" s="18">
        <v>1301235340</v>
      </c>
      <c r="K184" s="19">
        <v>1301235340</v>
      </c>
      <c r="L184" s="19">
        <v>482266589</v>
      </c>
      <c r="M184" s="19"/>
      <c r="N184" s="19"/>
      <c r="O184" s="19"/>
      <c r="P184" s="19">
        <v>-1247131</v>
      </c>
      <c r="Q184" s="19">
        <v>0</v>
      </c>
      <c r="R184" s="19">
        <v>1782254798</v>
      </c>
      <c r="S184" s="19">
        <v>0</v>
      </c>
      <c r="T184" s="19">
        <v>521980274</v>
      </c>
      <c r="U184" s="19">
        <v>0</v>
      </c>
      <c r="V184" s="19">
        <v>778007935</v>
      </c>
      <c r="W184" s="19">
        <v>778007935</v>
      </c>
      <c r="X184" s="19">
        <v>0</v>
      </c>
      <c r="Y184" s="19">
        <v>1247131</v>
      </c>
      <c r="Z184" s="19">
        <v>0</v>
      </c>
      <c r="AA184" s="19">
        <f t="shared" si="11"/>
        <v>482266589</v>
      </c>
      <c r="AB184" s="20">
        <f t="shared" si="8"/>
        <v>0.43653013916588151</v>
      </c>
      <c r="AC184" s="20">
        <f t="shared" si="9"/>
        <v>0.29287634662886175</v>
      </c>
      <c r="AD184" s="21">
        <f t="shared" si="10"/>
        <v>0.72940648579474332</v>
      </c>
    </row>
    <row r="185" spans="1:30" ht="90" outlineLevel="2" x14ac:dyDescent="0.25">
      <c r="A185" s="15" t="s">
        <v>406</v>
      </c>
      <c r="B185" s="16" t="s">
        <v>258</v>
      </c>
      <c r="C185" s="16" t="s">
        <v>37</v>
      </c>
      <c r="D185" s="16" t="s">
        <v>64</v>
      </c>
      <c r="E185" s="16" t="s">
        <v>58</v>
      </c>
      <c r="F185" s="16">
        <v>280</v>
      </c>
      <c r="G185" s="16">
        <v>1112</v>
      </c>
      <c r="H185" s="16">
        <v>3420</v>
      </c>
      <c r="I185" s="17" t="s">
        <v>65</v>
      </c>
      <c r="J185" s="18">
        <v>3966610840</v>
      </c>
      <c r="K185" s="19">
        <v>8016610840</v>
      </c>
      <c r="L185" s="19"/>
      <c r="M185" s="19"/>
      <c r="N185" s="19"/>
      <c r="O185" s="19"/>
      <c r="P185" s="19">
        <v>-7125103</v>
      </c>
      <c r="Q185" s="19">
        <v>-40129717</v>
      </c>
      <c r="R185" s="19">
        <v>7969356020</v>
      </c>
      <c r="S185" s="19">
        <v>0</v>
      </c>
      <c r="T185" s="19">
        <v>2831449558</v>
      </c>
      <c r="U185" s="19">
        <v>0</v>
      </c>
      <c r="V185" s="19">
        <v>5178036179</v>
      </c>
      <c r="W185" s="19">
        <v>5178036179</v>
      </c>
      <c r="X185" s="19">
        <v>0</v>
      </c>
      <c r="Y185" s="19">
        <v>7125103</v>
      </c>
      <c r="Z185" s="19">
        <v>0</v>
      </c>
      <c r="AA185" s="19">
        <f t="shared" si="11"/>
        <v>-40129717</v>
      </c>
      <c r="AB185" s="20">
        <f t="shared" si="8"/>
        <v>0.6497433627014696</v>
      </c>
      <c r="AC185" s="20">
        <f t="shared" si="9"/>
        <v>0.35529214040559326</v>
      </c>
      <c r="AD185" s="21">
        <f t="shared" si="10"/>
        <v>1.0050355031070628</v>
      </c>
    </row>
    <row r="186" spans="1:30" ht="90" outlineLevel="2" x14ac:dyDescent="0.25">
      <c r="A186" s="15" t="s">
        <v>406</v>
      </c>
      <c r="B186" s="16" t="s">
        <v>258</v>
      </c>
      <c r="C186" s="16" t="s">
        <v>37</v>
      </c>
      <c r="D186" s="16" t="s">
        <v>66</v>
      </c>
      <c r="E186" s="16" t="s">
        <v>58</v>
      </c>
      <c r="F186" s="16">
        <v>280</v>
      </c>
      <c r="G186" s="16">
        <v>1112</v>
      </c>
      <c r="H186" s="16">
        <v>3420</v>
      </c>
      <c r="I186" s="17" t="s">
        <v>67</v>
      </c>
      <c r="J186" s="18">
        <v>7933221681</v>
      </c>
      <c r="K186" s="19">
        <v>4383221681</v>
      </c>
      <c r="L186" s="19"/>
      <c r="M186" s="19"/>
      <c r="N186" s="19"/>
      <c r="O186" s="19"/>
      <c r="P186" s="19">
        <v>-3562552</v>
      </c>
      <c r="Q186" s="19">
        <v>-97029261</v>
      </c>
      <c r="R186" s="19">
        <v>4282629868</v>
      </c>
      <c r="S186" s="19">
        <v>0</v>
      </c>
      <c r="T186" s="19">
        <v>1788102182</v>
      </c>
      <c r="U186" s="19">
        <v>0</v>
      </c>
      <c r="V186" s="19">
        <v>2591556947</v>
      </c>
      <c r="W186" s="19">
        <v>2591556947</v>
      </c>
      <c r="X186" s="19">
        <v>0</v>
      </c>
      <c r="Y186" s="19">
        <v>3562552</v>
      </c>
      <c r="Z186" s="19">
        <v>0</v>
      </c>
      <c r="AA186" s="19">
        <f t="shared" si="11"/>
        <v>-97029261</v>
      </c>
      <c r="AB186" s="20">
        <f t="shared" si="8"/>
        <v>0.60513213302980684</v>
      </c>
      <c r="AC186" s="20">
        <f t="shared" si="9"/>
        <v>0.41752433367188202</v>
      </c>
      <c r="AD186" s="21">
        <f t="shared" si="10"/>
        <v>1.0226564667016889</v>
      </c>
    </row>
    <row r="187" spans="1:30" ht="60" outlineLevel="2" x14ac:dyDescent="0.25">
      <c r="A187" s="15" t="s">
        <v>406</v>
      </c>
      <c r="B187" s="16" t="s">
        <v>258</v>
      </c>
      <c r="C187" s="16" t="s">
        <v>37</v>
      </c>
      <c r="D187" s="16" t="s">
        <v>68</v>
      </c>
      <c r="E187" s="16" t="s">
        <v>58</v>
      </c>
      <c r="F187" s="16">
        <v>280</v>
      </c>
      <c r="G187" s="16">
        <v>1112</v>
      </c>
      <c r="H187" s="16">
        <v>3420</v>
      </c>
      <c r="I187" s="17" t="s">
        <v>69</v>
      </c>
      <c r="J187" s="18">
        <v>16176731917</v>
      </c>
      <c r="K187" s="19">
        <v>15963275258</v>
      </c>
      <c r="L187" s="19"/>
      <c r="M187" s="19"/>
      <c r="N187" s="19"/>
      <c r="O187" s="19"/>
      <c r="P187" s="19">
        <v>-13953089</v>
      </c>
      <c r="Q187" s="19">
        <v>-76301914</v>
      </c>
      <c r="R187" s="19">
        <v>15873020255</v>
      </c>
      <c r="S187" s="19">
        <v>0</v>
      </c>
      <c r="T187" s="19">
        <v>5830638370.75</v>
      </c>
      <c r="U187" s="19">
        <v>0</v>
      </c>
      <c r="V187" s="19">
        <v>10042381884.25</v>
      </c>
      <c r="W187" s="19">
        <v>10042381884.25</v>
      </c>
      <c r="X187" s="19">
        <v>76301914</v>
      </c>
      <c r="Y187" s="19">
        <v>90255003</v>
      </c>
      <c r="Z187" s="19">
        <v>0</v>
      </c>
      <c r="AA187" s="19">
        <f t="shared" si="11"/>
        <v>0</v>
      </c>
      <c r="AB187" s="20">
        <f t="shared" si="8"/>
        <v>0.63266988404973845</v>
      </c>
      <c r="AC187" s="20">
        <f t="shared" si="9"/>
        <v>0.36733011595026155</v>
      </c>
      <c r="AD187" s="21">
        <f t="shared" si="10"/>
        <v>1</v>
      </c>
    </row>
    <row r="188" spans="1:30" outlineLevel="2" x14ac:dyDescent="0.25">
      <c r="A188" s="15" t="s">
        <v>406</v>
      </c>
      <c r="B188" s="16" t="s">
        <v>285</v>
      </c>
      <c r="C188" s="16" t="s">
        <v>37</v>
      </c>
      <c r="D188" s="16" t="s">
        <v>38</v>
      </c>
      <c r="E188" s="16"/>
      <c r="F188" s="16">
        <v>280</v>
      </c>
      <c r="G188" s="16">
        <v>1111</v>
      </c>
      <c r="H188" s="16">
        <v>3420</v>
      </c>
      <c r="I188" s="17" t="s">
        <v>40</v>
      </c>
      <c r="J188" s="18">
        <v>80697328774</v>
      </c>
      <c r="K188" s="19">
        <v>80697328774</v>
      </c>
      <c r="L188" s="19"/>
      <c r="M188" s="19"/>
      <c r="N188" s="19"/>
      <c r="O188" s="19"/>
      <c r="P188" s="19">
        <v>-72818599</v>
      </c>
      <c r="Q188" s="19">
        <v>0</v>
      </c>
      <c r="R188" s="19">
        <v>80624510175</v>
      </c>
      <c r="S188" s="19">
        <v>0</v>
      </c>
      <c r="T188" s="19">
        <v>11467572.98</v>
      </c>
      <c r="U188" s="19">
        <v>0</v>
      </c>
      <c r="V188" s="19">
        <v>52283990153.889999</v>
      </c>
      <c r="W188" s="19">
        <v>52283990153.889999</v>
      </c>
      <c r="X188" s="19">
        <v>28329052448.130001</v>
      </c>
      <c r="Y188" s="19">
        <v>28401871047.130001</v>
      </c>
      <c r="Z188" s="19">
        <v>0</v>
      </c>
      <c r="AA188" s="19">
        <f t="shared" si="11"/>
        <v>28329052448.130005</v>
      </c>
      <c r="AB188" s="20">
        <f t="shared" si="8"/>
        <v>0.64848753859595154</v>
      </c>
      <c r="AC188" s="20">
        <f t="shared" si="9"/>
        <v>1.422343274409853E-4</v>
      </c>
      <c r="AD188" s="21">
        <f t="shared" si="10"/>
        <v>0.64862977292339252</v>
      </c>
    </row>
    <row r="189" spans="1:30" outlineLevel="2" x14ac:dyDescent="0.25">
      <c r="A189" s="15" t="s">
        <v>406</v>
      </c>
      <c r="B189" s="16" t="s">
        <v>285</v>
      </c>
      <c r="C189" s="16" t="s">
        <v>37</v>
      </c>
      <c r="D189" s="16" t="s">
        <v>41</v>
      </c>
      <c r="E189" s="16"/>
      <c r="F189" s="16">
        <v>280</v>
      </c>
      <c r="G189" s="16">
        <v>1111</v>
      </c>
      <c r="H189" s="16">
        <v>3420</v>
      </c>
      <c r="I189" s="17" t="s">
        <v>42</v>
      </c>
      <c r="J189" s="18">
        <v>2108949361</v>
      </c>
      <c r="K189" s="19">
        <v>2226502024</v>
      </c>
      <c r="L189" s="19"/>
      <c r="M189" s="19"/>
      <c r="N189" s="19"/>
      <c r="O189" s="19"/>
      <c r="P189" s="19">
        <v>0</v>
      </c>
      <c r="Q189" s="19">
        <v>0</v>
      </c>
      <c r="R189" s="19">
        <v>2226502024</v>
      </c>
      <c r="S189" s="19">
        <v>0</v>
      </c>
      <c r="T189" s="19">
        <v>2924583.32</v>
      </c>
      <c r="U189" s="19">
        <v>0</v>
      </c>
      <c r="V189" s="19">
        <v>1577086448.4100001</v>
      </c>
      <c r="W189" s="19">
        <v>1577086448.4100001</v>
      </c>
      <c r="X189" s="19">
        <v>646490992.26999998</v>
      </c>
      <c r="Y189" s="19">
        <v>646490992.26999998</v>
      </c>
      <c r="Z189" s="19">
        <v>0</v>
      </c>
      <c r="AA189" s="19">
        <f t="shared" si="11"/>
        <v>646490992.26999974</v>
      </c>
      <c r="AB189" s="20">
        <f t="shared" si="8"/>
        <v>0.70832473153413134</v>
      </c>
      <c r="AC189" s="20">
        <f t="shared" si="9"/>
        <v>1.3135327470962137E-3</v>
      </c>
      <c r="AD189" s="21">
        <f t="shared" si="10"/>
        <v>0.70963826428122756</v>
      </c>
    </row>
    <row r="190" spans="1:30" outlineLevel="2" x14ac:dyDescent="0.25">
      <c r="A190" s="15" t="s">
        <v>406</v>
      </c>
      <c r="B190" s="16" t="s">
        <v>285</v>
      </c>
      <c r="C190" s="16" t="s">
        <v>37</v>
      </c>
      <c r="D190" s="16" t="s">
        <v>407</v>
      </c>
      <c r="E190" s="16"/>
      <c r="F190" s="16">
        <v>280</v>
      </c>
      <c r="G190" s="16">
        <v>1111</v>
      </c>
      <c r="H190" s="16">
        <v>3420</v>
      </c>
      <c r="I190" s="17" t="s">
        <v>408</v>
      </c>
      <c r="J190" s="18">
        <v>65461433</v>
      </c>
      <c r="K190" s="19">
        <v>65461433</v>
      </c>
      <c r="L190" s="19">
        <v>0</v>
      </c>
      <c r="M190" s="19">
        <v>0</v>
      </c>
      <c r="N190" s="19">
        <v>0</v>
      </c>
      <c r="O190" s="19">
        <v>0</v>
      </c>
      <c r="P190" s="19">
        <v>0</v>
      </c>
      <c r="Q190" s="19">
        <v>-10519677.460000001</v>
      </c>
      <c r="R190" s="19">
        <v>54941755.539999999</v>
      </c>
      <c r="S190" s="19">
        <v>0</v>
      </c>
      <c r="T190" s="19">
        <v>0</v>
      </c>
      <c r="U190" s="19">
        <v>0</v>
      </c>
      <c r="V190" s="19">
        <v>38636484.93</v>
      </c>
      <c r="W190" s="19">
        <v>38636484.93</v>
      </c>
      <c r="X190" s="19">
        <v>16305270.609999999</v>
      </c>
      <c r="Y190" s="19">
        <v>26824948.07</v>
      </c>
      <c r="Z190" s="19">
        <v>0</v>
      </c>
      <c r="AA190" s="19">
        <f t="shared" si="11"/>
        <v>16305270.609999999</v>
      </c>
      <c r="AB190" s="20">
        <f t="shared" si="8"/>
        <v>0.70322625388027415</v>
      </c>
      <c r="AC190" s="20">
        <f t="shared" si="9"/>
        <v>0</v>
      </c>
      <c r="AD190" s="21">
        <f t="shared" si="10"/>
        <v>0.70322625388027415</v>
      </c>
    </row>
    <row r="191" spans="1:30" outlineLevel="2" x14ac:dyDescent="0.25">
      <c r="A191" s="15" t="s">
        <v>406</v>
      </c>
      <c r="B191" s="16" t="s">
        <v>285</v>
      </c>
      <c r="C191" s="16" t="s">
        <v>37</v>
      </c>
      <c r="D191" s="16" t="s">
        <v>348</v>
      </c>
      <c r="E191" s="16"/>
      <c r="F191" s="16">
        <v>280</v>
      </c>
      <c r="G191" s="16">
        <v>1111</v>
      </c>
      <c r="H191" s="16">
        <v>3420</v>
      </c>
      <c r="I191" s="17" t="s">
        <v>349</v>
      </c>
      <c r="J191" s="18">
        <v>0</v>
      </c>
      <c r="K191" s="19">
        <v>37290373</v>
      </c>
      <c r="L191" s="19"/>
      <c r="M191" s="19"/>
      <c r="N191" s="19"/>
      <c r="O191" s="19"/>
      <c r="P191" s="19">
        <v>0</v>
      </c>
      <c r="Q191" s="19">
        <v>0</v>
      </c>
      <c r="R191" s="19">
        <v>37290373</v>
      </c>
      <c r="S191" s="19">
        <v>0</v>
      </c>
      <c r="T191" s="19">
        <v>10298765.77</v>
      </c>
      <c r="U191" s="19">
        <v>0</v>
      </c>
      <c r="V191" s="19">
        <v>11764225.23</v>
      </c>
      <c r="W191" s="19">
        <v>11764225.23</v>
      </c>
      <c r="X191" s="19">
        <v>15227382</v>
      </c>
      <c r="Y191" s="19">
        <v>15227382</v>
      </c>
      <c r="Z191" s="19">
        <v>0</v>
      </c>
      <c r="AA191" s="19">
        <f t="shared" si="11"/>
        <v>15227382</v>
      </c>
      <c r="AB191" s="20">
        <f t="shared" si="8"/>
        <v>0.31547620159229839</v>
      </c>
      <c r="AC191" s="20">
        <f t="shared" si="9"/>
        <v>0.2761776013878971</v>
      </c>
      <c r="AD191" s="21">
        <f t="shared" si="10"/>
        <v>0.59165380298019543</v>
      </c>
    </row>
    <row r="192" spans="1:30" outlineLevel="2" x14ac:dyDescent="0.25">
      <c r="A192" s="15" t="s">
        <v>406</v>
      </c>
      <c r="B192" s="16" t="s">
        <v>285</v>
      </c>
      <c r="C192" s="16" t="s">
        <v>37</v>
      </c>
      <c r="D192" s="16" t="s">
        <v>47</v>
      </c>
      <c r="E192" s="16"/>
      <c r="F192" s="16">
        <v>280</v>
      </c>
      <c r="G192" s="16">
        <v>1111</v>
      </c>
      <c r="H192" s="16">
        <v>3420</v>
      </c>
      <c r="I192" s="17" t="s">
        <v>48</v>
      </c>
      <c r="J192" s="18">
        <v>20799910892</v>
      </c>
      <c r="K192" s="19">
        <v>20819746039</v>
      </c>
      <c r="L192" s="19"/>
      <c r="M192" s="19"/>
      <c r="N192" s="19"/>
      <c r="O192" s="19"/>
      <c r="P192" s="19">
        <v>0</v>
      </c>
      <c r="Q192" s="19">
        <v>0</v>
      </c>
      <c r="R192" s="19">
        <v>20819746039</v>
      </c>
      <c r="S192" s="19">
        <v>0</v>
      </c>
      <c r="T192" s="19">
        <v>2483067.67</v>
      </c>
      <c r="U192" s="19">
        <v>0</v>
      </c>
      <c r="V192" s="19">
        <v>13615073891.219999</v>
      </c>
      <c r="W192" s="19">
        <v>13615073891.219999</v>
      </c>
      <c r="X192" s="19">
        <v>7202189080.1099997</v>
      </c>
      <c r="Y192" s="19">
        <v>7202189080.1099997</v>
      </c>
      <c r="Z192" s="19">
        <v>0</v>
      </c>
      <c r="AA192" s="19">
        <f t="shared" si="11"/>
        <v>7202189080.1100025</v>
      </c>
      <c r="AB192" s="20">
        <f t="shared" si="8"/>
        <v>0.6539500465431205</v>
      </c>
      <c r="AC192" s="20">
        <f t="shared" si="9"/>
        <v>1.1926503163624876E-4</v>
      </c>
      <c r="AD192" s="21">
        <f t="shared" si="10"/>
        <v>0.65406931157475678</v>
      </c>
    </row>
    <row r="193" spans="1:30" ht="30" outlineLevel="2" x14ac:dyDescent="0.25">
      <c r="A193" s="15" t="s">
        <v>406</v>
      </c>
      <c r="B193" s="16" t="s">
        <v>285</v>
      </c>
      <c r="C193" s="16" t="s">
        <v>37</v>
      </c>
      <c r="D193" s="16" t="s">
        <v>49</v>
      </c>
      <c r="E193" s="16"/>
      <c r="F193" s="16">
        <v>280</v>
      </c>
      <c r="G193" s="16">
        <v>1111</v>
      </c>
      <c r="H193" s="16">
        <v>3420</v>
      </c>
      <c r="I193" s="17" t="s">
        <v>50</v>
      </c>
      <c r="J193" s="18">
        <v>3761321529</v>
      </c>
      <c r="K193" s="19">
        <v>3616741995</v>
      </c>
      <c r="L193" s="19"/>
      <c r="M193" s="19"/>
      <c r="N193" s="19"/>
      <c r="O193" s="19"/>
      <c r="P193" s="19">
        <v>0</v>
      </c>
      <c r="Q193" s="19">
        <v>0</v>
      </c>
      <c r="R193" s="19">
        <v>3616741995</v>
      </c>
      <c r="S193" s="19">
        <v>0</v>
      </c>
      <c r="T193" s="19">
        <v>0</v>
      </c>
      <c r="U193" s="19">
        <v>0</v>
      </c>
      <c r="V193" s="19">
        <v>2252473126.4099998</v>
      </c>
      <c r="W193" s="19">
        <v>2252473126.4099998</v>
      </c>
      <c r="X193" s="19">
        <v>1364268868.5899999</v>
      </c>
      <c r="Y193" s="19">
        <v>1364268868.5899999</v>
      </c>
      <c r="Z193" s="19">
        <v>0</v>
      </c>
      <c r="AA193" s="19">
        <f t="shared" si="11"/>
        <v>1364268868.5900002</v>
      </c>
      <c r="AB193" s="20">
        <f t="shared" si="8"/>
        <v>0.62279065786941756</v>
      </c>
      <c r="AC193" s="20">
        <f t="shared" si="9"/>
        <v>0</v>
      </c>
      <c r="AD193" s="21">
        <f t="shared" si="10"/>
        <v>0.62279065786941756</v>
      </c>
    </row>
    <row r="194" spans="1:30" outlineLevel="2" x14ac:dyDescent="0.25">
      <c r="A194" s="15" t="s">
        <v>406</v>
      </c>
      <c r="B194" s="16" t="s">
        <v>285</v>
      </c>
      <c r="C194" s="16" t="s">
        <v>37</v>
      </c>
      <c r="D194" s="16" t="s">
        <v>51</v>
      </c>
      <c r="E194" s="16"/>
      <c r="F194" s="16">
        <v>280</v>
      </c>
      <c r="G194" s="16">
        <v>1111</v>
      </c>
      <c r="H194" s="16">
        <v>3420</v>
      </c>
      <c r="I194" s="17" t="s">
        <v>52</v>
      </c>
      <c r="J194" s="18">
        <v>13357725727</v>
      </c>
      <c r="K194" s="19">
        <v>13357725727</v>
      </c>
      <c r="L194" s="19"/>
      <c r="M194" s="19"/>
      <c r="N194" s="19"/>
      <c r="O194" s="19"/>
      <c r="P194" s="19">
        <v>-6065789</v>
      </c>
      <c r="Q194" s="19">
        <v>0</v>
      </c>
      <c r="R194" s="19">
        <v>13351659938</v>
      </c>
      <c r="S194" s="19">
        <v>0</v>
      </c>
      <c r="T194" s="19">
        <v>0</v>
      </c>
      <c r="U194" s="19">
        <v>0</v>
      </c>
      <c r="V194" s="19">
        <v>93399763.170000002</v>
      </c>
      <c r="W194" s="19">
        <v>93399763.170000002</v>
      </c>
      <c r="X194" s="19">
        <v>13258260174.83</v>
      </c>
      <c r="Y194" s="19">
        <v>13264325963.83</v>
      </c>
      <c r="Z194" s="19">
        <v>0</v>
      </c>
      <c r="AA194" s="19">
        <f t="shared" si="11"/>
        <v>13258260174.83</v>
      </c>
      <c r="AB194" s="20">
        <f t="shared" si="8"/>
        <v>6.9953671381470742E-3</v>
      </c>
      <c r="AC194" s="20">
        <f t="shared" si="9"/>
        <v>0</v>
      </c>
      <c r="AD194" s="21">
        <f t="shared" si="10"/>
        <v>6.9953671381470742E-3</v>
      </c>
    </row>
    <row r="195" spans="1:30" outlineLevel="2" x14ac:dyDescent="0.25">
      <c r="A195" s="15" t="s">
        <v>406</v>
      </c>
      <c r="B195" s="16" t="s">
        <v>285</v>
      </c>
      <c r="C195" s="16" t="s">
        <v>37</v>
      </c>
      <c r="D195" s="16" t="s">
        <v>53</v>
      </c>
      <c r="E195" s="16"/>
      <c r="F195" s="16">
        <v>280</v>
      </c>
      <c r="G195" s="16">
        <v>1111</v>
      </c>
      <c r="H195" s="16">
        <v>3420</v>
      </c>
      <c r="I195" s="17" t="s">
        <v>54</v>
      </c>
      <c r="J195" s="18">
        <v>11967556042</v>
      </c>
      <c r="K195" s="19">
        <v>11967556042</v>
      </c>
      <c r="L195" s="19">
        <v>0</v>
      </c>
      <c r="M195" s="19">
        <v>0</v>
      </c>
      <c r="N195" s="19">
        <v>0</v>
      </c>
      <c r="O195" s="19">
        <v>0</v>
      </c>
      <c r="P195" s="19">
        <v>0</v>
      </c>
      <c r="Q195" s="19">
        <v>0</v>
      </c>
      <c r="R195" s="19">
        <v>11967556042</v>
      </c>
      <c r="S195" s="19">
        <v>0</v>
      </c>
      <c r="T195" s="19">
        <v>106320139.70999999</v>
      </c>
      <c r="U195" s="19">
        <v>0</v>
      </c>
      <c r="V195" s="19">
        <v>11362609292.26</v>
      </c>
      <c r="W195" s="19">
        <v>11362609292.26</v>
      </c>
      <c r="X195" s="19">
        <v>498626610.02999997</v>
      </c>
      <c r="Y195" s="19">
        <v>498626610.02999997</v>
      </c>
      <c r="Z195" s="19">
        <v>0</v>
      </c>
      <c r="AA195" s="19">
        <f t="shared" si="11"/>
        <v>498626610.03000069</v>
      </c>
      <c r="AB195" s="20">
        <f t="shared" si="8"/>
        <v>0.94945110366586571</v>
      </c>
      <c r="AC195" s="20">
        <f t="shared" si="9"/>
        <v>8.8840310700756854E-3</v>
      </c>
      <c r="AD195" s="21">
        <f t="shared" si="10"/>
        <v>0.95833513473594145</v>
      </c>
    </row>
    <row r="196" spans="1:30" outlineLevel="2" x14ac:dyDescent="0.25">
      <c r="A196" s="15" t="s">
        <v>406</v>
      </c>
      <c r="B196" s="16" t="s">
        <v>285</v>
      </c>
      <c r="C196" s="16" t="s">
        <v>37</v>
      </c>
      <c r="D196" s="16" t="s">
        <v>55</v>
      </c>
      <c r="E196" s="16"/>
      <c r="F196" s="16">
        <v>280</v>
      </c>
      <c r="G196" s="16">
        <v>1111</v>
      </c>
      <c r="H196" s="16">
        <v>3420</v>
      </c>
      <c r="I196" s="17" t="s">
        <v>56</v>
      </c>
      <c r="J196" s="18">
        <v>33937080949</v>
      </c>
      <c r="K196" s="19">
        <v>34637080949</v>
      </c>
      <c r="L196" s="19"/>
      <c r="M196" s="19"/>
      <c r="N196" s="19"/>
      <c r="O196" s="19"/>
      <c r="P196" s="19">
        <v>0</v>
      </c>
      <c r="Q196" s="19">
        <v>0</v>
      </c>
      <c r="R196" s="19">
        <v>34637080949</v>
      </c>
      <c r="S196" s="19">
        <v>0</v>
      </c>
      <c r="T196" s="19">
        <v>19963956.780000001</v>
      </c>
      <c r="U196" s="19">
        <v>0</v>
      </c>
      <c r="V196" s="19">
        <v>22605607087.560001</v>
      </c>
      <c r="W196" s="19">
        <v>22605607087.560001</v>
      </c>
      <c r="X196" s="19">
        <v>12011509904.66</v>
      </c>
      <c r="Y196" s="19">
        <v>12011509904.66</v>
      </c>
      <c r="Z196" s="19">
        <v>0</v>
      </c>
      <c r="AA196" s="19">
        <f t="shared" si="11"/>
        <v>12011509904.66</v>
      </c>
      <c r="AB196" s="20">
        <f t="shared" si="8"/>
        <v>0.65264180664775806</v>
      </c>
      <c r="AC196" s="20">
        <f t="shared" si="9"/>
        <v>5.7637526699767631E-4</v>
      </c>
      <c r="AD196" s="21">
        <f t="shared" si="10"/>
        <v>0.65321818191475578</v>
      </c>
    </row>
    <row r="197" spans="1:30" ht="120" outlineLevel="2" x14ac:dyDescent="0.25">
      <c r="A197" s="15" t="s">
        <v>406</v>
      </c>
      <c r="B197" s="16" t="s">
        <v>285</v>
      </c>
      <c r="C197" s="16" t="s">
        <v>37</v>
      </c>
      <c r="D197" s="16" t="s">
        <v>57</v>
      </c>
      <c r="E197" s="16" t="s">
        <v>58</v>
      </c>
      <c r="F197" s="16">
        <v>280</v>
      </c>
      <c r="G197" s="16">
        <v>1112</v>
      </c>
      <c r="H197" s="16">
        <v>3420</v>
      </c>
      <c r="I197" s="17" t="s">
        <v>59</v>
      </c>
      <c r="J197" s="18">
        <v>14740584550</v>
      </c>
      <c r="K197" s="19">
        <v>14590584550</v>
      </c>
      <c r="L197" s="19"/>
      <c r="M197" s="19"/>
      <c r="N197" s="19"/>
      <c r="O197" s="19"/>
      <c r="P197" s="19">
        <v>-6735720</v>
      </c>
      <c r="Q197" s="19">
        <v>-135093918</v>
      </c>
      <c r="R197" s="19">
        <v>14448754912</v>
      </c>
      <c r="S197" s="19">
        <v>0</v>
      </c>
      <c r="T197" s="19">
        <v>5038100778</v>
      </c>
      <c r="U197" s="19">
        <v>0</v>
      </c>
      <c r="V197" s="19">
        <v>9545748052</v>
      </c>
      <c r="W197" s="19">
        <v>9545748052</v>
      </c>
      <c r="X197" s="19">
        <v>0</v>
      </c>
      <c r="Y197" s="19">
        <v>6735720</v>
      </c>
      <c r="Z197" s="19">
        <v>0</v>
      </c>
      <c r="AA197" s="19">
        <f t="shared" si="11"/>
        <v>-135093918</v>
      </c>
      <c r="AB197" s="20">
        <f t="shared" si="8"/>
        <v>0.6606623276634066</v>
      </c>
      <c r="AC197" s="20">
        <f t="shared" si="9"/>
        <v>0.34868753803940222</v>
      </c>
      <c r="AD197" s="21">
        <f t="shared" si="10"/>
        <v>1.0093498657028088</v>
      </c>
    </row>
    <row r="198" spans="1:30" ht="210" outlineLevel="2" x14ac:dyDescent="0.25">
      <c r="A198" s="15" t="s">
        <v>406</v>
      </c>
      <c r="B198" s="16" t="s">
        <v>285</v>
      </c>
      <c r="C198" s="16" t="s">
        <v>37</v>
      </c>
      <c r="D198" s="16" t="s">
        <v>57</v>
      </c>
      <c r="E198" s="16" t="s">
        <v>58</v>
      </c>
      <c r="F198" s="16">
        <v>540</v>
      </c>
      <c r="G198" s="16">
        <v>1112</v>
      </c>
      <c r="H198" s="16">
        <v>3420</v>
      </c>
      <c r="I198" s="17" t="s">
        <v>419</v>
      </c>
      <c r="J198" s="18"/>
      <c r="K198" s="19"/>
      <c r="L198" s="19"/>
      <c r="M198" s="19"/>
      <c r="N198" s="19"/>
      <c r="O198" s="19">
        <v>8020566031.3999996</v>
      </c>
      <c r="P198" s="19"/>
      <c r="Q198" s="19">
        <v>0</v>
      </c>
      <c r="R198" s="19">
        <v>8020566031.3999996</v>
      </c>
      <c r="S198" s="19"/>
      <c r="T198" s="19"/>
      <c r="U198" s="19"/>
      <c r="V198" s="19"/>
      <c r="W198" s="19"/>
      <c r="X198" s="19"/>
      <c r="Y198" s="19"/>
      <c r="Z198" s="19"/>
      <c r="AA198" s="19">
        <f t="shared" si="11"/>
        <v>8020566031.3999996</v>
      </c>
      <c r="AB198" s="20">
        <f t="shared" si="8"/>
        <v>0</v>
      </c>
      <c r="AC198" s="20">
        <f t="shared" si="9"/>
        <v>0</v>
      </c>
      <c r="AD198" s="21">
        <f t="shared" si="10"/>
        <v>0</v>
      </c>
    </row>
    <row r="199" spans="1:30" ht="60" outlineLevel="2" x14ac:dyDescent="0.25">
      <c r="A199" s="15" t="s">
        <v>406</v>
      </c>
      <c r="B199" s="16" t="s">
        <v>285</v>
      </c>
      <c r="C199" s="16" t="s">
        <v>37</v>
      </c>
      <c r="D199" s="16" t="s">
        <v>60</v>
      </c>
      <c r="E199" s="16" t="s">
        <v>58</v>
      </c>
      <c r="F199" s="16">
        <v>280</v>
      </c>
      <c r="G199" s="16">
        <v>1112</v>
      </c>
      <c r="H199" s="16">
        <v>3420</v>
      </c>
      <c r="I199" s="17" t="s">
        <v>61</v>
      </c>
      <c r="J199" s="18">
        <v>796788354</v>
      </c>
      <c r="K199" s="19">
        <v>796788354</v>
      </c>
      <c r="L199" s="19"/>
      <c r="M199" s="19"/>
      <c r="N199" s="19"/>
      <c r="O199" s="19"/>
      <c r="P199" s="19">
        <v>-364093</v>
      </c>
      <c r="Q199" s="19">
        <v>0</v>
      </c>
      <c r="R199" s="19">
        <v>796424261</v>
      </c>
      <c r="S199" s="19">
        <v>0</v>
      </c>
      <c r="T199" s="19">
        <v>280502398</v>
      </c>
      <c r="U199" s="19">
        <v>0</v>
      </c>
      <c r="V199" s="19">
        <v>515921863</v>
      </c>
      <c r="W199" s="19">
        <v>515921863</v>
      </c>
      <c r="X199" s="19">
        <v>0</v>
      </c>
      <c r="Y199" s="19">
        <v>364093</v>
      </c>
      <c r="Z199" s="19">
        <v>0</v>
      </c>
      <c r="AA199" s="19">
        <f t="shared" si="11"/>
        <v>0</v>
      </c>
      <c r="AB199" s="20">
        <f t="shared" si="8"/>
        <v>0.64779777345331269</v>
      </c>
      <c r="AC199" s="20">
        <f t="shared" si="9"/>
        <v>0.35220222654668726</v>
      </c>
      <c r="AD199" s="21">
        <f t="shared" si="10"/>
        <v>1</v>
      </c>
    </row>
    <row r="200" spans="1:30" ht="120" outlineLevel="2" x14ac:dyDescent="0.25">
      <c r="A200" s="15" t="s">
        <v>406</v>
      </c>
      <c r="B200" s="16" t="s">
        <v>285</v>
      </c>
      <c r="C200" s="16" t="s">
        <v>37</v>
      </c>
      <c r="D200" s="16" t="s">
        <v>62</v>
      </c>
      <c r="E200" s="16" t="s">
        <v>58</v>
      </c>
      <c r="F200" s="16">
        <v>280</v>
      </c>
      <c r="G200" s="16">
        <v>1112</v>
      </c>
      <c r="H200" s="16">
        <v>3420</v>
      </c>
      <c r="I200" s="17" t="s">
        <v>63</v>
      </c>
      <c r="J200" s="18">
        <v>664312939</v>
      </c>
      <c r="K200" s="19">
        <v>664312939</v>
      </c>
      <c r="L200" s="19">
        <v>482123577</v>
      </c>
      <c r="M200" s="19"/>
      <c r="N200" s="19"/>
      <c r="O200" s="19"/>
      <c r="P200" s="19">
        <v>-323679</v>
      </c>
      <c r="Q200" s="19">
        <v>0</v>
      </c>
      <c r="R200" s="19">
        <v>1146112837</v>
      </c>
      <c r="S200" s="19">
        <v>0</v>
      </c>
      <c r="T200" s="19">
        <v>272058646</v>
      </c>
      <c r="U200" s="19">
        <v>0</v>
      </c>
      <c r="V200" s="19">
        <v>391930614</v>
      </c>
      <c r="W200" s="19">
        <v>391930614</v>
      </c>
      <c r="X200" s="19">
        <v>0</v>
      </c>
      <c r="Y200" s="19">
        <v>323679</v>
      </c>
      <c r="Z200" s="19">
        <v>0</v>
      </c>
      <c r="AA200" s="19">
        <f t="shared" si="11"/>
        <v>482123577</v>
      </c>
      <c r="AB200" s="20">
        <f t="shared" si="8"/>
        <v>0.34196512014113317</v>
      </c>
      <c r="AC200" s="20">
        <f t="shared" si="9"/>
        <v>0.23737509712579896</v>
      </c>
      <c r="AD200" s="21">
        <f t="shared" si="10"/>
        <v>0.57934021726693219</v>
      </c>
    </row>
    <row r="201" spans="1:30" ht="90" outlineLevel="2" x14ac:dyDescent="0.25">
      <c r="A201" s="15" t="s">
        <v>406</v>
      </c>
      <c r="B201" s="16" t="s">
        <v>285</v>
      </c>
      <c r="C201" s="16" t="s">
        <v>37</v>
      </c>
      <c r="D201" s="16" t="s">
        <v>64</v>
      </c>
      <c r="E201" s="16" t="s">
        <v>58</v>
      </c>
      <c r="F201" s="16">
        <v>280</v>
      </c>
      <c r="G201" s="16">
        <v>1112</v>
      </c>
      <c r="H201" s="16">
        <v>3420</v>
      </c>
      <c r="I201" s="17" t="s">
        <v>65</v>
      </c>
      <c r="J201" s="18">
        <v>2390365062</v>
      </c>
      <c r="K201" s="19">
        <v>4700365062</v>
      </c>
      <c r="L201" s="19">
        <v>2169567808</v>
      </c>
      <c r="M201" s="19"/>
      <c r="N201" s="19"/>
      <c r="O201" s="19"/>
      <c r="P201" s="19">
        <v>-2184558</v>
      </c>
      <c r="Q201" s="19">
        <v>0</v>
      </c>
      <c r="R201" s="19">
        <v>6867748312</v>
      </c>
      <c r="S201" s="19">
        <v>0</v>
      </c>
      <c r="T201" s="19">
        <v>1603321428</v>
      </c>
      <c r="U201" s="19">
        <v>0</v>
      </c>
      <c r="V201" s="19">
        <v>3094859076</v>
      </c>
      <c r="W201" s="19">
        <v>3094859076</v>
      </c>
      <c r="X201" s="19">
        <v>0</v>
      </c>
      <c r="Y201" s="19">
        <v>2184558</v>
      </c>
      <c r="Z201" s="19">
        <v>0</v>
      </c>
      <c r="AA201" s="19">
        <f t="shared" si="11"/>
        <v>2169567808</v>
      </c>
      <c r="AB201" s="20">
        <f t="shared" si="8"/>
        <v>0.45063664761743821</v>
      </c>
      <c r="AC201" s="20">
        <f t="shared" si="9"/>
        <v>0.23345663748313553</v>
      </c>
      <c r="AD201" s="21">
        <f t="shared" si="10"/>
        <v>0.68409328510057377</v>
      </c>
    </row>
    <row r="202" spans="1:30" ht="90" outlineLevel="2" x14ac:dyDescent="0.25">
      <c r="A202" s="15" t="s">
        <v>406</v>
      </c>
      <c r="B202" s="16" t="s">
        <v>285</v>
      </c>
      <c r="C202" s="16" t="s">
        <v>37</v>
      </c>
      <c r="D202" s="16" t="s">
        <v>66</v>
      </c>
      <c r="E202" s="16" t="s">
        <v>58</v>
      </c>
      <c r="F202" s="16">
        <v>280</v>
      </c>
      <c r="G202" s="16">
        <v>1112</v>
      </c>
      <c r="H202" s="16">
        <v>3420</v>
      </c>
      <c r="I202" s="17" t="s">
        <v>67</v>
      </c>
      <c r="J202" s="18">
        <v>4780730125</v>
      </c>
      <c r="K202" s="19">
        <v>2530730125</v>
      </c>
      <c r="L202" s="19">
        <v>2366683340</v>
      </c>
      <c r="M202" s="19"/>
      <c r="N202" s="19"/>
      <c r="O202" s="19"/>
      <c r="P202" s="19">
        <v>-1092279</v>
      </c>
      <c r="Q202" s="19">
        <v>-84931923</v>
      </c>
      <c r="R202" s="19">
        <v>4811389263</v>
      </c>
      <c r="S202" s="19">
        <v>0</v>
      </c>
      <c r="T202" s="19">
        <v>981333634</v>
      </c>
      <c r="U202" s="19">
        <v>0</v>
      </c>
      <c r="V202" s="19">
        <v>1548304212</v>
      </c>
      <c r="W202" s="19">
        <v>1548304212</v>
      </c>
      <c r="X202" s="19">
        <v>0</v>
      </c>
      <c r="Y202" s="19">
        <v>1092279</v>
      </c>
      <c r="Z202" s="19">
        <v>0</v>
      </c>
      <c r="AA202" s="19">
        <f t="shared" si="11"/>
        <v>2281751417</v>
      </c>
      <c r="AB202" s="20">
        <f t="shared" ref="AB202:AB233" si="12">V202/R202</f>
        <v>0.32179982274695451</v>
      </c>
      <c r="AC202" s="20">
        <f t="shared" ref="AC202:AC233" si="13">(S202+T202+U202)/R202</f>
        <v>0.20396055699474175</v>
      </c>
      <c r="AD202" s="21">
        <f t="shared" ref="AD202:AD233" si="14">AB202+AC202</f>
        <v>0.52576037974169632</v>
      </c>
    </row>
    <row r="203" spans="1:30" ht="60" outlineLevel="2" x14ac:dyDescent="0.25">
      <c r="A203" s="15" t="s">
        <v>406</v>
      </c>
      <c r="B203" s="16" t="s">
        <v>285</v>
      </c>
      <c r="C203" s="16" t="s">
        <v>37</v>
      </c>
      <c r="D203" s="16" t="s">
        <v>68</v>
      </c>
      <c r="E203" s="16" t="s">
        <v>58</v>
      </c>
      <c r="F203" s="16">
        <v>280</v>
      </c>
      <c r="G203" s="16">
        <v>1112</v>
      </c>
      <c r="H203" s="16">
        <v>3420</v>
      </c>
      <c r="I203" s="17" t="s">
        <v>69</v>
      </c>
      <c r="J203" s="18">
        <v>9902526143</v>
      </c>
      <c r="K203" s="19">
        <v>9649160709</v>
      </c>
      <c r="L203" s="19"/>
      <c r="M203" s="19"/>
      <c r="N203" s="19"/>
      <c r="O203" s="19"/>
      <c r="P203" s="19">
        <v>-4426279</v>
      </c>
      <c r="Q203" s="19">
        <v>-126272517</v>
      </c>
      <c r="R203" s="19">
        <v>9518461913</v>
      </c>
      <c r="S203" s="19">
        <v>0</v>
      </c>
      <c r="T203" s="19">
        <v>3343935811.0599999</v>
      </c>
      <c r="U203" s="19">
        <v>0</v>
      </c>
      <c r="V203" s="19">
        <v>6174526101.9399996</v>
      </c>
      <c r="W203" s="19">
        <v>6174526101.9399996</v>
      </c>
      <c r="X203" s="19">
        <v>126272517</v>
      </c>
      <c r="Y203" s="19">
        <v>130698796</v>
      </c>
      <c r="Z203" s="19">
        <v>0</v>
      </c>
      <c r="AA203" s="19">
        <f t="shared" ref="AA203:AA266" si="15">R203-S203-T203-U203-V203</f>
        <v>0</v>
      </c>
      <c r="AB203" s="20">
        <f t="shared" si="12"/>
        <v>0.64868947928520215</v>
      </c>
      <c r="AC203" s="20">
        <f t="shared" si="13"/>
        <v>0.35131052071479774</v>
      </c>
      <c r="AD203" s="21">
        <f t="shared" si="14"/>
        <v>0.99999999999999989</v>
      </c>
    </row>
    <row r="204" spans="1:30" outlineLevel="2" x14ac:dyDescent="0.25">
      <c r="A204" s="15" t="s">
        <v>406</v>
      </c>
      <c r="B204" s="16" t="s">
        <v>468</v>
      </c>
      <c r="C204" s="16" t="s">
        <v>37</v>
      </c>
      <c r="D204" s="16" t="s">
        <v>38</v>
      </c>
      <c r="E204" s="16"/>
      <c r="F204" s="16">
        <v>280</v>
      </c>
      <c r="G204" s="16">
        <v>1111</v>
      </c>
      <c r="H204" s="16">
        <v>3480</v>
      </c>
      <c r="I204" s="17" t="s">
        <v>40</v>
      </c>
      <c r="J204" s="18">
        <v>70030957369</v>
      </c>
      <c r="K204" s="19">
        <v>70030957369</v>
      </c>
      <c r="L204" s="19"/>
      <c r="M204" s="19"/>
      <c r="N204" s="19"/>
      <c r="O204" s="19"/>
      <c r="P204" s="19">
        <v>-21059036</v>
      </c>
      <c r="Q204" s="19">
        <v>-238530495</v>
      </c>
      <c r="R204" s="19">
        <v>69771367838</v>
      </c>
      <c r="S204" s="19">
        <v>0</v>
      </c>
      <c r="T204" s="19">
        <v>8725578.1400000006</v>
      </c>
      <c r="U204" s="19">
        <v>0</v>
      </c>
      <c r="V204" s="19">
        <v>43820968291.169998</v>
      </c>
      <c r="W204" s="19">
        <v>43820968291.169998</v>
      </c>
      <c r="X204" s="19">
        <v>26180204463.689999</v>
      </c>
      <c r="Y204" s="19">
        <v>26201263499.689999</v>
      </c>
      <c r="Z204" s="19">
        <v>0</v>
      </c>
      <c r="AA204" s="19">
        <f t="shared" si="15"/>
        <v>25941673968.690002</v>
      </c>
      <c r="AB204" s="20">
        <f t="shared" si="12"/>
        <v>0.62806520280520461</v>
      </c>
      <c r="AC204" s="20">
        <f t="shared" si="13"/>
        <v>1.2505958261073012E-4</v>
      </c>
      <c r="AD204" s="21">
        <f t="shared" si="14"/>
        <v>0.62819026238781539</v>
      </c>
    </row>
    <row r="205" spans="1:30" outlineLevel="2" x14ac:dyDescent="0.25">
      <c r="A205" s="15" t="s">
        <v>406</v>
      </c>
      <c r="B205" s="16" t="s">
        <v>468</v>
      </c>
      <c r="C205" s="16" t="s">
        <v>37</v>
      </c>
      <c r="D205" s="16" t="s">
        <v>41</v>
      </c>
      <c r="E205" s="16"/>
      <c r="F205" s="16">
        <v>280</v>
      </c>
      <c r="G205" s="16">
        <v>1111</v>
      </c>
      <c r="H205" s="16">
        <v>3480</v>
      </c>
      <c r="I205" s="17" t="s">
        <v>42</v>
      </c>
      <c r="J205" s="18">
        <v>2041331520</v>
      </c>
      <c r="K205" s="19">
        <v>2041331520</v>
      </c>
      <c r="L205" s="19">
        <v>0</v>
      </c>
      <c r="M205" s="19">
        <v>0</v>
      </c>
      <c r="N205" s="19">
        <v>0</v>
      </c>
      <c r="O205" s="19">
        <v>0</v>
      </c>
      <c r="P205" s="19">
        <v>0</v>
      </c>
      <c r="Q205" s="19">
        <v>0</v>
      </c>
      <c r="R205" s="19">
        <v>2041331520</v>
      </c>
      <c r="S205" s="19">
        <v>0</v>
      </c>
      <c r="T205" s="19">
        <v>1713664.98</v>
      </c>
      <c r="U205" s="19">
        <v>0</v>
      </c>
      <c r="V205" s="19">
        <v>1336562692.9400001</v>
      </c>
      <c r="W205" s="19">
        <v>1336562692.9400001</v>
      </c>
      <c r="X205" s="19">
        <v>703055162.08000004</v>
      </c>
      <c r="Y205" s="19">
        <v>703055162.08000004</v>
      </c>
      <c r="Z205" s="19">
        <v>0</v>
      </c>
      <c r="AA205" s="19">
        <f t="shared" si="15"/>
        <v>703055162.07999992</v>
      </c>
      <c r="AB205" s="20">
        <f t="shared" si="12"/>
        <v>0.65475043119894605</v>
      </c>
      <c r="AC205" s="20">
        <f t="shared" si="13"/>
        <v>8.3948391685050743E-4</v>
      </c>
      <c r="AD205" s="21">
        <f t="shared" si="14"/>
        <v>0.65558991511579656</v>
      </c>
    </row>
    <row r="206" spans="1:30" outlineLevel="2" x14ac:dyDescent="0.25">
      <c r="A206" s="15" t="s">
        <v>406</v>
      </c>
      <c r="B206" s="16" t="s">
        <v>468</v>
      </c>
      <c r="C206" s="16" t="s">
        <v>37</v>
      </c>
      <c r="D206" s="16" t="s">
        <v>407</v>
      </c>
      <c r="E206" s="16"/>
      <c r="F206" s="16">
        <v>280</v>
      </c>
      <c r="G206" s="16">
        <v>1111</v>
      </c>
      <c r="H206" s="16">
        <v>3480</v>
      </c>
      <c r="I206" s="17" t="s">
        <v>408</v>
      </c>
      <c r="J206" s="18">
        <v>8366222</v>
      </c>
      <c r="K206" s="19">
        <v>8366222</v>
      </c>
      <c r="L206" s="19">
        <v>0</v>
      </c>
      <c r="M206" s="19">
        <v>0</v>
      </c>
      <c r="N206" s="19">
        <v>0</v>
      </c>
      <c r="O206" s="19">
        <v>0</v>
      </c>
      <c r="P206" s="19">
        <v>0</v>
      </c>
      <c r="Q206" s="19">
        <v>-1516328.2</v>
      </c>
      <c r="R206" s="19">
        <v>6849893.7999999998</v>
      </c>
      <c r="S206" s="19">
        <v>0</v>
      </c>
      <c r="T206" s="19">
        <v>0</v>
      </c>
      <c r="U206" s="19">
        <v>0</v>
      </c>
      <c r="V206" s="19">
        <v>4786599.93</v>
      </c>
      <c r="W206" s="19">
        <v>4786599.93</v>
      </c>
      <c r="X206" s="19">
        <v>2063293.87</v>
      </c>
      <c r="Y206" s="19">
        <v>3579622.07</v>
      </c>
      <c r="Z206" s="19">
        <v>0</v>
      </c>
      <c r="AA206" s="19">
        <f t="shared" si="15"/>
        <v>2063293.87</v>
      </c>
      <c r="AB206" s="20">
        <f t="shared" si="12"/>
        <v>0.69878454611953256</v>
      </c>
      <c r="AC206" s="20">
        <f t="shared" si="13"/>
        <v>0</v>
      </c>
      <c r="AD206" s="21">
        <f t="shared" si="14"/>
        <v>0.69878454611953256</v>
      </c>
    </row>
    <row r="207" spans="1:30" outlineLevel="2" x14ac:dyDescent="0.25">
      <c r="A207" s="15" t="s">
        <v>406</v>
      </c>
      <c r="B207" s="16" t="s">
        <v>468</v>
      </c>
      <c r="C207" s="16" t="s">
        <v>37</v>
      </c>
      <c r="D207" s="16" t="s">
        <v>348</v>
      </c>
      <c r="E207" s="16"/>
      <c r="F207" s="16">
        <v>280</v>
      </c>
      <c r="G207" s="16">
        <v>1111</v>
      </c>
      <c r="H207" s="16">
        <v>3480</v>
      </c>
      <c r="I207" s="17" t="s">
        <v>349</v>
      </c>
      <c r="J207" s="18">
        <v>0</v>
      </c>
      <c r="K207" s="19">
        <v>106350701</v>
      </c>
      <c r="L207" s="19"/>
      <c r="M207" s="19"/>
      <c r="N207" s="19"/>
      <c r="O207" s="19"/>
      <c r="P207" s="19">
        <v>0</v>
      </c>
      <c r="Q207" s="19">
        <v>0</v>
      </c>
      <c r="R207" s="19">
        <v>106350701</v>
      </c>
      <c r="S207" s="19">
        <v>0</v>
      </c>
      <c r="T207" s="19">
        <v>69510682.280000001</v>
      </c>
      <c r="U207" s="19">
        <v>0</v>
      </c>
      <c r="V207" s="19">
        <v>6385254.7199999997</v>
      </c>
      <c r="W207" s="19">
        <v>6385254.7199999997</v>
      </c>
      <c r="X207" s="19">
        <v>30454764</v>
      </c>
      <c r="Y207" s="19">
        <v>30454764</v>
      </c>
      <c r="Z207" s="19">
        <v>0</v>
      </c>
      <c r="AA207" s="19">
        <f t="shared" si="15"/>
        <v>30454764</v>
      </c>
      <c r="AB207" s="20">
        <f t="shared" si="12"/>
        <v>6.0039611022404071E-2</v>
      </c>
      <c r="AC207" s="20">
        <f t="shared" si="13"/>
        <v>0.65359872221246573</v>
      </c>
      <c r="AD207" s="21">
        <f t="shared" si="14"/>
        <v>0.7136383332348698</v>
      </c>
    </row>
    <row r="208" spans="1:30" outlineLevel="2" x14ac:dyDescent="0.25">
      <c r="A208" s="15" t="s">
        <v>406</v>
      </c>
      <c r="B208" s="16" t="s">
        <v>468</v>
      </c>
      <c r="C208" s="16" t="s">
        <v>37</v>
      </c>
      <c r="D208" s="16" t="s">
        <v>47</v>
      </c>
      <c r="E208" s="16"/>
      <c r="F208" s="16">
        <v>280</v>
      </c>
      <c r="G208" s="16">
        <v>1111</v>
      </c>
      <c r="H208" s="16">
        <v>3480</v>
      </c>
      <c r="I208" s="17" t="s">
        <v>48</v>
      </c>
      <c r="J208" s="18">
        <v>16765009562</v>
      </c>
      <c r="K208" s="19">
        <v>16765009562</v>
      </c>
      <c r="L208" s="19">
        <v>0</v>
      </c>
      <c r="M208" s="19">
        <v>0</v>
      </c>
      <c r="N208" s="19">
        <v>0</v>
      </c>
      <c r="O208" s="19">
        <v>0</v>
      </c>
      <c r="P208" s="19">
        <v>0</v>
      </c>
      <c r="Q208" s="19">
        <v>-78469724</v>
      </c>
      <c r="R208" s="19">
        <v>16686539838</v>
      </c>
      <c r="S208" s="19">
        <v>0</v>
      </c>
      <c r="T208" s="19">
        <v>1754088.42</v>
      </c>
      <c r="U208" s="19">
        <v>0</v>
      </c>
      <c r="V208" s="19">
        <v>10670135632.41</v>
      </c>
      <c r="W208" s="19">
        <v>10670135632.41</v>
      </c>
      <c r="X208" s="19">
        <v>6093119841.1700001</v>
      </c>
      <c r="Y208" s="19">
        <v>6093119841.1700001</v>
      </c>
      <c r="Z208" s="19">
        <v>0</v>
      </c>
      <c r="AA208" s="19">
        <f t="shared" si="15"/>
        <v>6014650117.1700001</v>
      </c>
      <c r="AB208" s="20">
        <f t="shared" si="12"/>
        <v>0.63944566914412448</v>
      </c>
      <c r="AC208" s="20">
        <f t="shared" si="13"/>
        <v>1.0511996118005492E-4</v>
      </c>
      <c r="AD208" s="21">
        <f t="shared" si="14"/>
        <v>0.6395507891053045</v>
      </c>
    </row>
    <row r="209" spans="1:30" ht="30" outlineLevel="2" x14ac:dyDescent="0.25">
      <c r="A209" s="15" t="s">
        <v>406</v>
      </c>
      <c r="B209" s="16" t="s">
        <v>468</v>
      </c>
      <c r="C209" s="16" t="s">
        <v>37</v>
      </c>
      <c r="D209" s="16" t="s">
        <v>49</v>
      </c>
      <c r="E209" s="16"/>
      <c r="F209" s="16">
        <v>280</v>
      </c>
      <c r="G209" s="16">
        <v>1111</v>
      </c>
      <c r="H209" s="16">
        <v>3480</v>
      </c>
      <c r="I209" s="17" t="s">
        <v>50</v>
      </c>
      <c r="J209" s="18">
        <v>972446861</v>
      </c>
      <c r="K209" s="19">
        <v>971595892</v>
      </c>
      <c r="L209" s="19"/>
      <c r="M209" s="19"/>
      <c r="N209" s="19"/>
      <c r="O209" s="19"/>
      <c r="P209" s="19">
        <v>0</v>
      </c>
      <c r="Q209" s="19">
        <v>0</v>
      </c>
      <c r="R209" s="19">
        <v>971595892</v>
      </c>
      <c r="S209" s="19">
        <v>0</v>
      </c>
      <c r="T209" s="19">
        <v>0</v>
      </c>
      <c r="U209" s="19">
        <v>0</v>
      </c>
      <c r="V209" s="19">
        <v>575310072.52999997</v>
      </c>
      <c r="W209" s="19">
        <v>575310072.52999997</v>
      </c>
      <c r="X209" s="19">
        <v>396285819.47000003</v>
      </c>
      <c r="Y209" s="19">
        <v>396285819.47000003</v>
      </c>
      <c r="Z209" s="19">
        <v>0</v>
      </c>
      <c r="AA209" s="19">
        <f t="shared" si="15"/>
        <v>396285819.47000003</v>
      </c>
      <c r="AB209" s="20">
        <f t="shared" si="12"/>
        <v>0.59212896767785017</v>
      </c>
      <c r="AC209" s="20">
        <f t="shared" si="13"/>
        <v>0</v>
      </c>
      <c r="AD209" s="21">
        <f t="shared" si="14"/>
        <v>0.59212896767785017</v>
      </c>
    </row>
    <row r="210" spans="1:30" outlineLevel="2" x14ac:dyDescent="0.25">
      <c r="A210" s="15" t="s">
        <v>406</v>
      </c>
      <c r="B210" s="16" t="s">
        <v>468</v>
      </c>
      <c r="C210" s="16" t="s">
        <v>37</v>
      </c>
      <c r="D210" s="16" t="s">
        <v>51</v>
      </c>
      <c r="E210" s="16"/>
      <c r="F210" s="16">
        <v>280</v>
      </c>
      <c r="G210" s="16">
        <v>1111</v>
      </c>
      <c r="H210" s="16">
        <v>3480</v>
      </c>
      <c r="I210" s="17" t="s">
        <v>52</v>
      </c>
      <c r="J210" s="18">
        <v>9827105743</v>
      </c>
      <c r="K210" s="19">
        <v>9827105743</v>
      </c>
      <c r="L210" s="19"/>
      <c r="M210" s="19"/>
      <c r="N210" s="19"/>
      <c r="O210" s="19"/>
      <c r="P210" s="19">
        <v>-1754218</v>
      </c>
      <c r="Q210" s="19">
        <v>0</v>
      </c>
      <c r="R210" s="19">
        <v>9825351525</v>
      </c>
      <c r="S210" s="19">
        <v>0</v>
      </c>
      <c r="T210" s="19">
        <v>0</v>
      </c>
      <c r="U210" s="19">
        <v>0</v>
      </c>
      <c r="V210" s="19">
        <v>86965705.040000007</v>
      </c>
      <c r="W210" s="19">
        <v>86965705.040000007</v>
      </c>
      <c r="X210" s="19">
        <v>9738385819.9599991</v>
      </c>
      <c r="Y210" s="19">
        <v>9740140037.9599991</v>
      </c>
      <c r="Z210" s="19">
        <v>0</v>
      </c>
      <c r="AA210" s="19">
        <f t="shared" si="15"/>
        <v>9738385819.9599991</v>
      </c>
      <c r="AB210" s="20">
        <f t="shared" si="12"/>
        <v>8.8511545687420083E-3</v>
      </c>
      <c r="AC210" s="20">
        <f t="shared" si="13"/>
        <v>0</v>
      </c>
      <c r="AD210" s="21">
        <f t="shared" si="14"/>
        <v>8.8511545687420083E-3</v>
      </c>
    </row>
    <row r="211" spans="1:30" outlineLevel="2" x14ac:dyDescent="0.25">
      <c r="A211" s="15" t="s">
        <v>406</v>
      </c>
      <c r="B211" s="16" t="s">
        <v>468</v>
      </c>
      <c r="C211" s="16" t="s">
        <v>37</v>
      </c>
      <c r="D211" s="16" t="s">
        <v>53</v>
      </c>
      <c r="E211" s="16"/>
      <c r="F211" s="16">
        <v>280</v>
      </c>
      <c r="G211" s="16">
        <v>1111</v>
      </c>
      <c r="H211" s="16">
        <v>3480</v>
      </c>
      <c r="I211" s="17" t="s">
        <v>54</v>
      </c>
      <c r="J211" s="18">
        <v>8706854420</v>
      </c>
      <c r="K211" s="19">
        <v>8706854420</v>
      </c>
      <c r="L211" s="19">
        <v>0</v>
      </c>
      <c r="M211" s="19">
        <v>0</v>
      </c>
      <c r="N211" s="19">
        <v>0</v>
      </c>
      <c r="O211" s="19">
        <v>0</v>
      </c>
      <c r="P211" s="19">
        <v>0</v>
      </c>
      <c r="Q211" s="19">
        <v>0</v>
      </c>
      <c r="R211" s="19">
        <v>8706854420</v>
      </c>
      <c r="S211" s="19">
        <v>0</v>
      </c>
      <c r="T211" s="19">
        <v>36806478.909999996</v>
      </c>
      <c r="U211" s="19">
        <v>0</v>
      </c>
      <c r="V211" s="19">
        <v>8296454526.0299997</v>
      </c>
      <c r="W211" s="19">
        <v>8296454526.0299997</v>
      </c>
      <c r="X211" s="19">
        <v>373593415.06</v>
      </c>
      <c r="Y211" s="19">
        <v>373593415.06</v>
      </c>
      <c r="Z211" s="19">
        <v>0</v>
      </c>
      <c r="AA211" s="19">
        <f t="shared" si="15"/>
        <v>373593415.06000042</v>
      </c>
      <c r="AB211" s="20">
        <f t="shared" si="12"/>
        <v>0.95286473459033671</v>
      </c>
      <c r="AC211" s="20">
        <f t="shared" si="13"/>
        <v>4.2272992213415227E-3</v>
      </c>
      <c r="AD211" s="21">
        <f t="shared" si="14"/>
        <v>0.95709203381167829</v>
      </c>
    </row>
    <row r="212" spans="1:30" outlineLevel="2" x14ac:dyDescent="0.25">
      <c r="A212" s="15" t="s">
        <v>406</v>
      </c>
      <c r="B212" s="16" t="s">
        <v>468</v>
      </c>
      <c r="C212" s="16" t="s">
        <v>37</v>
      </c>
      <c r="D212" s="16" t="s">
        <v>55</v>
      </c>
      <c r="E212" s="16"/>
      <c r="F212" s="16">
        <v>280</v>
      </c>
      <c r="G212" s="16">
        <v>1111</v>
      </c>
      <c r="H212" s="16">
        <v>3480</v>
      </c>
      <c r="I212" s="17" t="s">
        <v>56</v>
      </c>
      <c r="J212" s="18">
        <v>15089873156</v>
      </c>
      <c r="K212" s="19">
        <v>16424873156</v>
      </c>
      <c r="L212" s="19"/>
      <c r="M212" s="19"/>
      <c r="N212" s="19"/>
      <c r="O212" s="19"/>
      <c r="P212" s="19">
        <v>0</v>
      </c>
      <c r="Q212" s="19">
        <v>0</v>
      </c>
      <c r="R212" s="19">
        <v>16424873156</v>
      </c>
      <c r="S212" s="19">
        <v>0</v>
      </c>
      <c r="T212" s="19">
        <v>1512561.67</v>
      </c>
      <c r="U212" s="19">
        <v>0</v>
      </c>
      <c r="V212" s="19">
        <v>10608016038.129999</v>
      </c>
      <c r="W212" s="19">
        <v>10608016038.129999</v>
      </c>
      <c r="X212" s="19">
        <v>5815344556.1999998</v>
      </c>
      <c r="Y212" s="19">
        <v>5815344556.1999998</v>
      </c>
      <c r="Z212" s="19">
        <v>0</v>
      </c>
      <c r="AA212" s="19">
        <f t="shared" si="15"/>
        <v>5815344556.2000008</v>
      </c>
      <c r="AB212" s="20">
        <f t="shared" si="12"/>
        <v>0.64585071296303409</v>
      </c>
      <c r="AC212" s="20">
        <f t="shared" si="13"/>
        <v>9.2089701736750501E-5</v>
      </c>
      <c r="AD212" s="21">
        <f t="shared" si="14"/>
        <v>0.64594280266477089</v>
      </c>
    </row>
    <row r="213" spans="1:30" ht="120" outlineLevel="2" x14ac:dyDescent="0.25">
      <c r="A213" s="15" t="s">
        <v>406</v>
      </c>
      <c r="B213" s="16" t="s">
        <v>468</v>
      </c>
      <c r="C213" s="16" t="s">
        <v>37</v>
      </c>
      <c r="D213" s="16" t="s">
        <v>57</v>
      </c>
      <c r="E213" s="16" t="s">
        <v>58</v>
      </c>
      <c r="F213" s="16">
        <v>280</v>
      </c>
      <c r="G213" s="16">
        <v>1112</v>
      </c>
      <c r="H213" s="16">
        <v>3480</v>
      </c>
      <c r="I213" s="17" t="s">
        <v>59</v>
      </c>
      <c r="J213" s="18">
        <v>10907887275</v>
      </c>
      <c r="K213" s="19">
        <v>10907887275</v>
      </c>
      <c r="L213" s="19"/>
      <c r="M213" s="19"/>
      <c r="N213" s="19"/>
      <c r="O213" s="19"/>
      <c r="P213" s="19">
        <v>-1947961</v>
      </c>
      <c r="Q213" s="19">
        <v>-89327840</v>
      </c>
      <c r="R213" s="19">
        <v>10816611474</v>
      </c>
      <c r="S213" s="19">
        <v>0</v>
      </c>
      <c r="T213" s="19">
        <v>3954412299</v>
      </c>
      <c r="U213" s="19">
        <v>0</v>
      </c>
      <c r="V213" s="19">
        <v>6951527015</v>
      </c>
      <c r="W213" s="19">
        <v>6951527015</v>
      </c>
      <c r="X213" s="19">
        <v>0</v>
      </c>
      <c r="Y213" s="19">
        <v>1947961</v>
      </c>
      <c r="Z213" s="19">
        <v>0</v>
      </c>
      <c r="AA213" s="19">
        <f t="shared" si="15"/>
        <v>-89327840</v>
      </c>
      <c r="AB213" s="20">
        <f t="shared" si="12"/>
        <v>0.64267141624800495</v>
      </c>
      <c r="AC213" s="20">
        <f t="shared" si="13"/>
        <v>0.36558697781696803</v>
      </c>
      <c r="AD213" s="21">
        <f t="shared" si="14"/>
        <v>1.008258394064973</v>
      </c>
    </row>
    <row r="214" spans="1:30" ht="60" outlineLevel="2" x14ac:dyDescent="0.25">
      <c r="A214" s="15" t="s">
        <v>406</v>
      </c>
      <c r="B214" s="16" t="s">
        <v>468</v>
      </c>
      <c r="C214" s="16" t="s">
        <v>37</v>
      </c>
      <c r="D214" s="16" t="s">
        <v>60</v>
      </c>
      <c r="E214" s="16" t="s">
        <v>58</v>
      </c>
      <c r="F214" s="16">
        <v>280</v>
      </c>
      <c r="G214" s="16">
        <v>1112</v>
      </c>
      <c r="H214" s="16">
        <v>3480</v>
      </c>
      <c r="I214" s="17" t="s">
        <v>61</v>
      </c>
      <c r="J214" s="18">
        <v>589615529</v>
      </c>
      <c r="K214" s="19">
        <v>589615529</v>
      </c>
      <c r="L214" s="19"/>
      <c r="M214" s="19"/>
      <c r="N214" s="19"/>
      <c r="O214" s="19"/>
      <c r="P214" s="19">
        <v>-105295</v>
      </c>
      <c r="Q214" s="19">
        <v>0</v>
      </c>
      <c r="R214" s="19">
        <v>589510234</v>
      </c>
      <c r="S214" s="19">
        <v>0</v>
      </c>
      <c r="T214" s="19">
        <v>213674525</v>
      </c>
      <c r="U214" s="19">
        <v>0</v>
      </c>
      <c r="V214" s="19">
        <v>375835709</v>
      </c>
      <c r="W214" s="19">
        <v>375835709</v>
      </c>
      <c r="X214" s="19">
        <v>0</v>
      </c>
      <c r="Y214" s="19">
        <v>105295</v>
      </c>
      <c r="Z214" s="19">
        <v>0</v>
      </c>
      <c r="AA214" s="19">
        <f t="shared" si="15"/>
        <v>0</v>
      </c>
      <c r="AB214" s="20">
        <f t="shared" si="12"/>
        <v>0.6375389048801483</v>
      </c>
      <c r="AC214" s="20">
        <f t="shared" si="13"/>
        <v>0.36246109511985164</v>
      </c>
      <c r="AD214" s="21">
        <f t="shared" si="14"/>
        <v>1</v>
      </c>
    </row>
    <row r="215" spans="1:30" ht="120" outlineLevel="2" x14ac:dyDescent="0.25">
      <c r="A215" s="15" t="s">
        <v>406</v>
      </c>
      <c r="B215" s="16" t="s">
        <v>468</v>
      </c>
      <c r="C215" s="16" t="s">
        <v>37</v>
      </c>
      <c r="D215" s="16" t="s">
        <v>62</v>
      </c>
      <c r="E215" s="16" t="s">
        <v>58</v>
      </c>
      <c r="F215" s="16">
        <v>280</v>
      </c>
      <c r="G215" s="16">
        <v>1112</v>
      </c>
      <c r="H215" s="16">
        <v>3480</v>
      </c>
      <c r="I215" s="17" t="s">
        <v>63</v>
      </c>
      <c r="J215" s="18">
        <v>373306126</v>
      </c>
      <c r="K215" s="19">
        <v>373306126</v>
      </c>
      <c r="L215" s="19">
        <v>482247282</v>
      </c>
      <c r="M215" s="19"/>
      <c r="N215" s="19"/>
      <c r="O215" s="19"/>
      <c r="P215" s="19">
        <v>-66652</v>
      </c>
      <c r="Q215" s="19">
        <v>0</v>
      </c>
      <c r="R215" s="19">
        <v>855486756</v>
      </c>
      <c r="S215" s="19">
        <v>0</v>
      </c>
      <c r="T215" s="19">
        <v>158908144</v>
      </c>
      <c r="U215" s="19">
        <v>0</v>
      </c>
      <c r="V215" s="19">
        <v>214331330</v>
      </c>
      <c r="W215" s="19">
        <v>214331330</v>
      </c>
      <c r="X215" s="19">
        <v>0</v>
      </c>
      <c r="Y215" s="19">
        <v>66652</v>
      </c>
      <c r="Z215" s="19">
        <v>0</v>
      </c>
      <c r="AA215" s="19">
        <f t="shared" si="15"/>
        <v>482247282</v>
      </c>
      <c r="AB215" s="20">
        <f t="shared" si="12"/>
        <v>0.25053728593315594</v>
      </c>
      <c r="AC215" s="20">
        <f t="shared" si="13"/>
        <v>0.18575172892565506</v>
      </c>
      <c r="AD215" s="21">
        <f t="shared" si="14"/>
        <v>0.436289014858811</v>
      </c>
    </row>
    <row r="216" spans="1:30" ht="90" outlineLevel="2" x14ac:dyDescent="0.25">
      <c r="A216" s="15" t="s">
        <v>406</v>
      </c>
      <c r="B216" s="16" t="s">
        <v>468</v>
      </c>
      <c r="C216" s="16" t="s">
        <v>37</v>
      </c>
      <c r="D216" s="16" t="s">
        <v>64</v>
      </c>
      <c r="E216" s="16" t="s">
        <v>58</v>
      </c>
      <c r="F216" s="16">
        <v>280</v>
      </c>
      <c r="G216" s="16">
        <v>1112</v>
      </c>
      <c r="H216" s="16">
        <v>3480</v>
      </c>
      <c r="I216" s="17" t="s">
        <v>65</v>
      </c>
      <c r="J216" s="18">
        <v>1768846585</v>
      </c>
      <c r="K216" s="19">
        <v>3422846585</v>
      </c>
      <c r="L216" s="19">
        <v>2172685345</v>
      </c>
      <c r="M216" s="19"/>
      <c r="N216" s="19"/>
      <c r="O216" s="19"/>
      <c r="P216" s="19">
        <v>-631771</v>
      </c>
      <c r="Q216" s="19">
        <v>0</v>
      </c>
      <c r="R216" s="19">
        <v>5594900159</v>
      </c>
      <c r="S216" s="19">
        <v>0</v>
      </c>
      <c r="T216" s="19">
        <v>1170279318</v>
      </c>
      <c r="U216" s="19">
        <v>0</v>
      </c>
      <c r="V216" s="19">
        <v>2251935496</v>
      </c>
      <c r="W216" s="19">
        <v>2251935496</v>
      </c>
      <c r="X216" s="19">
        <v>0</v>
      </c>
      <c r="Y216" s="19">
        <v>631771</v>
      </c>
      <c r="Z216" s="19">
        <v>0</v>
      </c>
      <c r="AA216" s="19">
        <f t="shared" si="15"/>
        <v>2172685345</v>
      </c>
      <c r="AB216" s="20">
        <f t="shared" si="12"/>
        <v>0.4024978877196797</v>
      </c>
      <c r="AC216" s="20">
        <f t="shared" si="13"/>
        <v>0.20916893684286386</v>
      </c>
      <c r="AD216" s="21">
        <f t="shared" si="14"/>
        <v>0.61166682456254362</v>
      </c>
    </row>
    <row r="217" spans="1:30" ht="90" outlineLevel="2" x14ac:dyDescent="0.25">
      <c r="A217" s="15" t="s">
        <v>406</v>
      </c>
      <c r="B217" s="16" t="s">
        <v>468</v>
      </c>
      <c r="C217" s="16" t="s">
        <v>37</v>
      </c>
      <c r="D217" s="16" t="s">
        <v>66</v>
      </c>
      <c r="E217" s="16" t="s">
        <v>58</v>
      </c>
      <c r="F217" s="16">
        <v>280</v>
      </c>
      <c r="G217" s="16">
        <v>1112</v>
      </c>
      <c r="H217" s="16">
        <v>3480</v>
      </c>
      <c r="I217" s="17" t="s">
        <v>67</v>
      </c>
      <c r="J217" s="18">
        <v>3537693170</v>
      </c>
      <c r="K217" s="19">
        <v>1883693170</v>
      </c>
      <c r="L217" s="19">
        <v>2370202061</v>
      </c>
      <c r="M217" s="19"/>
      <c r="N217" s="19"/>
      <c r="O217" s="19"/>
      <c r="P217" s="19">
        <v>-315886</v>
      </c>
      <c r="Q217" s="19">
        <v>-57781856</v>
      </c>
      <c r="R217" s="19">
        <v>4195797489</v>
      </c>
      <c r="S217" s="19">
        <v>0</v>
      </c>
      <c r="T217" s="19">
        <v>754108362</v>
      </c>
      <c r="U217" s="19">
        <v>0</v>
      </c>
      <c r="V217" s="19">
        <v>1129268922</v>
      </c>
      <c r="W217" s="19">
        <v>1129268922</v>
      </c>
      <c r="X217" s="19">
        <v>0</v>
      </c>
      <c r="Y217" s="19">
        <v>315886</v>
      </c>
      <c r="Z217" s="19">
        <v>0</v>
      </c>
      <c r="AA217" s="19">
        <f t="shared" si="15"/>
        <v>2312420205</v>
      </c>
      <c r="AB217" s="20">
        <f t="shared" si="12"/>
        <v>0.2691428566227449</v>
      </c>
      <c r="AC217" s="20">
        <f t="shared" si="13"/>
        <v>0.17972944689943304</v>
      </c>
      <c r="AD217" s="21">
        <f t="shared" si="14"/>
        <v>0.44887230352217794</v>
      </c>
    </row>
    <row r="218" spans="1:30" ht="60" outlineLevel="2" x14ac:dyDescent="0.25">
      <c r="A218" s="15" t="s">
        <v>406</v>
      </c>
      <c r="B218" s="16" t="s">
        <v>468</v>
      </c>
      <c r="C218" s="16" t="s">
        <v>37</v>
      </c>
      <c r="D218" s="16" t="s">
        <v>68</v>
      </c>
      <c r="E218" s="16" t="s">
        <v>58</v>
      </c>
      <c r="F218" s="16">
        <v>280</v>
      </c>
      <c r="G218" s="16">
        <v>1112</v>
      </c>
      <c r="H218" s="16">
        <v>3480</v>
      </c>
      <c r="I218" s="17" t="s">
        <v>69</v>
      </c>
      <c r="J218" s="18">
        <v>7479844614</v>
      </c>
      <c r="K218" s="19">
        <v>7479844614</v>
      </c>
      <c r="L218" s="19"/>
      <c r="M218" s="19"/>
      <c r="N218" s="19"/>
      <c r="O218" s="19"/>
      <c r="P218" s="19">
        <v>-1314716</v>
      </c>
      <c r="Q218" s="19">
        <v>-139190131</v>
      </c>
      <c r="R218" s="19">
        <v>7339339767</v>
      </c>
      <c r="S218" s="19">
        <v>0</v>
      </c>
      <c r="T218" s="19">
        <v>2723041722.6799998</v>
      </c>
      <c r="U218" s="19">
        <v>0</v>
      </c>
      <c r="V218" s="19">
        <v>4616298044.3199997</v>
      </c>
      <c r="W218" s="19">
        <v>4616298044.3199997</v>
      </c>
      <c r="X218" s="19">
        <v>139190131</v>
      </c>
      <c r="Y218" s="19">
        <v>140504847</v>
      </c>
      <c r="Z218" s="19">
        <v>0</v>
      </c>
      <c r="AA218" s="19">
        <f t="shared" si="15"/>
        <v>0</v>
      </c>
      <c r="AB218" s="20">
        <f t="shared" si="12"/>
        <v>0.62898001603309606</v>
      </c>
      <c r="AC218" s="20">
        <f t="shared" si="13"/>
        <v>0.37101998396690383</v>
      </c>
      <c r="AD218" s="21">
        <f t="shared" si="14"/>
        <v>0.99999999999999989</v>
      </c>
    </row>
    <row r="219" spans="1:30" outlineLevel="2" x14ac:dyDescent="0.25">
      <c r="A219" s="15" t="s">
        <v>406</v>
      </c>
      <c r="B219" s="16" t="s">
        <v>482</v>
      </c>
      <c r="C219" s="16" t="s">
        <v>37</v>
      </c>
      <c r="D219" s="16" t="s">
        <v>38</v>
      </c>
      <c r="E219" s="16"/>
      <c r="F219" s="16">
        <v>280</v>
      </c>
      <c r="G219" s="16">
        <v>1111</v>
      </c>
      <c r="H219" s="16">
        <v>3480</v>
      </c>
      <c r="I219" s="17" t="s">
        <v>40</v>
      </c>
      <c r="J219" s="18">
        <v>45253812456</v>
      </c>
      <c r="K219" s="19">
        <v>45253812456</v>
      </c>
      <c r="L219" s="19"/>
      <c r="M219" s="19"/>
      <c r="N219" s="19"/>
      <c r="O219" s="19"/>
      <c r="P219" s="19">
        <v>-51525615</v>
      </c>
      <c r="Q219" s="19">
        <v>-273130670</v>
      </c>
      <c r="R219" s="19">
        <v>44929156171</v>
      </c>
      <c r="S219" s="19">
        <v>0</v>
      </c>
      <c r="T219" s="19">
        <v>4831203.55</v>
      </c>
      <c r="U219" s="19">
        <v>0</v>
      </c>
      <c r="V219" s="19">
        <v>28426713136.75</v>
      </c>
      <c r="W219" s="19">
        <v>28426713136.75</v>
      </c>
      <c r="X219" s="19">
        <v>16770742500.700001</v>
      </c>
      <c r="Y219" s="19">
        <v>16822268115.700001</v>
      </c>
      <c r="Z219" s="19">
        <v>0</v>
      </c>
      <c r="AA219" s="19">
        <f t="shared" si="15"/>
        <v>16497611830.699997</v>
      </c>
      <c r="AB219" s="20">
        <f t="shared" si="12"/>
        <v>0.6327008018703526</v>
      </c>
      <c r="AC219" s="20">
        <f t="shared" si="13"/>
        <v>1.0752936315145734E-4</v>
      </c>
      <c r="AD219" s="21">
        <f t="shared" si="14"/>
        <v>0.63280833123350411</v>
      </c>
    </row>
    <row r="220" spans="1:30" outlineLevel="2" x14ac:dyDescent="0.25">
      <c r="A220" s="15" t="s">
        <v>406</v>
      </c>
      <c r="B220" s="16" t="s">
        <v>482</v>
      </c>
      <c r="C220" s="16" t="s">
        <v>37</v>
      </c>
      <c r="D220" s="16" t="s">
        <v>41</v>
      </c>
      <c r="E220" s="16"/>
      <c r="F220" s="16">
        <v>280</v>
      </c>
      <c r="G220" s="16">
        <v>1111</v>
      </c>
      <c r="H220" s="16">
        <v>3480</v>
      </c>
      <c r="I220" s="17" t="s">
        <v>42</v>
      </c>
      <c r="J220" s="18">
        <v>1208603727</v>
      </c>
      <c r="K220" s="19">
        <v>1208603727</v>
      </c>
      <c r="L220" s="19">
        <v>0</v>
      </c>
      <c r="M220" s="19">
        <v>0</v>
      </c>
      <c r="N220" s="19">
        <v>0</v>
      </c>
      <c r="O220" s="19">
        <v>0</v>
      </c>
      <c r="P220" s="19">
        <v>0</v>
      </c>
      <c r="Q220" s="19">
        <v>0</v>
      </c>
      <c r="R220" s="19">
        <v>1208603727</v>
      </c>
      <c r="S220" s="19">
        <v>0</v>
      </c>
      <c r="T220" s="19">
        <v>915191.22</v>
      </c>
      <c r="U220" s="19">
        <v>0</v>
      </c>
      <c r="V220" s="19">
        <v>882906974.33000004</v>
      </c>
      <c r="W220" s="19">
        <v>882906974.33000004</v>
      </c>
      <c r="X220" s="19">
        <v>324781561.44999999</v>
      </c>
      <c r="Y220" s="19">
        <v>324781561.44999999</v>
      </c>
      <c r="Z220" s="19">
        <v>0</v>
      </c>
      <c r="AA220" s="19">
        <f t="shared" si="15"/>
        <v>324781561.44999993</v>
      </c>
      <c r="AB220" s="20">
        <f t="shared" si="12"/>
        <v>0.73051816290650906</v>
      </c>
      <c r="AC220" s="20">
        <f t="shared" si="13"/>
        <v>7.5723018186588792E-4</v>
      </c>
      <c r="AD220" s="21">
        <f t="shared" si="14"/>
        <v>0.73127539308837497</v>
      </c>
    </row>
    <row r="221" spans="1:30" outlineLevel="2" x14ac:dyDescent="0.25">
      <c r="A221" s="15" t="s">
        <v>406</v>
      </c>
      <c r="B221" s="16" t="s">
        <v>482</v>
      </c>
      <c r="C221" s="16" t="s">
        <v>37</v>
      </c>
      <c r="D221" s="16" t="s">
        <v>407</v>
      </c>
      <c r="E221" s="16"/>
      <c r="F221" s="16">
        <v>280</v>
      </c>
      <c r="G221" s="16">
        <v>1111</v>
      </c>
      <c r="H221" s="16">
        <v>3480</v>
      </c>
      <c r="I221" s="17" t="s">
        <v>408</v>
      </c>
      <c r="J221" s="18">
        <v>39235404</v>
      </c>
      <c r="K221" s="19">
        <v>39235404</v>
      </c>
      <c r="L221" s="19">
        <v>0</v>
      </c>
      <c r="M221" s="19">
        <v>0</v>
      </c>
      <c r="N221" s="19">
        <v>0</v>
      </c>
      <c r="O221" s="19">
        <v>0</v>
      </c>
      <c r="P221" s="19">
        <v>0</v>
      </c>
      <c r="Q221" s="19">
        <v>-6955624.8799999999</v>
      </c>
      <c r="R221" s="19">
        <v>32279779.120000001</v>
      </c>
      <c r="S221" s="19">
        <v>0</v>
      </c>
      <c r="T221" s="19">
        <v>0</v>
      </c>
      <c r="U221" s="19">
        <v>0</v>
      </c>
      <c r="V221" s="19">
        <v>22813452.149999999</v>
      </c>
      <c r="W221" s="19">
        <v>22813452.149999999</v>
      </c>
      <c r="X221" s="19">
        <v>9466326.9700000007</v>
      </c>
      <c r="Y221" s="19">
        <v>16421951.85</v>
      </c>
      <c r="Z221" s="19">
        <v>0</v>
      </c>
      <c r="AA221" s="19">
        <f t="shared" si="15"/>
        <v>9466326.9700000025</v>
      </c>
      <c r="AB221" s="20">
        <f t="shared" si="12"/>
        <v>0.70674127184052427</v>
      </c>
      <c r="AC221" s="20">
        <f t="shared" si="13"/>
        <v>0</v>
      </c>
      <c r="AD221" s="21">
        <f t="shared" si="14"/>
        <v>0.70674127184052427</v>
      </c>
    </row>
    <row r="222" spans="1:30" outlineLevel="2" x14ac:dyDescent="0.25">
      <c r="A222" s="15" t="s">
        <v>406</v>
      </c>
      <c r="B222" s="16" t="s">
        <v>482</v>
      </c>
      <c r="C222" s="16" t="s">
        <v>37</v>
      </c>
      <c r="D222" s="16" t="s">
        <v>348</v>
      </c>
      <c r="E222" s="16"/>
      <c r="F222" s="16">
        <v>280</v>
      </c>
      <c r="G222" s="16">
        <v>1111</v>
      </c>
      <c r="H222" s="16">
        <v>3480</v>
      </c>
      <c r="I222" s="17" t="s">
        <v>349</v>
      </c>
      <c r="J222" s="18">
        <v>0</v>
      </c>
      <c r="K222" s="19">
        <v>5464386</v>
      </c>
      <c r="L222" s="19"/>
      <c r="M222" s="19"/>
      <c r="N222" s="19"/>
      <c r="O222" s="19"/>
      <c r="P222" s="19">
        <v>0</v>
      </c>
      <c r="Q222" s="19">
        <v>0</v>
      </c>
      <c r="R222" s="19">
        <v>5464386</v>
      </c>
      <c r="S222" s="19">
        <v>0</v>
      </c>
      <c r="T222" s="19">
        <v>896171</v>
      </c>
      <c r="U222" s="19">
        <v>0</v>
      </c>
      <c r="V222" s="19">
        <v>0</v>
      </c>
      <c r="W222" s="19">
        <v>0</v>
      </c>
      <c r="X222" s="19">
        <v>4568215</v>
      </c>
      <c r="Y222" s="19">
        <v>4568215</v>
      </c>
      <c r="Z222" s="19">
        <v>0</v>
      </c>
      <c r="AA222" s="19">
        <f t="shared" si="15"/>
        <v>4568215</v>
      </c>
      <c r="AB222" s="20">
        <f t="shared" si="12"/>
        <v>0</v>
      </c>
      <c r="AC222" s="20">
        <f t="shared" si="13"/>
        <v>0.16400214040516173</v>
      </c>
      <c r="AD222" s="21">
        <f t="shared" si="14"/>
        <v>0.16400214040516173</v>
      </c>
    </row>
    <row r="223" spans="1:30" outlineLevel="2" x14ac:dyDescent="0.25">
      <c r="A223" s="15" t="s">
        <v>406</v>
      </c>
      <c r="B223" s="16" t="s">
        <v>482</v>
      </c>
      <c r="C223" s="16" t="s">
        <v>37</v>
      </c>
      <c r="D223" s="16" t="s">
        <v>47</v>
      </c>
      <c r="E223" s="16"/>
      <c r="F223" s="16">
        <v>280</v>
      </c>
      <c r="G223" s="16">
        <v>1111</v>
      </c>
      <c r="H223" s="16">
        <v>3480</v>
      </c>
      <c r="I223" s="17" t="s">
        <v>48</v>
      </c>
      <c r="J223" s="18">
        <v>8662441370</v>
      </c>
      <c r="K223" s="19">
        <v>8662441370</v>
      </c>
      <c r="L223" s="19">
        <v>0</v>
      </c>
      <c r="M223" s="19">
        <v>0</v>
      </c>
      <c r="N223" s="19">
        <v>0</v>
      </c>
      <c r="O223" s="19">
        <v>0</v>
      </c>
      <c r="P223" s="19">
        <v>0</v>
      </c>
      <c r="Q223" s="19">
        <v>0</v>
      </c>
      <c r="R223" s="19">
        <v>8662441370</v>
      </c>
      <c r="S223" s="19">
        <v>0</v>
      </c>
      <c r="T223" s="19">
        <v>859468.43</v>
      </c>
      <c r="U223" s="19">
        <v>0</v>
      </c>
      <c r="V223" s="19">
        <v>5466594004.1499996</v>
      </c>
      <c r="W223" s="19">
        <v>5466594004.1499996</v>
      </c>
      <c r="X223" s="19">
        <v>3194987897.4200001</v>
      </c>
      <c r="Y223" s="19">
        <v>3194987897.4200001</v>
      </c>
      <c r="Z223" s="19">
        <v>0</v>
      </c>
      <c r="AA223" s="19">
        <f t="shared" si="15"/>
        <v>3194987897.4200001</v>
      </c>
      <c r="AB223" s="20">
        <f t="shared" si="12"/>
        <v>0.63106851413529386</v>
      </c>
      <c r="AC223" s="20">
        <f t="shared" si="13"/>
        <v>9.921780630764604E-5</v>
      </c>
      <c r="AD223" s="21">
        <f t="shared" si="14"/>
        <v>0.63116773194160147</v>
      </c>
    </row>
    <row r="224" spans="1:30" ht="30" outlineLevel="2" x14ac:dyDescent="0.25">
      <c r="A224" s="15" t="s">
        <v>406</v>
      </c>
      <c r="B224" s="16" t="s">
        <v>482</v>
      </c>
      <c r="C224" s="16" t="s">
        <v>37</v>
      </c>
      <c r="D224" s="16" t="s">
        <v>49</v>
      </c>
      <c r="E224" s="16"/>
      <c r="F224" s="16">
        <v>280</v>
      </c>
      <c r="G224" s="16">
        <v>1111</v>
      </c>
      <c r="H224" s="16">
        <v>3480</v>
      </c>
      <c r="I224" s="17" t="s">
        <v>50</v>
      </c>
      <c r="J224" s="18">
        <v>3159882493</v>
      </c>
      <c r="K224" s="19">
        <v>3155314278</v>
      </c>
      <c r="L224" s="19"/>
      <c r="M224" s="19"/>
      <c r="N224" s="19"/>
      <c r="O224" s="19"/>
      <c r="P224" s="19">
        <v>0</v>
      </c>
      <c r="Q224" s="19">
        <v>-102773240</v>
      </c>
      <c r="R224" s="19">
        <v>3052541038</v>
      </c>
      <c r="S224" s="19">
        <v>0</v>
      </c>
      <c r="T224" s="19">
        <v>427219.83</v>
      </c>
      <c r="U224" s="19">
        <v>0</v>
      </c>
      <c r="V224" s="19">
        <v>1584729130.4000001</v>
      </c>
      <c r="W224" s="19">
        <v>1584729130.4000001</v>
      </c>
      <c r="X224" s="19">
        <v>1570157927.77</v>
      </c>
      <c r="Y224" s="19">
        <v>1570157927.77</v>
      </c>
      <c r="Z224" s="19">
        <v>0</v>
      </c>
      <c r="AA224" s="19">
        <f t="shared" si="15"/>
        <v>1467384687.77</v>
      </c>
      <c r="AB224" s="20">
        <f t="shared" si="12"/>
        <v>0.51915080278111569</v>
      </c>
      <c r="AC224" s="20">
        <f t="shared" si="13"/>
        <v>1.3995547469524306E-4</v>
      </c>
      <c r="AD224" s="21">
        <f t="shared" si="14"/>
        <v>0.51929075825581095</v>
      </c>
    </row>
    <row r="225" spans="1:30" outlineLevel="2" x14ac:dyDescent="0.25">
      <c r="A225" s="15" t="s">
        <v>406</v>
      </c>
      <c r="B225" s="16" t="s">
        <v>482</v>
      </c>
      <c r="C225" s="16" t="s">
        <v>37</v>
      </c>
      <c r="D225" s="16" t="s">
        <v>51</v>
      </c>
      <c r="E225" s="16"/>
      <c r="F225" s="16">
        <v>280</v>
      </c>
      <c r="G225" s="16">
        <v>1111</v>
      </c>
      <c r="H225" s="16">
        <v>3480</v>
      </c>
      <c r="I225" s="17" t="s">
        <v>52</v>
      </c>
      <c r="J225" s="18">
        <v>6407706012</v>
      </c>
      <c r="K225" s="19">
        <v>6407706012</v>
      </c>
      <c r="L225" s="19"/>
      <c r="M225" s="19"/>
      <c r="N225" s="19"/>
      <c r="O225" s="19"/>
      <c r="P225" s="19">
        <v>-4292084</v>
      </c>
      <c r="Q225" s="19">
        <v>0</v>
      </c>
      <c r="R225" s="19">
        <v>6403413928</v>
      </c>
      <c r="S225" s="19">
        <v>0</v>
      </c>
      <c r="T225" s="19">
        <v>0</v>
      </c>
      <c r="U225" s="19">
        <v>0</v>
      </c>
      <c r="V225" s="19">
        <v>18812142.579999998</v>
      </c>
      <c r="W225" s="19">
        <v>18812142.579999998</v>
      </c>
      <c r="X225" s="19">
        <v>6384601785.4200001</v>
      </c>
      <c r="Y225" s="19">
        <v>6388893869.4200001</v>
      </c>
      <c r="Z225" s="19">
        <v>0</v>
      </c>
      <c r="AA225" s="19">
        <f t="shared" si="15"/>
        <v>6384601785.4200001</v>
      </c>
      <c r="AB225" s="20">
        <f t="shared" si="12"/>
        <v>2.9378301623983346E-3</v>
      </c>
      <c r="AC225" s="20">
        <f t="shared" si="13"/>
        <v>0</v>
      </c>
      <c r="AD225" s="21">
        <f t="shared" si="14"/>
        <v>2.9378301623983346E-3</v>
      </c>
    </row>
    <row r="226" spans="1:30" outlineLevel="2" x14ac:dyDescent="0.25">
      <c r="A226" s="15" t="s">
        <v>406</v>
      </c>
      <c r="B226" s="16" t="s">
        <v>482</v>
      </c>
      <c r="C226" s="16" t="s">
        <v>37</v>
      </c>
      <c r="D226" s="16" t="s">
        <v>53</v>
      </c>
      <c r="E226" s="16"/>
      <c r="F226" s="16">
        <v>280</v>
      </c>
      <c r="G226" s="16">
        <v>1111</v>
      </c>
      <c r="H226" s="16">
        <v>3480</v>
      </c>
      <c r="I226" s="17" t="s">
        <v>54</v>
      </c>
      <c r="J226" s="18">
        <v>5461166560</v>
      </c>
      <c r="K226" s="19">
        <v>5461166560</v>
      </c>
      <c r="L226" s="19">
        <v>0</v>
      </c>
      <c r="M226" s="19">
        <v>0</v>
      </c>
      <c r="N226" s="19">
        <v>0</v>
      </c>
      <c r="O226" s="19">
        <v>0</v>
      </c>
      <c r="P226" s="19">
        <v>0</v>
      </c>
      <c r="Q226" s="19">
        <v>-5090837</v>
      </c>
      <c r="R226" s="19">
        <v>5456075723</v>
      </c>
      <c r="S226" s="19">
        <v>0</v>
      </c>
      <c r="T226" s="19">
        <v>28351328.25</v>
      </c>
      <c r="U226" s="19">
        <v>0</v>
      </c>
      <c r="V226" s="19">
        <v>5071455917.3500004</v>
      </c>
      <c r="W226" s="19">
        <v>5071455917.3500004</v>
      </c>
      <c r="X226" s="19">
        <v>361359314.39999998</v>
      </c>
      <c r="Y226" s="19">
        <v>361359314.39999998</v>
      </c>
      <c r="Z226" s="19">
        <v>0</v>
      </c>
      <c r="AA226" s="19">
        <f t="shared" si="15"/>
        <v>356268477.39999962</v>
      </c>
      <c r="AB226" s="20">
        <f t="shared" si="12"/>
        <v>0.92950614595969761</v>
      </c>
      <c r="AC226" s="20">
        <f t="shared" si="13"/>
        <v>5.1962856986176769E-3</v>
      </c>
      <c r="AD226" s="21">
        <f t="shared" si="14"/>
        <v>0.93470243165831524</v>
      </c>
    </row>
    <row r="227" spans="1:30" outlineLevel="2" x14ac:dyDescent="0.25">
      <c r="A227" s="15" t="s">
        <v>406</v>
      </c>
      <c r="B227" s="16" t="s">
        <v>482</v>
      </c>
      <c r="C227" s="16" t="s">
        <v>37</v>
      </c>
      <c r="D227" s="16" t="s">
        <v>55</v>
      </c>
      <c r="E227" s="16"/>
      <c r="F227" s="16">
        <v>280</v>
      </c>
      <c r="G227" s="16">
        <v>1111</v>
      </c>
      <c r="H227" s="16">
        <v>3480</v>
      </c>
      <c r="I227" s="17" t="s">
        <v>56</v>
      </c>
      <c r="J227" s="18">
        <v>9848861557</v>
      </c>
      <c r="K227" s="19">
        <v>9848861557</v>
      </c>
      <c r="L227" s="19">
        <v>0</v>
      </c>
      <c r="M227" s="19">
        <v>0</v>
      </c>
      <c r="N227" s="19">
        <v>0</v>
      </c>
      <c r="O227" s="19">
        <v>0</v>
      </c>
      <c r="P227" s="19">
        <v>0</v>
      </c>
      <c r="Q227" s="19">
        <v>-180887921</v>
      </c>
      <c r="R227" s="19">
        <v>9667973636</v>
      </c>
      <c r="S227" s="19">
        <v>0</v>
      </c>
      <c r="T227" s="19">
        <v>824769.61</v>
      </c>
      <c r="U227" s="19">
        <v>0</v>
      </c>
      <c r="V227" s="19">
        <v>5953891046.0500002</v>
      </c>
      <c r="W227" s="19">
        <v>5953891046.0500002</v>
      </c>
      <c r="X227" s="19">
        <v>3894145741.3400002</v>
      </c>
      <c r="Y227" s="19">
        <v>3894145741.3400002</v>
      </c>
      <c r="Z227" s="19">
        <v>0</v>
      </c>
      <c r="AA227" s="19">
        <f t="shared" si="15"/>
        <v>3713257820.3399992</v>
      </c>
      <c r="AB227" s="20">
        <f t="shared" si="12"/>
        <v>0.61583649999622325</v>
      </c>
      <c r="AC227" s="20">
        <f t="shared" si="13"/>
        <v>8.5309459981237378E-5</v>
      </c>
      <c r="AD227" s="21">
        <f t="shared" si="14"/>
        <v>0.61592180945620445</v>
      </c>
    </row>
    <row r="228" spans="1:30" ht="120" outlineLevel="2" x14ac:dyDescent="0.25">
      <c r="A228" s="15" t="s">
        <v>406</v>
      </c>
      <c r="B228" s="16" t="s">
        <v>482</v>
      </c>
      <c r="C228" s="16" t="s">
        <v>37</v>
      </c>
      <c r="D228" s="16" t="s">
        <v>57</v>
      </c>
      <c r="E228" s="16" t="s">
        <v>58</v>
      </c>
      <c r="F228" s="16">
        <v>280</v>
      </c>
      <c r="G228" s="16">
        <v>1112</v>
      </c>
      <c r="H228" s="16">
        <v>3480</v>
      </c>
      <c r="I228" s="17" t="s">
        <v>59</v>
      </c>
      <c r="J228" s="18">
        <v>7069765543</v>
      </c>
      <c r="K228" s="19">
        <v>7069765543</v>
      </c>
      <c r="L228" s="19"/>
      <c r="M228" s="19"/>
      <c r="N228" s="19"/>
      <c r="O228" s="19"/>
      <c r="P228" s="19">
        <v>-4766119</v>
      </c>
      <c r="Q228" s="19">
        <v>-83693062</v>
      </c>
      <c r="R228" s="19">
        <v>6981306362</v>
      </c>
      <c r="S228" s="19">
        <v>0</v>
      </c>
      <c r="T228" s="19">
        <v>2720855337</v>
      </c>
      <c r="U228" s="19">
        <v>0</v>
      </c>
      <c r="V228" s="19">
        <v>4344144087</v>
      </c>
      <c r="W228" s="19">
        <v>4344144087</v>
      </c>
      <c r="X228" s="19">
        <v>0</v>
      </c>
      <c r="Y228" s="19">
        <v>4766119</v>
      </c>
      <c r="Z228" s="19">
        <v>0</v>
      </c>
      <c r="AA228" s="19">
        <f t="shared" si="15"/>
        <v>-83693062</v>
      </c>
      <c r="AB228" s="20">
        <f t="shared" si="12"/>
        <v>0.62225375334416533</v>
      </c>
      <c r="AC228" s="20">
        <f t="shared" si="13"/>
        <v>0.38973441300469319</v>
      </c>
      <c r="AD228" s="21">
        <f t="shared" si="14"/>
        <v>1.0119881663488586</v>
      </c>
    </row>
    <row r="229" spans="1:30" ht="60" outlineLevel="2" x14ac:dyDescent="0.25">
      <c r="A229" s="15" t="s">
        <v>406</v>
      </c>
      <c r="B229" s="16" t="s">
        <v>482</v>
      </c>
      <c r="C229" s="16" t="s">
        <v>37</v>
      </c>
      <c r="D229" s="16" t="s">
        <v>60</v>
      </c>
      <c r="E229" s="16" t="s">
        <v>58</v>
      </c>
      <c r="F229" s="16">
        <v>280</v>
      </c>
      <c r="G229" s="16">
        <v>1112</v>
      </c>
      <c r="H229" s="16">
        <v>3480</v>
      </c>
      <c r="I229" s="17" t="s">
        <v>61</v>
      </c>
      <c r="J229" s="18">
        <v>382149488</v>
      </c>
      <c r="K229" s="19">
        <v>382149488</v>
      </c>
      <c r="L229" s="19"/>
      <c r="M229" s="19"/>
      <c r="N229" s="19"/>
      <c r="O229" s="19"/>
      <c r="P229" s="19">
        <v>-257628</v>
      </c>
      <c r="Q229" s="19">
        <v>0</v>
      </c>
      <c r="R229" s="19">
        <v>381891860</v>
      </c>
      <c r="S229" s="19">
        <v>0</v>
      </c>
      <c r="T229" s="19">
        <v>147260119</v>
      </c>
      <c r="U229" s="19">
        <v>0</v>
      </c>
      <c r="V229" s="19">
        <v>234631741</v>
      </c>
      <c r="W229" s="19">
        <v>234631741</v>
      </c>
      <c r="X229" s="19">
        <v>0</v>
      </c>
      <c r="Y229" s="19">
        <v>257628</v>
      </c>
      <c r="Z229" s="19">
        <v>0</v>
      </c>
      <c r="AA229" s="19">
        <f t="shared" si="15"/>
        <v>0</v>
      </c>
      <c r="AB229" s="20">
        <f t="shared" si="12"/>
        <v>0.61439314522179134</v>
      </c>
      <c r="AC229" s="20">
        <f t="shared" si="13"/>
        <v>0.38560685477820866</v>
      </c>
      <c r="AD229" s="21">
        <f t="shared" si="14"/>
        <v>1</v>
      </c>
    </row>
    <row r="230" spans="1:30" ht="120" outlineLevel="2" x14ac:dyDescent="0.25">
      <c r="A230" s="15" t="s">
        <v>406</v>
      </c>
      <c r="B230" s="16" t="s">
        <v>482</v>
      </c>
      <c r="C230" s="16" t="s">
        <v>37</v>
      </c>
      <c r="D230" s="16" t="s">
        <v>62</v>
      </c>
      <c r="E230" s="16" t="s">
        <v>58</v>
      </c>
      <c r="F230" s="16">
        <v>280</v>
      </c>
      <c r="G230" s="16">
        <v>1112</v>
      </c>
      <c r="H230" s="16">
        <v>3480</v>
      </c>
      <c r="I230" s="17" t="s">
        <v>63</v>
      </c>
      <c r="J230" s="18">
        <v>207679868</v>
      </c>
      <c r="K230" s="19">
        <v>207679868</v>
      </c>
      <c r="L230" s="19">
        <v>479396840</v>
      </c>
      <c r="M230" s="19"/>
      <c r="N230" s="19"/>
      <c r="O230" s="19"/>
      <c r="P230" s="19">
        <v>-154989</v>
      </c>
      <c r="Q230" s="19">
        <v>0</v>
      </c>
      <c r="R230" s="19">
        <v>686921719</v>
      </c>
      <c r="S230" s="19">
        <v>0</v>
      </c>
      <c r="T230" s="19">
        <v>98260050</v>
      </c>
      <c r="U230" s="19">
        <v>0</v>
      </c>
      <c r="V230" s="19">
        <v>109264829</v>
      </c>
      <c r="W230" s="19">
        <v>109264829</v>
      </c>
      <c r="X230" s="19">
        <v>0</v>
      </c>
      <c r="Y230" s="19">
        <v>154989</v>
      </c>
      <c r="Z230" s="19">
        <v>0</v>
      </c>
      <c r="AA230" s="19">
        <f t="shared" si="15"/>
        <v>479396840</v>
      </c>
      <c r="AB230" s="20">
        <f t="shared" si="12"/>
        <v>0.15906445520322818</v>
      </c>
      <c r="AC230" s="20">
        <f t="shared" si="13"/>
        <v>0.14304402857292681</v>
      </c>
      <c r="AD230" s="21">
        <f t="shared" si="14"/>
        <v>0.30210848377615496</v>
      </c>
    </row>
    <row r="231" spans="1:30" ht="90" outlineLevel="2" x14ac:dyDescent="0.25">
      <c r="A231" s="15" t="s">
        <v>406</v>
      </c>
      <c r="B231" s="16" t="s">
        <v>482</v>
      </c>
      <c r="C231" s="16" t="s">
        <v>37</v>
      </c>
      <c r="D231" s="16" t="s">
        <v>64</v>
      </c>
      <c r="E231" s="16" t="s">
        <v>58</v>
      </c>
      <c r="F231" s="16">
        <v>280</v>
      </c>
      <c r="G231" s="16">
        <v>1112</v>
      </c>
      <c r="H231" s="16">
        <v>3480</v>
      </c>
      <c r="I231" s="17" t="s">
        <v>65</v>
      </c>
      <c r="J231" s="18">
        <v>1146448467</v>
      </c>
      <c r="K231" s="19">
        <v>2226448467</v>
      </c>
      <c r="L231" s="19">
        <v>2209686465</v>
      </c>
      <c r="M231" s="19"/>
      <c r="N231" s="19"/>
      <c r="O231" s="19"/>
      <c r="P231" s="19">
        <v>-1545768</v>
      </c>
      <c r="Q231" s="19">
        <v>0</v>
      </c>
      <c r="R231" s="19">
        <v>4434589164</v>
      </c>
      <c r="S231" s="19">
        <v>0</v>
      </c>
      <c r="T231" s="19">
        <v>819964214</v>
      </c>
      <c r="U231" s="19">
        <v>0</v>
      </c>
      <c r="V231" s="19">
        <v>1404938485</v>
      </c>
      <c r="W231" s="19">
        <v>1404938485</v>
      </c>
      <c r="X231" s="19">
        <v>0</v>
      </c>
      <c r="Y231" s="19">
        <v>1545768</v>
      </c>
      <c r="Z231" s="19">
        <v>0</v>
      </c>
      <c r="AA231" s="19">
        <f t="shared" si="15"/>
        <v>2209686465</v>
      </c>
      <c r="AB231" s="20">
        <f t="shared" si="12"/>
        <v>0.31681367383596482</v>
      </c>
      <c r="AC231" s="20">
        <f t="shared" si="13"/>
        <v>0.18490195679375904</v>
      </c>
      <c r="AD231" s="21">
        <f t="shared" si="14"/>
        <v>0.50171563062972391</v>
      </c>
    </row>
    <row r="232" spans="1:30" ht="90" outlineLevel="2" x14ac:dyDescent="0.25">
      <c r="A232" s="15" t="s">
        <v>406</v>
      </c>
      <c r="B232" s="16" t="s">
        <v>482</v>
      </c>
      <c r="C232" s="16" t="s">
        <v>37</v>
      </c>
      <c r="D232" s="16" t="s">
        <v>66</v>
      </c>
      <c r="E232" s="16" t="s">
        <v>58</v>
      </c>
      <c r="F232" s="16">
        <v>280</v>
      </c>
      <c r="G232" s="16">
        <v>1112</v>
      </c>
      <c r="H232" s="16">
        <v>3480</v>
      </c>
      <c r="I232" s="17" t="s">
        <v>67</v>
      </c>
      <c r="J232" s="18">
        <v>2292896934</v>
      </c>
      <c r="K232" s="19">
        <v>1212896934</v>
      </c>
      <c r="L232" s="19">
        <v>2410486114</v>
      </c>
      <c r="M232" s="19"/>
      <c r="N232" s="19"/>
      <c r="O232" s="19"/>
      <c r="P232" s="19">
        <v>-772884</v>
      </c>
      <c r="Q232" s="19">
        <v>0</v>
      </c>
      <c r="R232" s="19">
        <v>3622610164</v>
      </c>
      <c r="S232" s="19">
        <v>0</v>
      </c>
      <c r="T232" s="19">
        <v>505757062</v>
      </c>
      <c r="U232" s="19">
        <v>0</v>
      </c>
      <c r="V232" s="19">
        <v>706366988</v>
      </c>
      <c r="W232" s="19">
        <v>706366988</v>
      </c>
      <c r="X232" s="19">
        <v>0</v>
      </c>
      <c r="Y232" s="19">
        <v>772884</v>
      </c>
      <c r="Z232" s="19">
        <v>0</v>
      </c>
      <c r="AA232" s="19">
        <f t="shared" si="15"/>
        <v>2410486114</v>
      </c>
      <c r="AB232" s="20">
        <f t="shared" si="12"/>
        <v>0.19498840781146773</v>
      </c>
      <c r="AC232" s="20">
        <f t="shared" si="13"/>
        <v>0.13961123032944706</v>
      </c>
      <c r="AD232" s="21">
        <f t="shared" si="14"/>
        <v>0.33459963814091476</v>
      </c>
    </row>
    <row r="233" spans="1:30" ht="60" outlineLevel="2" x14ac:dyDescent="0.25">
      <c r="A233" s="15" t="s">
        <v>406</v>
      </c>
      <c r="B233" s="16" t="s">
        <v>482</v>
      </c>
      <c r="C233" s="16" t="s">
        <v>37</v>
      </c>
      <c r="D233" s="16" t="s">
        <v>68</v>
      </c>
      <c r="E233" s="16" t="s">
        <v>58</v>
      </c>
      <c r="F233" s="16">
        <v>280</v>
      </c>
      <c r="G233" s="16">
        <v>1112</v>
      </c>
      <c r="H233" s="16">
        <v>3480</v>
      </c>
      <c r="I233" s="17" t="s">
        <v>69</v>
      </c>
      <c r="J233" s="18">
        <v>4892001126</v>
      </c>
      <c r="K233" s="19">
        <v>4892001126</v>
      </c>
      <c r="L233" s="19"/>
      <c r="M233" s="19"/>
      <c r="N233" s="19"/>
      <c r="O233" s="19"/>
      <c r="P233" s="19">
        <v>-3227152</v>
      </c>
      <c r="Q233" s="19">
        <v>-66312623</v>
      </c>
      <c r="R233" s="19">
        <v>4822461351</v>
      </c>
      <c r="S233" s="19">
        <v>0</v>
      </c>
      <c r="T233" s="19">
        <v>1908696080.4100001</v>
      </c>
      <c r="U233" s="19">
        <v>0</v>
      </c>
      <c r="V233" s="19">
        <v>2913765270.5900002</v>
      </c>
      <c r="W233" s="19">
        <v>2913765270.5900002</v>
      </c>
      <c r="X233" s="19">
        <v>66312623</v>
      </c>
      <c r="Y233" s="19">
        <v>69539775</v>
      </c>
      <c r="Z233" s="19">
        <v>0</v>
      </c>
      <c r="AA233" s="19">
        <f t="shared" si="15"/>
        <v>0</v>
      </c>
      <c r="AB233" s="20">
        <f t="shared" si="12"/>
        <v>0.60420707570539534</v>
      </c>
      <c r="AC233" s="20">
        <f t="shared" si="13"/>
        <v>0.39579292429460472</v>
      </c>
      <c r="AD233" s="21">
        <f t="shared" si="14"/>
        <v>1</v>
      </c>
    </row>
    <row r="234" spans="1:30" outlineLevel="2" x14ac:dyDescent="0.25">
      <c r="A234" s="15" t="s">
        <v>489</v>
      </c>
      <c r="B234" s="16" t="s">
        <v>36</v>
      </c>
      <c r="C234" s="16" t="s">
        <v>37</v>
      </c>
      <c r="D234" s="16" t="s">
        <v>38</v>
      </c>
      <c r="E234" s="16"/>
      <c r="F234" s="16">
        <v>280</v>
      </c>
      <c r="G234" s="16">
        <v>1111</v>
      </c>
      <c r="H234" s="16">
        <v>3480</v>
      </c>
      <c r="I234" s="17" t="s">
        <v>40</v>
      </c>
      <c r="J234" s="18">
        <v>0</v>
      </c>
      <c r="K234" s="19">
        <v>22000000</v>
      </c>
      <c r="L234" s="19"/>
      <c r="M234" s="19"/>
      <c r="N234" s="19"/>
      <c r="O234" s="19"/>
      <c r="P234" s="19">
        <v>0</v>
      </c>
      <c r="Q234" s="19">
        <v>-22000000</v>
      </c>
      <c r="R234" s="19">
        <v>0</v>
      </c>
      <c r="S234" s="19">
        <v>0</v>
      </c>
      <c r="T234" s="19">
        <v>0</v>
      </c>
      <c r="U234" s="19">
        <v>0</v>
      </c>
      <c r="V234" s="19">
        <v>0</v>
      </c>
      <c r="W234" s="19">
        <v>0</v>
      </c>
      <c r="X234" s="19">
        <v>22000000</v>
      </c>
      <c r="Y234" s="19">
        <v>22000000</v>
      </c>
      <c r="Z234" s="19">
        <v>0</v>
      </c>
      <c r="AA234" s="19">
        <f t="shared" si="15"/>
        <v>0</v>
      </c>
      <c r="AB234" s="20">
        <v>0</v>
      </c>
      <c r="AC234" s="20">
        <v>0</v>
      </c>
      <c r="AD234" s="21">
        <v>0</v>
      </c>
    </row>
    <row r="235" spans="1:30" outlineLevel="2" x14ac:dyDescent="0.25">
      <c r="A235" s="15" t="s">
        <v>489</v>
      </c>
      <c r="B235" s="16" t="s">
        <v>36</v>
      </c>
      <c r="C235" s="16" t="s">
        <v>37</v>
      </c>
      <c r="D235" s="16" t="s">
        <v>38</v>
      </c>
      <c r="E235" s="16"/>
      <c r="F235" s="16" t="s">
        <v>39</v>
      </c>
      <c r="G235" s="16">
        <v>1111</v>
      </c>
      <c r="H235" s="16">
        <v>3480</v>
      </c>
      <c r="I235" s="17" t="s">
        <v>40</v>
      </c>
      <c r="J235" s="18">
        <v>543415800</v>
      </c>
      <c r="K235" s="19">
        <v>543415800</v>
      </c>
      <c r="L235" s="19">
        <v>-253901450</v>
      </c>
      <c r="M235" s="19"/>
      <c r="N235" s="19"/>
      <c r="O235" s="19"/>
      <c r="P235" s="19">
        <v>0</v>
      </c>
      <c r="Q235" s="19">
        <v>-3491856</v>
      </c>
      <c r="R235" s="19">
        <v>286022494</v>
      </c>
      <c r="S235" s="19">
        <v>0</v>
      </c>
      <c r="T235" s="19">
        <v>0</v>
      </c>
      <c r="U235" s="19">
        <v>0</v>
      </c>
      <c r="V235" s="19">
        <v>282460154.67000002</v>
      </c>
      <c r="W235" s="19">
        <v>282460154.67000002</v>
      </c>
      <c r="X235" s="19">
        <v>7054195.3300000001</v>
      </c>
      <c r="Y235" s="19">
        <v>260955645.33000001</v>
      </c>
      <c r="Z235" s="19">
        <v>0</v>
      </c>
      <c r="AA235" s="19">
        <f t="shared" si="15"/>
        <v>3562339.3299999833</v>
      </c>
      <c r="AB235" s="20">
        <f>V235/R235</f>
        <v>0.98754524764755047</v>
      </c>
      <c r="AC235" s="20">
        <f>(S235+T235+U235)/R235</f>
        <v>0</v>
      </c>
      <c r="AD235" s="21">
        <f>AB235+AC235</f>
        <v>0.98754524764755047</v>
      </c>
    </row>
    <row r="236" spans="1:30" outlineLevel="2" x14ac:dyDescent="0.25">
      <c r="A236" s="15" t="s">
        <v>489</v>
      </c>
      <c r="B236" s="16" t="s">
        <v>36</v>
      </c>
      <c r="C236" s="16" t="s">
        <v>37</v>
      </c>
      <c r="D236" s="16" t="s">
        <v>41</v>
      </c>
      <c r="E236" s="16"/>
      <c r="F236" s="16" t="s">
        <v>39</v>
      </c>
      <c r="G236" s="16">
        <v>1111</v>
      </c>
      <c r="H236" s="16">
        <v>3480</v>
      </c>
      <c r="I236" s="17" t="s">
        <v>42</v>
      </c>
      <c r="J236" s="18">
        <v>6365250</v>
      </c>
      <c r="K236" s="19">
        <v>6365250</v>
      </c>
      <c r="L236" s="19">
        <v>-6365250</v>
      </c>
      <c r="M236" s="19"/>
      <c r="N236" s="19"/>
      <c r="O236" s="19"/>
      <c r="P236" s="19">
        <v>0</v>
      </c>
      <c r="Q236" s="19">
        <v>0</v>
      </c>
      <c r="R236" s="19">
        <v>0</v>
      </c>
      <c r="S236" s="19">
        <v>0</v>
      </c>
      <c r="T236" s="19">
        <v>0</v>
      </c>
      <c r="U236" s="19">
        <v>0</v>
      </c>
      <c r="V236" s="19">
        <v>0</v>
      </c>
      <c r="W236" s="19">
        <v>0</v>
      </c>
      <c r="X236" s="19">
        <v>0</v>
      </c>
      <c r="Y236" s="19">
        <v>6365250</v>
      </c>
      <c r="Z236" s="19">
        <v>0</v>
      </c>
      <c r="AA236" s="19">
        <f t="shared" si="15"/>
        <v>0</v>
      </c>
      <c r="AB236" s="20">
        <v>0</v>
      </c>
      <c r="AC236" s="20">
        <v>0</v>
      </c>
      <c r="AD236" s="21">
        <v>0</v>
      </c>
    </row>
    <row r="237" spans="1:30" outlineLevel="2" x14ac:dyDescent="0.25">
      <c r="A237" s="15" t="s">
        <v>489</v>
      </c>
      <c r="B237" s="16" t="s">
        <v>36</v>
      </c>
      <c r="C237" s="16" t="s">
        <v>37</v>
      </c>
      <c r="D237" s="16" t="s">
        <v>47</v>
      </c>
      <c r="E237" s="16"/>
      <c r="F237" s="16" t="s">
        <v>39</v>
      </c>
      <c r="G237" s="16">
        <v>1111</v>
      </c>
      <c r="H237" s="16">
        <v>3480</v>
      </c>
      <c r="I237" s="17" t="s">
        <v>48</v>
      </c>
      <c r="J237" s="18">
        <v>129185261</v>
      </c>
      <c r="K237" s="19">
        <v>129185261</v>
      </c>
      <c r="L237" s="19">
        <v>-53950219</v>
      </c>
      <c r="M237" s="19"/>
      <c r="N237" s="19"/>
      <c r="O237" s="19"/>
      <c r="P237" s="19">
        <v>0</v>
      </c>
      <c r="Q237" s="19">
        <v>0</v>
      </c>
      <c r="R237" s="19">
        <v>75235042</v>
      </c>
      <c r="S237" s="19">
        <v>0</v>
      </c>
      <c r="T237" s="19">
        <v>0</v>
      </c>
      <c r="U237" s="19">
        <v>0</v>
      </c>
      <c r="V237" s="19">
        <v>65947232.82</v>
      </c>
      <c r="W237" s="19">
        <v>65947232.82</v>
      </c>
      <c r="X237" s="19">
        <v>9287809.1799999997</v>
      </c>
      <c r="Y237" s="19">
        <v>63238028.18</v>
      </c>
      <c r="Z237" s="19">
        <v>0</v>
      </c>
      <c r="AA237" s="19">
        <f t="shared" si="15"/>
        <v>9287809.1799999997</v>
      </c>
      <c r="AB237" s="20">
        <f t="shared" ref="AB237:AB247" si="16">V237/R237</f>
        <v>0.87654942520002843</v>
      </c>
      <c r="AC237" s="20">
        <f t="shared" ref="AC237:AC247" si="17">(S237+T237+U237)/R237</f>
        <v>0</v>
      </c>
      <c r="AD237" s="21">
        <f t="shared" ref="AD237:AD247" si="18">AB237+AC237</f>
        <v>0.87654942520002843</v>
      </c>
    </row>
    <row r="238" spans="1:30" ht="30" outlineLevel="2" x14ac:dyDescent="0.25">
      <c r="A238" s="15" t="s">
        <v>489</v>
      </c>
      <c r="B238" s="16" t="s">
        <v>36</v>
      </c>
      <c r="C238" s="16" t="s">
        <v>37</v>
      </c>
      <c r="D238" s="16" t="s">
        <v>49</v>
      </c>
      <c r="E238" s="16"/>
      <c r="F238" s="16" t="s">
        <v>39</v>
      </c>
      <c r="G238" s="16">
        <v>1111</v>
      </c>
      <c r="H238" s="16">
        <v>3480</v>
      </c>
      <c r="I238" s="17" t="s">
        <v>50</v>
      </c>
      <c r="J238" s="18">
        <v>251651280</v>
      </c>
      <c r="K238" s="19">
        <v>251651280</v>
      </c>
      <c r="L238" s="19">
        <v>-116746561</v>
      </c>
      <c r="M238" s="19"/>
      <c r="N238" s="19"/>
      <c r="O238" s="19"/>
      <c r="P238" s="19">
        <v>0</v>
      </c>
      <c r="Q238" s="19">
        <v>-6567013</v>
      </c>
      <c r="R238" s="19">
        <v>128337706</v>
      </c>
      <c r="S238" s="19">
        <v>0</v>
      </c>
      <c r="T238" s="19">
        <v>0</v>
      </c>
      <c r="U238" s="19">
        <v>0</v>
      </c>
      <c r="V238" s="19">
        <v>121738018.08</v>
      </c>
      <c r="W238" s="19">
        <v>121738018.08</v>
      </c>
      <c r="X238" s="19">
        <v>13166700.92</v>
      </c>
      <c r="Y238" s="19">
        <v>129913261.92</v>
      </c>
      <c r="Z238" s="19">
        <v>0</v>
      </c>
      <c r="AA238" s="19">
        <f t="shared" si="15"/>
        <v>6599687.9200000018</v>
      </c>
      <c r="AB238" s="20">
        <f t="shared" si="16"/>
        <v>0.94857561253276568</v>
      </c>
      <c r="AC238" s="20">
        <f t="shared" si="17"/>
        <v>0</v>
      </c>
      <c r="AD238" s="21">
        <f t="shared" si="18"/>
        <v>0.94857561253276568</v>
      </c>
    </row>
    <row r="239" spans="1:30" outlineLevel="2" x14ac:dyDescent="0.25">
      <c r="A239" s="15" t="s">
        <v>489</v>
      </c>
      <c r="B239" s="16" t="s">
        <v>36</v>
      </c>
      <c r="C239" s="16" t="s">
        <v>37</v>
      </c>
      <c r="D239" s="16" t="s">
        <v>51</v>
      </c>
      <c r="E239" s="16"/>
      <c r="F239" s="16">
        <v>280</v>
      </c>
      <c r="G239" s="16">
        <v>1111</v>
      </c>
      <c r="H239" s="16">
        <v>3480</v>
      </c>
      <c r="I239" s="17" t="s">
        <v>52</v>
      </c>
      <c r="J239" s="18">
        <v>88853812</v>
      </c>
      <c r="K239" s="19">
        <v>66853812</v>
      </c>
      <c r="L239" s="19">
        <v>-66353808</v>
      </c>
      <c r="M239" s="19"/>
      <c r="N239" s="19"/>
      <c r="O239" s="19"/>
      <c r="P239" s="19">
        <v>0</v>
      </c>
      <c r="Q239" s="19">
        <v>0</v>
      </c>
      <c r="R239" s="19">
        <v>500004</v>
      </c>
      <c r="S239" s="19">
        <v>0</v>
      </c>
      <c r="T239" s="19">
        <v>0</v>
      </c>
      <c r="U239" s="19">
        <v>0</v>
      </c>
      <c r="V239" s="19">
        <v>0</v>
      </c>
      <c r="W239" s="19">
        <v>0</v>
      </c>
      <c r="X239" s="19">
        <v>500004</v>
      </c>
      <c r="Y239" s="19">
        <v>66853812</v>
      </c>
      <c r="Z239" s="19">
        <v>0</v>
      </c>
      <c r="AA239" s="19">
        <f t="shared" si="15"/>
        <v>500004</v>
      </c>
      <c r="AB239" s="20">
        <f t="shared" si="16"/>
        <v>0</v>
      </c>
      <c r="AC239" s="20">
        <f t="shared" si="17"/>
        <v>0</v>
      </c>
      <c r="AD239" s="21">
        <f t="shared" si="18"/>
        <v>0</v>
      </c>
    </row>
    <row r="240" spans="1:30" outlineLevel="2" x14ac:dyDescent="0.25">
      <c r="A240" s="15" t="s">
        <v>489</v>
      </c>
      <c r="B240" s="16" t="s">
        <v>36</v>
      </c>
      <c r="C240" s="16" t="s">
        <v>37</v>
      </c>
      <c r="D240" s="16" t="s">
        <v>53</v>
      </c>
      <c r="E240" s="16"/>
      <c r="F240" s="16" t="s">
        <v>39</v>
      </c>
      <c r="G240" s="16">
        <v>1111</v>
      </c>
      <c r="H240" s="16">
        <v>3480</v>
      </c>
      <c r="I240" s="17" t="s">
        <v>54</v>
      </c>
      <c r="J240" s="18">
        <v>82742955</v>
      </c>
      <c r="K240" s="19">
        <v>82742955</v>
      </c>
      <c r="L240" s="19">
        <v>-9500000</v>
      </c>
      <c r="M240" s="19"/>
      <c r="N240" s="19"/>
      <c r="O240" s="19"/>
      <c r="P240" s="19">
        <v>0</v>
      </c>
      <c r="Q240" s="19">
        <v>0</v>
      </c>
      <c r="R240" s="19">
        <v>73242955</v>
      </c>
      <c r="S240" s="19">
        <v>0</v>
      </c>
      <c r="T240" s="19">
        <v>0</v>
      </c>
      <c r="U240" s="19">
        <v>0</v>
      </c>
      <c r="V240" s="19">
        <v>72474485</v>
      </c>
      <c r="W240" s="19">
        <v>72474485</v>
      </c>
      <c r="X240" s="19">
        <v>768470</v>
      </c>
      <c r="Y240" s="19">
        <v>10268470</v>
      </c>
      <c r="Z240" s="19">
        <v>0</v>
      </c>
      <c r="AA240" s="19">
        <f t="shared" si="15"/>
        <v>768470</v>
      </c>
      <c r="AB240" s="20">
        <f t="shared" si="16"/>
        <v>0.98950793287900518</v>
      </c>
      <c r="AC240" s="20">
        <f t="shared" si="17"/>
        <v>0</v>
      </c>
      <c r="AD240" s="21">
        <f t="shared" si="18"/>
        <v>0.98950793287900518</v>
      </c>
    </row>
    <row r="241" spans="1:30" outlineLevel="2" x14ac:dyDescent="0.25">
      <c r="A241" s="15" t="s">
        <v>489</v>
      </c>
      <c r="B241" s="16" t="s">
        <v>36</v>
      </c>
      <c r="C241" s="16" t="s">
        <v>37</v>
      </c>
      <c r="D241" s="16" t="s">
        <v>55</v>
      </c>
      <c r="E241" s="16"/>
      <c r="F241" s="16" t="s">
        <v>39</v>
      </c>
      <c r="G241" s="16">
        <v>1111</v>
      </c>
      <c r="H241" s="16">
        <v>3480</v>
      </c>
      <c r="I241" s="17" t="s">
        <v>56</v>
      </c>
      <c r="J241" s="18">
        <v>43980070</v>
      </c>
      <c r="K241" s="19">
        <v>43980070</v>
      </c>
      <c r="L241" s="19">
        <v>-20577075</v>
      </c>
      <c r="M241" s="19"/>
      <c r="N241" s="19"/>
      <c r="O241" s="19"/>
      <c r="P241" s="19">
        <v>0</v>
      </c>
      <c r="Q241" s="19">
        <v>-893409</v>
      </c>
      <c r="R241" s="19">
        <v>22509586</v>
      </c>
      <c r="S241" s="19">
        <v>0</v>
      </c>
      <c r="T241" s="19">
        <v>1403577.5</v>
      </c>
      <c r="U241" s="19">
        <v>0</v>
      </c>
      <c r="V241" s="19">
        <v>20204399.649999999</v>
      </c>
      <c r="W241" s="19">
        <v>20204399.649999999</v>
      </c>
      <c r="X241" s="19">
        <v>1795017.85</v>
      </c>
      <c r="Y241" s="19">
        <v>22372092.850000001</v>
      </c>
      <c r="Z241" s="19">
        <v>0</v>
      </c>
      <c r="AA241" s="19">
        <f t="shared" si="15"/>
        <v>901608.85000000149</v>
      </c>
      <c r="AB241" s="20">
        <f t="shared" si="16"/>
        <v>0.89759090415967657</v>
      </c>
      <c r="AC241" s="20">
        <f t="shared" si="17"/>
        <v>6.2354656367291698E-2</v>
      </c>
      <c r="AD241" s="21">
        <f t="shared" si="18"/>
        <v>0.95994556052696822</v>
      </c>
    </row>
    <row r="242" spans="1:30" ht="120" outlineLevel="2" x14ac:dyDescent="0.25">
      <c r="A242" s="15" t="s">
        <v>489</v>
      </c>
      <c r="B242" s="16" t="s">
        <v>36</v>
      </c>
      <c r="C242" s="16" t="s">
        <v>37</v>
      </c>
      <c r="D242" s="16" t="s">
        <v>57</v>
      </c>
      <c r="E242" s="16" t="s">
        <v>58</v>
      </c>
      <c r="F242" s="16" t="s">
        <v>39</v>
      </c>
      <c r="G242" s="16">
        <v>1112</v>
      </c>
      <c r="H242" s="16">
        <v>3480</v>
      </c>
      <c r="I242" s="17" t="s">
        <v>251</v>
      </c>
      <c r="J242" s="18">
        <v>98627731</v>
      </c>
      <c r="K242" s="19">
        <v>98627731</v>
      </c>
      <c r="L242" s="19">
        <v>-35678745</v>
      </c>
      <c r="M242" s="19"/>
      <c r="N242" s="19"/>
      <c r="O242" s="19"/>
      <c r="P242" s="19">
        <v>0</v>
      </c>
      <c r="Q242" s="19">
        <v>0</v>
      </c>
      <c r="R242" s="19">
        <v>62948986</v>
      </c>
      <c r="S242" s="19">
        <v>0</v>
      </c>
      <c r="T242" s="19">
        <v>5165269</v>
      </c>
      <c r="U242" s="19">
        <v>0</v>
      </c>
      <c r="V242" s="19">
        <v>57663783.789999999</v>
      </c>
      <c r="W242" s="19">
        <v>57663783.789999999</v>
      </c>
      <c r="X242" s="19">
        <v>119933.21</v>
      </c>
      <c r="Y242" s="19">
        <v>35798678.210000001</v>
      </c>
      <c r="Z242" s="19">
        <v>0</v>
      </c>
      <c r="AA242" s="19">
        <f t="shared" si="15"/>
        <v>119933.21000000089</v>
      </c>
      <c r="AB242" s="20">
        <f t="shared" si="16"/>
        <v>0.91603991508298477</v>
      </c>
      <c r="AC242" s="20">
        <f t="shared" si="17"/>
        <v>8.2054840406801791E-2</v>
      </c>
      <c r="AD242" s="21">
        <f t="shared" si="18"/>
        <v>0.99809475548978654</v>
      </c>
    </row>
    <row r="243" spans="1:30" ht="60" outlineLevel="2" x14ac:dyDescent="0.25">
      <c r="A243" s="15" t="s">
        <v>489</v>
      </c>
      <c r="B243" s="16" t="s">
        <v>36</v>
      </c>
      <c r="C243" s="16" t="s">
        <v>37</v>
      </c>
      <c r="D243" s="16" t="s">
        <v>60</v>
      </c>
      <c r="E243" s="16" t="s">
        <v>58</v>
      </c>
      <c r="F243" s="16" t="s">
        <v>39</v>
      </c>
      <c r="G243" s="16">
        <v>1112</v>
      </c>
      <c r="H243" s="16">
        <v>3480</v>
      </c>
      <c r="I243" s="17" t="s">
        <v>61</v>
      </c>
      <c r="J243" s="18">
        <v>5331229</v>
      </c>
      <c r="K243" s="19">
        <v>5331229</v>
      </c>
      <c r="L243" s="19">
        <v>-1658590</v>
      </c>
      <c r="M243" s="19"/>
      <c r="N243" s="19"/>
      <c r="O243" s="19"/>
      <c r="P243" s="19">
        <v>0</v>
      </c>
      <c r="Q243" s="19">
        <v>0</v>
      </c>
      <c r="R243" s="19">
        <v>3672639</v>
      </c>
      <c r="S243" s="19">
        <v>0</v>
      </c>
      <c r="T243" s="19">
        <v>549191</v>
      </c>
      <c r="U243" s="19">
        <v>0</v>
      </c>
      <c r="V243" s="19">
        <v>3117056.17</v>
      </c>
      <c r="W243" s="19">
        <v>3117056.17</v>
      </c>
      <c r="X243" s="19">
        <v>6391.83</v>
      </c>
      <c r="Y243" s="19">
        <v>1664981.83</v>
      </c>
      <c r="Z243" s="19">
        <v>0</v>
      </c>
      <c r="AA243" s="19">
        <f t="shared" si="15"/>
        <v>6391.8300000000745</v>
      </c>
      <c r="AB243" s="20">
        <f t="shared" si="16"/>
        <v>0.84872381140645725</v>
      </c>
      <c r="AC243" s="20">
        <f t="shared" si="17"/>
        <v>0.14953579701135886</v>
      </c>
      <c r="AD243" s="21">
        <f t="shared" si="18"/>
        <v>0.99825960841781614</v>
      </c>
    </row>
    <row r="244" spans="1:30" ht="120" outlineLevel="2" x14ac:dyDescent="0.25">
      <c r="A244" s="15" t="s">
        <v>489</v>
      </c>
      <c r="B244" s="16" t="s">
        <v>36</v>
      </c>
      <c r="C244" s="16" t="s">
        <v>37</v>
      </c>
      <c r="D244" s="16" t="s">
        <v>62</v>
      </c>
      <c r="E244" s="16" t="s">
        <v>58</v>
      </c>
      <c r="F244" s="16" t="s">
        <v>39</v>
      </c>
      <c r="G244" s="16">
        <v>1112</v>
      </c>
      <c r="H244" s="16">
        <v>3480</v>
      </c>
      <c r="I244" s="17" t="s">
        <v>63</v>
      </c>
      <c r="J244" s="18">
        <v>55977902</v>
      </c>
      <c r="K244" s="19">
        <v>55977902</v>
      </c>
      <c r="L244" s="19">
        <v>-20045235</v>
      </c>
      <c r="M244" s="19"/>
      <c r="N244" s="19"/>
      <c r="O244" s="19"/>
      <c r="P244" s="19">
        <v>0</v>
      </c>
      <c r="Q244" s="19">
        <v>0</v>
      </c>
      <c r="R244" s="19">
        <v>35932667</v>
      </c>
      <c r="S244" s="19">
        <v>0</v>
      </c>
      <c r="T244" s="19">
        <v>16343179</v>
      </c>
      <c r="U244" s="19">
        <v>0</v>
      </c>
      <c r="V244" s="19">
        <v>19520994.039999999</v>
      </c>
      <c r="W244" s="19">
        <v>19520994.039999999</v>
      </c>
      <c r="X244" s="19">
        <v>68493.960000000006</v>
      </c>
      <c r="Y244" s="19">
        <v>20113728.960000001</v>
      </c>
      <c r="Z244" s="19">
        <v>0</v>
      </c>
      <c r="AA244" s="19">
        <f t="shared" si="15"/>
        <v>68493.960000000894</v>
      </c>
      <c r="AB244" s="20">
        <f t="shared" si="16"/>
        <v>0.54326593792773581</v>
      </c>
      <c r="AC244" s="20">
        <f t="shared" si="17"/>
        <v>0.45482788683623177</v>
      </c>
      <c r="AD244" s="21">
        <f t="shared" si="18"/>
        <v>0.99809382476396757</v>
      </c>
    </row>
    <row r="245" spans="1:30" ht="90" outlineLevel="2" x14ac:dyDescent="0.25">
      <c r="A245" s="15" t="s">
        <v>489</v>
      </c>
      <c r="B245" s="16" t="s">
        <v>36</v>
      </c>
      <c r="C245" s="16" t="s">
        <v>37</v>
      </c>
      <c r="D245" s="16" t="s">
        <v>64</v>
      </c>
      <c r="E245" s="16" t="s">
        <v>58</v>
      </c>
      <c r="F245" s="16" t="s">
        <v>39</v>
      </c>
      <c r="G245" s="16">
        <v>1112</v>
      </c>
      <c r="H245" s="16">
        <v>3480</v>
      </c>
      <c r="I245" s="17" t="s">
        <v>65</v>
      </c>
      <c r="J245" s="18">
        <v>15993686</v>
      </c>
      <c r="K245" s="19">
        <v>15993686</v>
      </c>
      <c r="L245" s="19">
        <v>4000000</v>
      </c>
      <c r="M245" s="19"/>
      <c r="N245" s="19"/>
      <c r="O245" s="19"/>
      <c r="P245" s="19">
        <v>0</v>
      </c>
      <c r="Q245" s="19">
        <v>0</v>
      </c>
      <c r="R245" s="19">
        <v>19993686</v>
      </c>
      <c r="S245" s="19">
        <v>0</v>
      </c>
      <c r="T245" s="19">
        <v>0</v>
      </c>
      <c r="U245" s="19">
        <v>0</v>
      </c>
      <c r="V245" s="19">
        <v>15954721.800000001</v>
      </c>
      <c r="W245" s="19">
        <v>15954721.800000001</v>
      </c>
      <c r="X245" s="19">
        <v>38964.199999999997</v>
      </c>
      <c r="Y245" s="19">
        <v>38964.199999999997</v>
      </c>
      <c r="Z245" s="19">
        <v>0</v>
      </c>
      <c r="AA245" s="19">
        <f t="shared" si="15"/>
        <v>4038964.1999999993</v>
      </c>
      <c r="AB245" s="20">
        <f t="shared" si="16"/>
        <v>0.79798801481627757</v>
      </c>
      <c r="AC245" s="20">
        <f t="shared" si="17"/>
        <v>0</v>
      </c>
      <c r="AD245" s="21">
        <f t="shared" si="18"/>
        <v>0.79798801481627757</v>
      </c>
    </row>
    <row r="246" spans="1:30" ht="90" outlineLevel="2" x14ac:dyDescent="0.25">
      <c r="A246" s="15" t="s">
        <v>489</v>
      </c>
      <c r="B246" s="16" t="s">
        <v>36</v>
      </c>
      <c r="C246" s="16" t="s">
        <v>37</v>
      </c>
      <c r="D246" s="16" t="s">
        <v>66</v>
      </c>
      <c r="E246" s="16" t="s">
        <v>58</v>
      </c>
      <c r="F246" s="16" t="s">
        <v>39</v>
      </c>
      <c r="G246" s="16">
        <v>1112</v>
      </c>
      <c r="H246" s="16">
        <v>3480</v>
      </c>
      <c r="I246" s="17" t="s">
        <v>67</v>
      </c>
      <c r="J246" s="18">
        <v>31987372</v>
      </c>
      <c r="K246" s="19">
        <v>31987372</v>
      </c>
      <c r="L246" s="19">
        <v>-19535522</v>
      </c>
      <c r="M246" s="19"/>
      <c r="N246" s="19"/>
      <c r="O246" s="19"/>
      <c r="P246" s="19">
        <v>0</v>
      </c>
      <c r="Q246" s="19">
        <v>0</v>
      </c>
      <c r="R246" s="19">
        <v>12451850</v>
      </c>
      <c r="S246" s="19">
        <v>0</v>
      </c>
      <c r="T246" s="19">
        <v>2539509</v>
      </c>
      <c r="U246" s="19">
        <v>0</v>
      </c>
      <c r="V246" s="19">
        <v>9892858.9000000004</v>
      </c>
      <c r="W246" s="19">
        <v>9892858.9000000004</v>
      </c>
      <c r="X246" s="19">
        <v>19482.099999999999</v>
      </c>
      <c r="Y246" s="19">
        <v>19555004.100000001</v>
      </c>
      <c r="Z246" s="19">
        <v>0</v>
      </c>
      <c r="AA246" s="19">
        <f t="shared" si="15"/>
        <v>19482.099999999627</v>
      </c>
      <c r="AB246" s="20">
        <f t="shared" si="16"/>
        <v>0.79448908395138074</v>
      </c>
      <c r="AC246" s="20">
        <f t="shared" si="17"/>
        <v>0.20394632122937556</v>
      </c>
      <c r="AD246" s="21">
        <f t="shared" si="18"/>
        <v>0.99843540518075624</v>
      </c>
    </row>
    <row r="247" spans="1:30" outlineLevel="1" x14ac:dyDescent="0.25">
      <c r="A247" s="22"/>
      <c r="B247" s="23"/>
      <c r="C247" s="23" t="s">
        <v>70</v>
      </c>
      <c r="D247" s="23"/>
      <c r="E247" s="23"/>
      <c r="F247" s="23"/>
      <c r="G247" s="23"/>
      <c r="H247" s="23"/>
      <c r="I247" s="24"/>
      <c r="J247" s="25">
        <f t="shared" ref="J247:AA247" si="19">SUBTOTAL(9,J10:J246)</f>
        <v>1567950144273</v>
      </c>
      <c r="K247" s="26">
        <f t="shared" si="19"/>
        <v>1567948344273</v>
      </c>
      <c r="L247" s="26">
        <f t="shared" si="19"/>
        <v>21524722988</v>
      </c>
      <c r="M247" s="26">
        <f t="shared" si="19"/>
        <v>0</v>
      </c>
      <c r="N247" s="26">
        <f t="shared" si="19"/>
        <v>1113000</v>
      </c>
      <c r="O247" s="26">
        <f t="shared" si="19"/>
        <v>33480762315.400002</v>
      </c>
      <c r="P247" s="26">
        <f t="shared" si="19"/>
        <v>-3504445989</v>
      </c>
      <c r="Q247" s="26">
        <f t="shared" si="19"/>
        <v>-4762496272.46</v>
      </c>
      <c r="R247" s="26">
        <f t="shared" si="19"/>
        <v>1614688000314.9402</v>
      </c>
      <c r="S247" s="26">
        <f t="shared" si="19"/>
        <v>0</v>
      </c>
      <c r="T247" s="26">
        <f t="shared" si="19"/>
        <v>93837708717.949997</v>
      </c>
      <c r="U247" s="26">
        <f t="shared" si="19"/>
        <v>0</v>
      </c>
      <c r="V247" s="26">
        <f t="shared" si="19"/>
        <v>960621331979.41028</v>
      </c>
      <c r="W247" s="26">
        <f t="shared" si="19"/>
        <v>960621331979.41028</v>
      </c>
      <c r="X247" s="26">
        <f t="shared" si="19"/>
        <v>509181148850.18005</v>
      </c>
      <c r="Y247" s="26">
        <f t="shared" si="19"/>
        <v>513489303575.64008</v>
      </c>
      <c r="Z247" s="26">
        <f t="shared" si="19"/>
        <v>0</v>
      </c>
      <c r="AA247" s="26">
        <f t="shared" si="19"/>
        <v>560228959617.57983</v>
      </c>
      <c r="AB247" s="27">
        <f t="shared" si="16"/>
        <v>0.5949269033968444</v>
      </c>
      <c r="AC247" s="27">
        <f t="shared" si="17"/>
        <v>5.8115071580173525E-2</v>
      </c>
      <c r="AD247" s="28">
        <f t="shared" si="18"/>
        <v>0.65304197497701788</v>
      </c>
    </row>
    <row r="248" spans="1:30" outlineLevel="2" x14ac:dyDescent="0.25">
      <c r="A248" s="15" t="s">
        <v>35</v>
      </c>
      <c r="B248" s="16" t="s">
        <v>36</v>
      </c>
      <c r="C248" s="16" t="s">
        <v>71</v>
      </c>
      <c r="D248" s="16" t="s">
        <v>72</v>
      </c>
      <c r="E248" s="16"/>
      <c r="F248" s="16" t="s">
        <v>39</v>
      </c>
      <c r="G248" s="16">
        <v>1120</v>
      </c>
      <c r="H248" s="16">
        <v>3480</v>
      </c>
      <c r="I248" s="17" t="s">
        <v>73</v>
      </c>
      <c r="J248" s="18">
        <v>22032000</v>
      </c>
      <c r="K248" s="19">
        <v>22032000</v>
      </c>
      <c r="L248" s="19">
        <v>-22032000</v>
      </c>
      <c r="M248" s="19"/>
      <c r="N248" s="19"/>
      <c r="O248" s="19"/>
      <c r="P248" s="19">
        <v>0</v>
      </c>
      <c r="Q248" s="19">
        <v>0</v>
      </c>
      <c r="R248" s="19">
        <v>0</v>
      </c>
      <c r="S248" s="19">
        <v>0</v>
      </c>
      <c r="T248" s="19">
        <v>0</v>
      </c>
      <c r="U248" s="19">
        <v>0</v>
      </c>
      <c r="V248" s="19">
        <v>0</v>
      </c>
      <c r="W248" s="19">
        <v>0</v>
      </c>
      <c r="X248" s="19">
        <v>0</v>
      </c>
      <c r="Y248" s="19">
        <v>22032000</v>
      </c>
      <c r="Z248" s="19">
        <v>0</v>
      </c>
      <c r="AA248" s="19">
        <f t="shared" si="15"/>
        <v>0</v>
      </c>
      <c r="AB248" s="20">
        <v>0</v>
      </c>
      <c r="AC248" s="20">
        <v>0</v>
      </c>
      <c r="AD248" s="21">
        <v>0</v>
      </c>
    </row>
    <row r="249" spans="1:30" outlineLevel="2" x14ac:dyDescent="0.25">
      <c r="A249" s="15" t="s">
        <v>35</v>
      </c>
      <c r="B249" s="16" t="s">
        <v>36</v>
      </c>
      <c r="C249" s="16" t="s">
        <v>71</v>
      </c>
      <c r="D249" s="16" t="s">
        <v>74</v>
      </c>
      <c r="E249" s="16"/>
      <c r="F249" s="16" t="s">
        <v>39</v>
      </c>
      <c r="G249" s="16">
        <v>1120</v>
      </c>
      <c r="H249" s="16">
        <v>3480</v>
      </c>
      <c r="I249" s="17" t="s">
        <v>75</v>
      </c>
      <c r="J249" s="18">
        <v>32789247</v>
      </c>
      <c r="K249" s="19">
        <v>58789247</v>
      </c>
      <c r="L249" s="19"/>
      <c r="M249" s="19"/>
      <c r="N249" s="19"/>
      <c r="O249" s="19"/>
      <c r="P249" s="19"/>
      <c r="Q249" s="19">
        <v>-20000000</v>
      </c>
      <c r="R249" s="19">
        <v>38789247</v>
      </c>
      <c r="S249" s="19">
        <v>0</v>
      </c>
      <c r="T249" s="19">
        <v>17814988.989999998</v>
      </c>
      <c r="U249" s="19">
        <v>48000</v>
      </c>
      <c r="V249" s="19">
        <v>1837278.3</v>
      </c>
      <c r="W249" s="19">
        <v>1837278.3</v>
      </c>
      <c r="X249" s="19">
        <v>11725786.710000001</v>
      </c>
      <c r="Y249" s="19">
        <v>39088979.710000001</v>
      </c>
      <c r="Z249" s="19">
        <v>0</v>
      </c>
      <c r="AA249" s="19">
        <f t="shared" si="15"/>
        <v>19088979.710000001</v>
      </c>
      <c r="AB249" s="20">
        <f>V249/R249</f>
        <v>4.7365660385209334E-2</v>
      </c>
      <c r="AC249" s="20">
        <f>(S249+T249+U249)/R249</f>
        <v>0.46051394062895828</v>
      </c>
      <c r="AD249" s="21">
        <f>AB249+AC249</f>
        <v>0.50787960101416763</v>
      </c>
    </row>
    <row r="250" spans="1:30" outlineLevel="2" x14ac:dyDescent="0.25">
      <c r="A250" s="15" t="s">
        <v>35</v>
      </c>
      <c r="B250" s="16" t="s">
        <v>36</v>
      </c>
      <c r="C250" s="16" t="s">
        <v>71</v>
      </c>
      <c r="D250" s="16" t="s">
        <v>76</v>
      </c>
      <c r="E250" s="16"/>
      <c r="F250" s="16" t="s">
        <v>39</v>
      </c>
      <c r="G250" s="16">
        <v>1120</v>
      </c>
      <c r="H250" s="16">
        <v>3480</v>
      </c>
      <c r="I250" s="17" t="s">
        <v>77</v>
      </c>
      <c r="J250" s="18">
        <v>300000</v>
      </c>
      <c r="K250" s="19">
        <v>300000</v>
      </c>
      <c r="L250" s="19">
        <v>0</v>
      </c>
      <c r="M250" s="19">
        <v>0</v>
      </c>
      <c r="N250" s="19">
        <v>0</v>
      </c>
      <c r="O250" s="19">
        <v>0</v>
      </c>
      <c r="P250" s="19">
        <v>0</v>
      </c>
      <c r="Q250" s="19">
        <v>-146320</v>
      </c>
      <c r="R250" s="19">
        <v>153680</v>
      </c>
      <c r="S250" s="19">
        <v>0</v>
      </c>
      <c r="T250" s="19">
        <v>0</v>
      </c>
      <c r="U250" s="19">
        <v>0</v>
      </c>
      <c r="V250" s="19">
        <v>153680</v>
      </c>
      <c r="W250" s="19">
        <v>153680</v>
      </c>
      <c r="X250" s="19">
        <v>0</v>
      </c>
      <c r="Y250" s="19">
        <v>146320</v>
      </c>
      <c r="Z250" s="19">
        <v>0</v>
      </c>
      <c r="AA250" s="19">
        <f t="shared" si="15"/>
        <v>0</v>
      </c>
      <c r="AB250" s="20">
        <f>V250/R250</f>
        <v>1</v>
      </c>
      <c r="AC250" s="20">
        <f>(S250+T250+U250)/R250</f>
        <v>0</v>
      </c>
      <c r="AD250" s="21">
        <f>AB250+AC250</f>
        <v>1</v>
      </c>
    </row>
    <row r="251" spans="1:30" outlineLevel="2" x14ac:dyDescent="0.25">
      <c r="A251" s="15" t="s">
        <v>35</v>
      </c>
      <c r="B251" s="16" t="s">
        <v>36</v>
      </c>
      <c r="C251" s="16" t="s">
        <v>71</v>
      </c>
      <c r="D251" s="16" t="s">
        <v>78</v>
      </c>
      <c r="E251" s="16"/>
      <c r="F251" s="16" t="s">
        <v>39</v>
      </c>
      <c r="G251" s="16">
        <v>1120</v>
      </c>
      <c r="H251" s="16">
        <v>3480</v>
      </c>
      <c r="I251" s="17" t="s">
        <v>79</v>
      </c>
      <c r="J251" s="18">
        <v>14009400</v>
      </c>
      <c r="K251" s="19">
        <v>21009400</v>
      </c>
      <c r="L251" s="19">
        <v>0</v>
      </c>
      <c r="M251" s="19">
        <v>0</v>
      </c>
      <c r="N251" s="19">
        <v>0</v>
      </c>
      <c r="O251" s="19">
        <v>0</v>
      </c>
      <c r="P251" s="19">
        <v>0</v>
      </c>
      <c r="Q251" s="19">
        <v>-13772735.26</v>
      </c>
      <c r="R251" s="19">
        <v>7236664.7400000002</v>
      </c>
      <c r="S251" s="19">
        <v>0</v>
      </c>
      <c r="T251" s="19">
        <v>1835264.64</v>
      </c>
      <c r="U251" s="19">
        <v>0</v>
      </c>
      <c r="V251" s="19">
        <v>5401400</v>
      </c>
      <c r="W251" s="19">
        <v>5401400</v>
      </c>
      <c r="X251" s="19">
        <v>116625.36</v>
      </c>
      <c r="Y251" s="19">
        <v>13772735.359999999</v>
      </c>
      <c r="Z251" s="19">
        <v>0</v>
      </c>
      <c r="AA251" s="19">
        <f t="shared" si="15"/>
        <v>0.10000000055879354</v>
      </c>
      <c r="AB251" s="20">
        <f>V251/R251</f>
        <v>0.74639356582933258</v>
      </c>
      <c r="AC251" s="20">
        <f>(S251+T251+U251)/R251</f>
        <v>0.25360642035214692</v>
      </c>
      <c r="AD251" s="21">
        <f>AB251+AC251</f>
        <v>0.99999998618147945</v>
      </c>
    </row>
    <row r="252" spans="1:30" ht="30" outlineLevel="2" x14ac:dyDescent="0.25">
      <c r="A252" s="15" t="s">
        <v>35</v>
      </c>
      <c r="B252" s="16" t="s">
        <v>36</v>
      </c>
      <c r="C252" s="16" t="s">
        <v>71</v>
      </c>
      <c r="D252" s="16" t="s">
        <v>80</v>
      </c>
      <c r="E252" s="16"/>
      <c r="F252" s="16" t="s">
        <v>39</v>
      </c>
      <c r="G252" s="16">
        <v>1120</v>
      </c>
      <c r="H252" s="16">
        <v>3480</v>
      </c>
      <c r="I252" s="17" t="s">
        <v>81</v>
      </c>
      <c r="J252" s="18">
        <v>2349000</v>
      </c>
      <c r="K252" s="19">
        <v>2349000</v>
      </c>
      <c r="L252" s="19">
        <v>0</v>
      </c>
      <c r="M252" s="19">
        <v>0</v>
      </c>
      <c r="N252" s="19">
        <v>0</v>
      </c>
      <c r="O252" s="19">
        <v>0</v>
      </c>
      <c r="P252" s="19">
        <v>0</v>
      </c>
      <c r="Q252" s="19">
        <v>-747</v>
      </c>
      <c r="R252" s="19">
        <v>2348253</v>
      </c>
      <c r="S252" s="19">
        <v>0</v>
      </c>
      <c r="T252" s="19">
        <v>0</v>
      </c>
      <c r="U252" s="19">
        <v>0</v>
      </c>
      <c r="V252" s="19">
        <v>2348253</v>
      </c>
      <c r="W252" s="19">
        <v>2348253</v>
      </c>
      <c r="X252" s="19">
        <v>747</v>
      </c>
      <c r="Y252" s="19">
        <v>747</v>
      </c>
      <c r="Z252" s="19">
        <v>0</v>
      </c>
      <c r="AA252" s="19">
        <f t="shared" si="15"/>
        <v>0</v>
      </c>
      <c r="AB252" s="20">
        <f>V252/R252</f>
        <v>1</v>
      </c>
      <c r="AC252" s="20">
        <f>(S252+T252+U252)/R252</f>
        <v>0</v>
      </c>
      <c r="AD252" s="21">
        <f>AB252+AC252</f>
        <v>1</v>
      </c>
    </row>
    <row r="253" spans="1:30" ht="75" outlineLevel="2" x14ac:dyDescent="0.25">
      <c r="A253" s="15" t="s">
        <v>35</v>
      </c>
      <c r="B253" s="16" t="s">
        <v>36</v>
      </c>
      <c r="C253" s="16" t="s">
        <v>71</v>
      </c>
      <c r="D253" s="16" t="s">
        <v>82</v>
      </c>
      <c r="E253" s="16"/>
      <c r="F253" s="16" t="s">
        <v>39</v>
      </c>
      <c r="G253" s="16">
        <v>1120</v>
      </c>
      <c r="H253" s="16">
        <v>3480</v>
      </c>
      <c r="I253" s="17" t="s">
        <v>83</v>
      </c>
      <c r="J253" s="18">
        <v>5000000</v>
      </c>
      <c r="K253" s="19">
        <v>5000000</v>
      </c>
      <c r="L253" s="19">
        <v>0</v>
      </c>
      <c r="M253" s="19">
        <v>0</v>
      </c>
      <c r="N253" s="19">
        <v>0</v>
      </c>
      <c r="O253" s="19">
        <v>0</v>
      </c>
      <c r="P253" s="19">
        <v>0</v>
      </c>
      <c r="Q253" s="19">
        <v>0</v>
      </c>
      <c r="R253" s="19">
        <v>5000000</v>
      </c>
      <c r="S253" s="19">
        <v>0</v>
      </c>
      <c r="T253" s="19">
        <v>0</v>
      </c>
      <c r="U253" s="19">
        <v>0</v>
      </c>
      <c r="V253" s="19">
        <v>0</v>
      </c>
      <c r="W253" s="19">
        <v>0</v>
      </c>
      <c r="X253" s="19">
        <v>5000000</v>
      </c>
      <c r="Y253" s="19">
        <v>5000000</v>
      </c>
      <c r="Z253" s="19">
        <v>0</v>
      </c>
      <c r="AA253" s="19">
        <f t="shared" si="15"/>
        <v>5000000</v>
      </c>
      <c r="AB253" s="20">
        <f>V253/R253</f>
        <v>0</v>
      </c>
      <c r="AC253" s="20">
        <f>(S253+T253+U253)/R253</f>
        <v>0</v>
      </c>
      <c r="AD253" s="21">
        <f>AB253+AC253</f>
        <v>0</v>
      </c>
    </row>
    <row r="254" spans="1:30" ht="105" outlineLevel="2" x14ac:dyDescent="0.25">
      <c r="A254" s="15" t="s">
        <v>35</v>
      </c>
      <c r="B254" s="16" t="s">
        <v>36</v>
      </c>
      <c r="C254" s="16" t="s">
        <v>71</v>
      </c>
      <c r="D254" s="16" t="s">
        <v>84</v>
      </c>
      <c r="E254" s="16"/>
      <c r="F254" s="16" t="s">
        <v>39</v>
      </c>
      <c r="G254" s="16">
        <v>1120</v>
      </c>
      <c r="H254" s="16">
        <v>3480</v>
      </c>
      <c r="I254" s="17" t="s">
        <v>85</v>
      </c>
      <c r="J254" s="18">
        <v>33750000</v>
      </c>
      <c r="K254" s="19">
        <v>33750000</v>
      </c>
      <c r="L254" s="19">
        <v>0</v>
      </c>
      <c r="M254" s="19">
        <v>0</v>
      </c>
      <c r="N254" s="19">
        <v>0</v>
      </c>
      <c r="O254" s="19">
        <v>0</v>
      </c>
      <c r="P254" s="19">
        <v>0</v>
      </c>
      <c r="Q254" s="19">
        <v>-33750000</v>
      </c>
      <c r="R254" s="19">
        <v>0</v>
      </c>
      <c r="S254" s="19">
        <v>0</v>
      </c>
      <c r="T254" s="19">
        <v>0</v>
      </c>
      <c r="U254" s="19">
        <v>0</v>
      </c>
      <c r="V254" s="19">
        <v>0</v>
      </c>
      <c r="W254" s="19">
        <v>0</v>
      </c>
      <c r="X254" s="19">
        <v>0</v>
      </c>
      <c r="Y254" s="19">
        <v>33750000</v>
      </c>
      <c r="Z254" s="19">
        <v>0</v>
      </c>
      <c r="AA254" s="19">
        <f t="shared" si="15"/>
        <v>0</v>
      </c>
      <c r="AB254" s="20">
        <v>0</v>
      </c>
      <c r="AC254" s="20">
        <v>0</v>
      </c>
      <c r="AD254" s="21">
        <v>0</v>
      </c>
    </row>
    <row r="255" spans="1:30" ht="45" outlineLevel="2" x14ac:dyDescent="0.25">
      <c r="A255" s="15" t="s">
        <v>35</v>
      </c>
      <c r="B255" s="16" t="s">
        <v>36</v>
      </c>
      <c r="C255" s="16" t="s">
        <v>71</v>
      </c>
      <c r="D255" s="16" t="s">
        <v>86</v>
      </c>
      <c r="E255" s="16"/>
      <c r="F255" s="16" t="s">
        <v>39</v>
      </c>
      <c r="G255" s="16">
        <v>1120</v>
      </c>
      <c r="H255" s="16">
        <v>3480</v>
      </c>
      <c r="I255" s="17" t="s">
        <v>87</v>
      </c>
      <c r="J255" s="18">
        <v>328500</v>
      </c>
      <c r="K255" s="19">
        <v>328500</v>
      </c>
      <c r="L255" s="19">
        <v>0</v>
      </c>
      <c r="M255" s="19">
        <v>0</v>
      </c>
      <c r="N255" s="19">
        <v>0</v>
      </c>
      <c r="O255" s="19">
        <v>0</v>
      </c>
      <c r="P255" s="19">
        <v>0</v>
      </c>
      <c r="Q255" s="19">
        <v>-328500</v>
      </c>
      <c r="R255" s="19">
        <v>0</v>
      </c>
      <c r="S255" s="19">
        <v>0</v>
      </c>
      <c r="T255" s="19">
        <v>0</v>
      </c>
      <c r="U255" s="19">
        <v>0</v>
      </c>
      <c r="V255" s="19">
        <v>0</v>
      </c>
      <c r="W255" s="19">
        <v>0</v>
      </c>
      <c r="X255" s="19">
        <v>0</v>
      </c>
      <c r="Y255" s="19">
        <v>328500</v>
      </c>
      <c r="Z255" s="19">
        <v>0</v>
      </c>
      <c r="AA255" s="19">
        <f t="shared" si="15"/>
        <v>0</v>
      </c>
      <c r="AB255" s="20">
        <v>0</v>
      </c>
      <c r="AC255" s="20">
        <v>0</v>
      </c>
      <c r="AD255" s="21">
        <v>0</v>
      </c>
    </row>
    <row r="256" spans="1:30" outlineLevel="2" x14ac:dyDescent="0.25">
      <c r="A256" s="15" t="s">
        <v>35</v>
      </c>
      <c r="B256" s="16" t="s">
        <v>36</v>
      </c>
      <c r="C256" s="16" t="s">
        <v>71</v>
      </c>
      <c r="D256" s="16" t="s">
        <v>88</v>
      </c>
      <c r="E256" s="16"/>
      <c r="F256" s="16" t="s">
        <v>39</v>
      </c>
      <c r="G256" s="16">
        <v>1120</v>
      </c>
      <c r="H256" s="16">
        <v>3480</v>
      </c>
      <c r="I256" s="17" t="s">
        <v>89</v>
      </c>
      <c r="J256" s="18">
        <v>0</v>
      </c>
      <c r="K256" s="19">
        <v>2544716</v>
      </c>
      <c r="L256" s="19"/>
      <c r="M256" s="19">
        <v>4000000</v>
      </c>
      <c r="N256" s="19"/>
      <c r="O256" s="19"/>
      <c r="P256" s="19">
        <v>0</v>
      </c>
      <c r="Q256" s="19">
        <v>-5000000</v>
      </c>
      <c r="R256" s="19">
        <v>1544716</v>
      </c>
      <c r="S256" s="19">
        <v>0</v>
      </c>
      <c r="T256" s="19">
        <v>369037</v>
      </c>
      <c r="U256" s="19">
        <v>0</v>
      </c>
      <c r="V256" s="19">
        <v>0</v>
      </c>
      <c r="W256" s="19">
        <v>0</v>
      </c>
      <c r="X256" s="19">
        <v>0</v>
      </c>
      <c r="Y256" s="19">
        <v>2175679</v>
      </c>
      <c r="Z256" s="19">
        <v>0</v>
      </c>
      <c r="AA256" s="19">
        <f t="shared" si="15"/>
        <v>1175679</v>
      </c>
      <c r="AB256" s="20">
        <f t="shared" ref="AB256:AB269" si="20">V256/R256</f>
        <v>0</v>
      </c>
      <c r="AC256" s="20">
        <f t="shared" ref="AC256:AC269" si="21">(S256+T256+U256)/R256</f>
        <v>0.23890281449794007</v>
      </c>
      <c r="AD256" s="21">
        <f t="shared" ref="AD256:AD269" si="22">AB256+AC256</f>
        <v>0.23890281449794007</v>
      </c>
    </row>
    <row r="257" spans="1:30" outlineLevel="2" x14ac:dyDescent="0.25">
      <c r="A257" s="15" t="s">
        <v>35</v>
      </c>
      <c r="B257" s="16" t="s">
        <v>36</v>
      </c>
      <c r="C257" s="16" t="s">
        <v>71</v>
      </c>
      <c r="D257" s="16" t="s">
        <v>90</v>
      </c>
      <c r="E257" s="16"/>
      <c r="F257" s="16" t="s">
        <v>39</v>
      </c>
      <c r="G257" s="16">
        <v>1120</v>
      </c>
      <c r="H257" s="16">
        <v>3480</v>
      </c>
      <c r="I257" s="17" t="s">
        <v>91</v>
      </c>
      <c r="J257" s="18">
        <v>66460145</v>
      </c>
      <c r="K257" s="19">
        <v>30915429</v>
      </c>
      <c r="L257" s="19"/>
      <c r="M257" s="19">
        <v>15000000</v>
      </c>
      <c r="N257" s="19"/>
      <c r="O257" s="19"/>
      <c r="P257" s="19">
        <v>0</v>
      </c>
      <c r="Q257" s="19">
        <v>-15000000</v>
      </c>
      <c r="R257" s="19">
        <v>30915429</v>
      </c>
      <c r="S257" s="19">
        <v>0</v>
      </c>
      <c r="T257" s="19">
        <v>20113741</v>
      </c>
      <c r="U257" s="19">
        <v>0</v>
      </c>
      <c r="V257" s="19">
        <v>7500900</v>
      </c>
      <c r="W257" s="19">
        <v>7500900</v>
      </c>
      <c r="X257" s="19">
        <v>746700</v>
      </c>
      <c r="Y257" s="19">
        <v>3300788</v>
      </c>
      <c r="Z257" s="19">
        <v>0</v>
      </c>
      <c r="AA257" s="19">
        <f t="shared" si="15"/>
        <v>3300788</v>
      </c>
      <c r="AB257" s="20">
        <f t="shared" si="20"/>
        <v>0.24262642449503127</v>
      </c>
      <c r="AC257" s="20">
        <f t="shared" si="21"/>
        <v>0.65060526897427173</v>
      </c>
      <c r="AD257" s="21">
        <f t="shared" si="22"/>
        <v>0.89323169346930298</v>
      </c>
    </row>
    <row r="258" spans="1:30" ht="90" outlineLevel="2" x14ac:dyDescent="0.25">
      <c r="A258" s="15" t="s">
        <v>35</v>
      </c>
      <c r="B258" s="16" t="s">
        <v>36</v>
      </c>
      <c r="C258" s="16" t="s">
        <v>71</v>
      </c>
      <c r="D258" s="16" t="s">
        <v>92</v>
      </c>
      <c r="E258" s="16"/>
      <c r="F258" s="16" t="s">
        <v>39</v>
      </c>
      <c r="G258" s="16">
        <v>1120</v>
      </c>
      <c r="H258" s="16">
        <v>3480</v>
      </c>
      <c r="I258" s="17" t="s">
        <v>93</v>
      </c>
      <c r="J258" s="18">
        <v>900000</v>
      </c>
      <c r="K258" s="19">
        <v>900000</v>
      </c>
      <c r="L258" s="19">
        <v>0</v>
      </c>
      <c r="M258" s="19">
        <v>0</v>
      </c>
      <c r="N258" s="19">
        <v>0</v>
      </c>
      <c r="O258" s="19">
        <v>0</v>
      </c>
      <c r="P258" s="19">
        <v>0</v>
      </c>
      <c r="Q258" s="19">
        <v>-585000</v>
      </c>
      <c r="R258" s="19">
        <v>315000</v>
      </c>
      <c r="S258" s="19">
        <v>0</v>
      </c>
      <c r="T258" s="19">
        <v>0</v>
      </c>
      <c r="U258" s="19">
        <v>0</v>
      </c>
      <c r="V258" s="19">
        <v>0</v>
      </c>
      <c r="W258" s="19">
        <v>0</v>
      </c>
      <c r="X258" s="19">
        <v>315000</v>
      </c>
      <c r="Y258" s="19">
        <v>900000</v>
      </c>
      <c r="Z258" s="19">
        <v>0</v>
      </c>
      <c r="AA258" s="19">
        <f t="shared" si="15"/>
        <v>315000</v>
      </c>
      <c r="AB258" s="20">
        <f t="shared" si="20"/>
        <v>0</v>
      </c>
      <c r="AC258" s="20">
        <f t="shared" si="21"/>
        <v>0</v>
      </c>
      <c r="AD258" s="21">
        <f t="shared" si="22"/>
        <v>0</v>
      </c>
    </row>
    <row r="259" spans="1:30" ht="45" outlineLevel="2" x14ac:dyDescent="0.25">
      <c r="A259" s="15" t="s">
        <v>35</v>
      </c>
      <c r="B259" s="16" t="s">
        <v>36</v>
      </c>
      <c r="C259" s="16" t="s">
        <v>71</v>
      </c>
      <c r="D259" s="16" t="s">
        <v>94</v>
      </c>
      <c r="E259" s="16"/>
      <c r="F259" s="16" t="s">
        <v>39</v>
      </c>
      <c r="G259" s="16">
        <v>1120</v>
      </c>
      <c r="H259" s="16">
        <v>3480</v>
      </c>
      <c r="I259" s="17" t="s">
        <v>95</v>
      </c>
      <c r="J259" s="18">
        <v>57053700</v>
      </c>
      <c r="K259" s="19">
        <v>57053700</v>
      </c>
      <c r="L259" s="19">
        <v>0</v>
      </c>
      <c r="M259" s="19">
        <v>0</v>
      </c>
      <c r="N259" s="19">
        <v>0</v>
      </c>
      <c r="O259" s="19">
        <v>0</v>
      </c>
      <c r="P259" s="19">
        <v>0</v>
      </c>
      <c r="Q259" s="19">
        <v>0</v>
      </c>
      <c r="R259" s="19">
        <v>57053700</v>
      </c>
      <c r="S259" s="19">
        <v>0</v>
      </c>
      <c r="T259" s="19">
        <v>0</v>
      </c>
      <c r="U259" s="19">
        <v>0</v>
      </c>
      <c r="V259" s="19">
        <v>17807112.68</v>
      </c>
      <c r="W259" s="19">
        <v>17807112.68</v>
      </c>
      <c r="X259" s="19">
        <v>36999999.32</v>
      </c>
      <c r="Y259" s="19">
        <v>39246587.32</v>
      </c>
      <c r="Z259" s="19">
        <v>0</v>
      </c>
      <c r="AA259" s="19">
        <f t="shared" si="15"/>
        <v>39246587.32</v>
      </c>
      <c r="AB259" s="20">
        <f t="shared" si="20"/>
        <v>0.31211144378015798</v>
      </c>
      <c r="AC259" s="20">
        <f t="shared" si="21"/>
        <v>0</v>
      </c>
      <c r="AD259" s="21">
        <f t="shared" si="22"/>
        <v>0.31211144378015798</v>
      </c>
    </row>
    <row r="260" spans="1:30" ht="30" outlineLevel="2" x14ac:dyDescent="0.25">
      <c r="A260" s="15" t="s">
        <v>177</v>
      </c>
      <c r="B260" s="16" t="s">
        <v>36</v>
      </c>
      <c r="C260" s="16" t="s">
        <v>71</v>
      </c>
      <c r="D260" s="16" t="s">
        <v>178</v>
      </c>
      <c r="E260" s="16"/>
      <c r="F260" s="16" t="s">
        <v>39</v>
      </c>
      <c r="G260" s="16">
        <v>1120</v>
      </c>
      <c r="H260" s="16">
        <v>3480</v>
      </c>
      <c r="I260" s="17" t="s">
        <v>179</v>
      </c>
      <c r="J260" s="18">
        <v>3580586758</v>
      </c>
      <c r="K260" s="19">
        <v>3580586758</v>
      </c>
      <c r="L260" s="19"/>
      <c r="M260" s="19"/>
      <c r="N260" s="19"/>
      <c r="O260" s="19"/>
      <c r="P260" s="19">
        <v>-261439187</v>
      </c>
      <c r="Q260" s="19">
        <v>0</v>
      </c>
      <c r="R260" s="19">
        <v>3319147571</v>
      </c>
      <c r="S260" s="19">
        <v>0</v>
      </c>
      <c r="T260" s="19">
        <v>358070709.42000002</v>
      </c>
      <c r="U260" s="19">
        <v>0</v>
      </c>
      <c r="V260" s="19">
        <v>1832585642.76</v>
      </c>
      <c r="W260" s="19">
        <v>1832585642.76</v>
      </c>
      <c r="X260" s="19">
        <v>521782517.81999999</v>
      </c>
      <c r="Y260" s="19">
        <v>1389930405.8199999</v>
      </c>
      <c r="Z260" s="19">
        <v>0</v>
      </c>
      <c r="AA260" s="19">
        <f t="shared" si="15"/>
        <v>1128491218.8199999</v>
      </c>
      <c r="AB260" s="20">
        <f t="shared" si="20"/>
        <v>0.55212538869064942</v>
      </c>
      <c r="AC260" s="20">
        <f t="shared" si="21"/>
        <v>0.10788032220939175</v>
      </c>
      <c r="AD260" s="21">
        <f t="shared" si="22"/>
        <v>0.66000571090004123</v>
      </c>
    </row>
    <row r="261" spans="1:30" outlineLevel="2" x14ac:dyDescent="0.25">
      <c r="A261" s="15" t="s">
        <v>177</v>
      </c>
      <c r="B261" s="16" t="s">
        <v>36</v>
      </c>
      <c r="C261" s="16" t="s">
        <v>71</v>
      </c>
      <c r="D261" s="16" t="s">
        <v>180</v>
      </c>
      <c r="E261" s="16"/>
      <c r="F261" s="16" t="s">
        <v>39</v>
      </c>
      <c r="G261" s="16">
        <v>1120</v>
      </c>
      <c r="H261" s="16">
        <v>3480</v>
      </c>
      <c r="I261" s="17" t="s">
        <v>181</v>
      </c>
      <c r="J261" s="18">
        <v>215748866</v>
      </c>
      <c r="K261" s="19">
        <v>215748866</v>
      </c>
      <c r="L261" s="19">
        <v>0</v>
      </c>
      <c r="M261" s="19">
        <v>0</v>
      </c>
      <c r="N261" s="19">
        <v>0</v>
      </c>
      <c r="O261" s="19">
        <v>0</v>
      </c>
      <c r="P261" s="19">
        <v>0</v>
      </c>
      <c r="Q261" s="19">
        <v>0</v>
      </c>
      <c r="R261" s="19">
        <v>215748866</v>
      </c>
      <c r="S261" s="19">
        <v>0</v>
      </c>
      <c r="T261" s="19">
        <v>113714177.28</v>
      </c>
      <c r="U261" s="19">
        <v>0</v>
      </c>
      <c r="V261" s="19">
        <v>71138162.890000001</v>
      </c>
      <c r="W261" s="19">
        <v>71069663.980000004</v>
      </c>
      <c r="X261" s="19">
        <v>58403.83</v>
      </c>
      <c r="Y261" s="19">
        <v>30896525.829999998</v>
      </c>
      <c r="Z261" s="19">
        <v>0</v>
      </c>
      <c r="AA261" s="19">
        <f t="shared" si="15"/>
        <v>30896525.829999998</v>
      </c>
      <c r="AB261" s="20">
        <f t="shared" si="20"/>
        <v>0.3297267059100093</v>
      </c>
      <c r="AC261" s="20">
        <f t="shared" si="21"/>
        <v>0.52706732317193272</v>
      </c>
      <c r="AD261" s="21">
        <f t="shared" si="22"/>
        <v>0.85679402908194202</v>
      </c>
    </row>
    <row r="262" spans="1:30" outlineLevel="2" x14ac:dyDescent="0.25">
      <c r="A262" s="15" t="s">
        <v>177</v>
      </c>
      <c r="B262" s="16" t="s">
        <v>36</v>
      </c>
      <c r="C262" s="16" t="s">
        <v>71</v>
      </c>
      <c r="D262" s="16" t="s">
        <v>182</v>
      </c>
      <c r="E262" s="16"/>
      <c r="F262" s="16" t="s">
        <v>39</v>
      </c>
      <c r="G262" s="16">
        <v>1120</v>
      </c>
      <c r="H262" s="16">
        <v>3480</v>
      </c>
      <c r="I262" s="17" t="s">
        <v>183</v>
      </c>
      <c r="J262" s="18">
        <v>789789083</v>
      </c>
      <c r="K262" s="19">
        <v>789789083</v>
      </c>
      <c r="L262" s="19">
        <v>0</v>
      </c>
      <c r="M262" s="19">
        <v>0</v>
      </c>
      <c r="N262" s="19">
        <v>0</v>
      </c>
      <c r="O262" s="19">
        <v>0</v>
      </c>
      <c r="P262" s="19">
        <v>0</v>
      </c>
      <c r="Q262" s="19">
        <v>0</v>
      </c>
      <c r="R262" s="19">
        <v>789789083</v>
      </c>
      <c r="S262" s="19">
        <v>0</v>
      </c>
      <c r="T262" s="19">
        <v>437835577.44999999</v>
      </c>
      <c r="U262" s="19">
        <v>0</v>
      </c>
      <c r="V262" s="19">
        <v>292673194.05000001</v>
      </c>
      <c r="W262" s="19">
        <v>291104695.27999997</v>
      </c>
      <c r="X262" s="19">
        <v>0.5</v>
      </c>
      <c r="Y262" s="19">
        <v>59280311.5</v>
      </c>
      <c r="Z262" s="19">
        <v>0</v>
      </c>
      <c r="AA262" s="19">
        <f t="shared" si="15"/>
        <v>59280311.5</v>
      </c>
      <c r="AB262" s="20">
        <f t="shared" si="20"/>
        <v>0.3705713339798089</v>
      </c>
      <c r="AC262" s="20">
        <f t="shared" si="21"/>
        <v>0.554370257672959</v>
      </c>
      <c r="AD262" s="21">
        <f t="shared" si="22"/>
        <v>0.9249415916527679</v>
      </c>
    </row>
    <row r="263" spans="1:30" outlineLevel="2" x14ac:dyDescent="0.25">
      <c r="A263" s="15" t="s">
        <v>177</v>
      </c>
      <c r="B263" s="16" t="s">
        <v>36</v>
      </c>
      <c r="C263" s="16" t="s">
        <v>71</v>
      </c>
      <c r="D263" s="16" t="s">
        <v>184</v>
      </c>
      <c r="E263" s="16"/>
      <c r="F263" s="16" t="s">
        <v>39</v>
      </c>
      <c r="G263" s="16">
        <v>1120</v>
      </c>
      <c r="H263" s="16">
        <v>3480</v>
      </c>
      <c r="I263" s="17" t="s">
        <v>185</v>
      </c>
      <c r="J263" s="18">
        <v>0</v>
      </c>
      <c r="K263" s="19">
        <v>46816431.600000001</v>
      </c>
      <c r="L263" s="19">
        <v>0</v>
      </c>
      <c r="M263" s="19">
        <v>0</v>
      </c>
      <c r="N263" s="19">
        <v>0</v>
      </c>
      <c r="O263" s="19">
        <v>0</v>
      </c>
      <c r="P263" s="19">
        <v>0</v>
      </c>
      <c r="Q263" s="19">
        <v>0</v>
      </c>
      <c r="R263" s="19">
        <v>46816431.600000001</v>
      </c>
      <c r="S263" s="19">
        <v>0</v>
      </c>
      <c r="T263" s="19">
        <v>38640793.539999999</v>
      </c>
      <c r="U263" s="19">
        <v>0</v>
      </c>
      <c r="V263" s="19">
        <v>8120168.7000000002</v>
      </c>
      <c r="W263" s="19">
        <v>8120168.7000000002</v>
      </c>
      <c r="X263" s="19">
        <v>55469.36</v>
      </c>
      <c r="Y263" s="19">
        <v>55469.36</v>
      </c>
      <c r="Z263" s="19">
        <v>0</v>
      </c>
      <c r="AA263" s="19">
        <f t="shared" si="15"/>
        <v>55469.360000002198</v>
      </c>
      <c r="AB263" s="20">
        <f t="shared" si="20"/>
        <v>0.17344698052552984</v>
      </c>
      <c r="AC263" s="20">
        <f t="shared" si="21"/>
        <v>0.82536819273513362</v>
      </c>
      <c r="AD263" s="21">
        <f t="shared" si="22"/>
        <v>0.99881517326066349</v>
      </c>
    </row>
    <row r="264" spans="1:30" outlineLevel="2" x14ac:dyDescent="0.25">
      <c r="A264" s="15" t="s">
        <v>177</v>
      </c>
      <c r="B264" s="16" t="s">
        <v>36</v>
      </c>
      <c r="C264" s="16" t="s">
        <v>71</v>
      </c>
      <c r="D264" s="16" t="s">
        <v>186</v>
      </c>
      <c r="E264" s="16"/>
      <c r="F264" s="16" t="s">
        <v>39</v>
      </c>
      <c r="G264" s="16">
        <v>1120</v>
      </c>
      <c r="H264" s="16">
        <v>3480</v>
      </c>
      <c r="I264" s="17" t="s">
        <v>187</v>
      </c>
      <c r="J264" s="18">
        <v>254334696</v>
      </c>
      <c r="K264" s="19">
        <v>254334696</v>
      </c>
      <c r="L264" s="19">
        <v>0</v>
      </c>
      <c r="M264" s="19">
        <v>0</v>
      </c>
      <c r="N264" s="19">
        <v>0</v>
      </c>
      <c r="O264" s="19">
        <v>0</v>
      </c>
      <c r="P264" s="19">
        <v>0</v>
      </c>
      <c r="Q264" s="19">
        <v>0</v>
      </c>
      <c r="R264" s="19">
        <v>254334696</v>
      </c>
      <c r="S264" s="19">
        <v>0</v>
      </c>
      <c r="T264" s="19">
        <v>94087550.260000005</v>
      </c>
      <c r="U264" s="19">
        <v>0</v>
      </c>
      <c r="V264" s="19">
        <v>72369378.739999995</v>
      </c>
      <c r="W264" s="19">
        <v>72369378.739999995</v>
      </c>
      <c r="X264" s="19">
        <v>61377767</v>
      </c>
      <c r="Y264" s="19">
        <v>87877767</v>
      </c>
      <c r="Z264" s="19">
        <v>0</v>
      </c>
      <c r="AA264" s="19">
        <f t="shared" si="15"/>
        <v>87877767.000000015</v>
      </c>
      <c r="AB264" s="20">
        <f t="shared" si="20"/>
        <v>0.2845438702551224</v>
      </c>
      <c r="AC264" s="20">
        <f t="shared" si="21"/>
        <v>0.36993596131296219</v>
      </c>
      <c r="AD264" s="21">
        <f t="shared" si="22"/>
        <v>0.65447983156808465</v>
      </c>
    </row>
    <row r="265" spans="1:30" ht="60" outlineLevel="2" x14ac:dyDescent="0.25">
      <c r="A265" s="15" t="s">
        <v>177</v>
      </c>
      <c r="B265" s="16" t="s">
        <v>36</v>
      </c>
      <c r="C265" s="16" t="s">
        <v>71</v>
      </c>
      <c r="D265" s="16" t="s">
        <v>188</v>
      </c>
      <c r="E265" s="16"/>
      <c r="F265" s="16" t="s">
        <v>39</v>
      </c>
      <c r="G265" s="16">
        <v>1120</v>
      </c>
      <c r="H265" s="16">
        <v>3480</v>
      </c>
      <c r="I265" s="17" t="s">
        <v>189</v>
      </c>
      <c r="J265" s="18">
        <v>16449097</v>
      </c>
      <c r="K265" s="19">
        <v>16449097</v>
      </c>
      <c r="L265" s="19">
        <v>0</v>
      </c>
      <c r="M265" s="19">
        <v>0</v>
      </c>
      <c r="N265" s="19">
        <v>0</v>
      </c>
      <c r="O265" s="19">
        <v>0</v>
      </c>
      <c r="P265" s="19">
        <v>0</v>
      </c>
      <c r="Q265" s="19">
        <v>0</v>
      </c>
      <c r="R265" s="19">
        <v>16449097</v>
      </c>
      <c r="S265" s="19">
        <v>0</v>
      </c>
      <c r="T265" s="19">
        <v>11971583.15</v>
      </c>
      <c r="U265" s="19">
        <v>0</v>
      </c>
      <c r="V265" s="19">
        <v>1222856.8500000001</v>
      </c>
      <c r="W265" s="19">
        <v>1222856.8500000001</v>
      </c>
      <c r="X265" s="19">
        <v>1032777</v>
      </c>
      <c r="Y265" s="19">
        <v>3254657</v>
      </c>
      <c r="Z265" s="19">
        <v>0</v>
      </c>
      <c r="AA265" s="19">
        <f t="shared" si="15"/>
        <v>3254656.9999999995</v>
      </c>
      <c r="AB265" s="20">
        <f t="shared" si="20"/>
        <v>7.4341883326482908E-2</v>
      </c>
      <c r="AC265" s="20">
        <f t="shared" si="21"/>
        <v>0.72779576593171047</v>
      </c>
      <c r="AD265" s="21">
        <f t="shared" si="22"/>
        <v>0.80213764925819342</v>
      </c>
    </row>
    <row r="266" spans="1:30" outlineLevel="2" x14ac:dyDescent="0.25">
      <c r="A266" s="15" t="s">
        <v>177</v>
      </c>
      <c r="B266" s="16" t="s">
        <v>36</v>
      </c>
      <c r="C266" s="16" t="s">
        <v>71</v>
      </c>
      <c r="D266" s="16" t="s">
        <v>74</v>
      </c>
      <c r="E266" s="16"/>
      <c r="F266" s="16" t="s">
        <v>39</v>
      </c>
      <c r="G266" s="16">
        <v>1120</v>
      </c>
      <c r="H266" s="16">
        <v>3480</v>
      </c>
      <c r="I266" s="17" t="s">
        <v>75</v>
      </c>
      <c r="J266" s="18">
        <v>15201083</v>
      </c>
      <c r="K266" s="19">
        <v>27302367.949999999</v>
      </c>
      <c r="L266" s="19">
        <v>0</v>
      </c>
      <c r="M266" s="19">
        <v>0</v>
      </c>
      <c r="N266" s="19">
        <v>0</v>
      </c>
      <c r="O266" s="19">
        <v>0</v>
      </c>
      <c r="P266" s="19">
        <v>0</v>
      </c>
      <c r="Q266" s="19">
        <v>0</v>
      </c>
      <c r="R266" s="19">
        <v>27302367.949999999</v>
      </c>
      <c r="S266" s="19">
        <v>0</v>
      </c>
      <c r="T266" s="19">
        <v>13894440</v>
      </c>
      <c r="U266" s="19">
        <v>0</v>
      </c>
      <c r="V266" s="19">
        <v>1586644.3</v>
      </c>
      <c r="W266" s="19">
        <v>1586644.3</v>
      </c>
      <c r="X266" s="19">
        <v>10729256.65</v>
      </c>
      <c r="Y266" s="19">
        <v>11821283.65</v>
      </c>
      <c r="Z266" s="19">
        <v>0</v>
      </c>
      <c r="AA266" s="19">
        <f t="shared" si="15"/>
        <v>11821283.649999999</v>
      </c>
      <c r="AB266" s="20">
        <f t="shared" si="20"/>
        <v>5.8113798147680452E-2</v>
      </c>
      <c r="AC266" s="20">
        <f t="shared" si="21"/>
        <v>0.50890970429544735</v>
      </c>
      <c r="AD266" s="21">
        <f t="shared" si="22"/>
        <v>0.56702350244312782</v>
      </c>
    </row>
    <row r="267" spans="1:30" outlineLevel="2" x14ac:dyDescent="0.25">
      <c r="A267" s="15" t="s">
        <v>177</v>
      </c>
      <c r="B267" s="16" t="s">
        <v>36</v>
      </c>
      <c r="C267" s="16" t="s">
        <v>71</v>
      </c>
      <c r="D267" s="16" t="s">
        <v>78</v>
      </c>
      <c r="E267" s="16"/>
      <c r="F267" s="16" t="s">
        <v>39</v>
      </c>
      <c r="G267" s="16">
        <v>1120</v>
      </c>
      <c r="H267" s="16">
        <v>3480</v>
      </c>
      <c r="I267" s="17" t="s">
        <v>79</v>
      </c>
      <c r="J267" s="18">
        <v>38700</v>
      </c>
      <c r="K267" s="19">
        <v>38700</v>
      </c>
      <c r="L267" s="19">
        <v>0</v>
      </c>
      <c r="M267" s="19">
        <v>0</v>
      </c>
      <c r="N267" s="19">
        <v>0</v>
      </c>
      <c r="O267" s="19">
        <v>0</v>
      </c>
      <c r="P267" s="19">
        <v>0</v>
      </c>
      <c r="Q267" s="19">
        <v>-25155</v>
      </c>
      <c r="R267" s="19">
        <v>13545</v>
      </c>
      <c r="S267" s="19">
        <v>0</v>
      </c>
      <c r="T267" s="19">
        <v>0</v>
      </c>
      <c r="U267" s="19">
        <v>0</v>
      </c>
      <c r="V267" s="19">
        <v>0</v>
      </c>
      <c r="W267" s="19">
        <v>0</v>
      </c>
      <c r="X267" s="19">
        <v>13545</v>
      </c>
      <c r="Y267" s="19">
        <v>38700</v>
      </c>
      <c r="Z267" s="19">
        <v>0</v>
      </c>
      <c r="AA267" s="19">
        <f t="shared" ref="AA267:AA330" si="23">R267-S267-T267-U267-V267</f>
        <v>13545</v>
      </c>
      <c r="AB267" s="20">
        <f t="shared" si="20"/>
        <v>0</v>
      </c>
      <c r="AC267" s="20">
        <f t="shared" si="21"/>
        <v>0</v>
      </c>
      <c r="AD267" s="21">
        <f t="shared" si="22"/>
        <v>0</v>
      </c>
    </row>
    <row r="268" spans="1:30" ht="30" outlineLevel="2" x14ac:dyDescent="0.25">
      <c r="A268" s="15" t="s">
        <v>177</v>
      </c>
      <c r="B268" s="16" t="s">
        <v>36</v>
      </c>
      <c r="C268" s="16" t="s">
        <v>71</v>
      </c>
      <c r="D268" s="16" t="s">
        <v>80</v>
      </c>
      <c r="E268" s="16"/>
      <c r="F268" s="16" t="s">
        <v>39</v>
      </c>
      <c r="G268" s="16">
        <v>1120</v>
      </c>
      <c r="H268" s="16">
        <v>3480</v>
      </c>
      <c r="I268" s="17" t="s">
        <v>81</v>
      </c>
      <c r="J268" s="18">
        <v>146236923</v>
      </c>
      <c r="K268" s="19">
        <v>103331163.05</v>
      </c>
      <c r="L268" s="19">
        <v>0</v>
      </c>
      <c r="M268" s="19">
        <v>0</v>
      </c>
      <c r="N268" s="19">
        <v>0</v>
      </c>
      <c r="O268" s="19">
        <v>0</v>
      </c>
      <c r="P268" s="19">
        <v>0</v>
      </c>
      <c r="Q268" s="19">
        <v>0</v>
      </c>
      <c r="R268" s="19">
        <v>103331163.05</v>
      </c>
      <c r="S268" s="19">
        <v>0</v>
      </c>
      <c r="T268" s="19">
        <v>4654.38</v>
      </c>
      <c r="U268" s="19">
        <v>0</v>
      </c>
      <c r="V268" s="19">
        <v>0</v>
      </c>
      <c r="W268" s="19">
        <v>0</v>
      </c>
      <c r="X268" s="19">
        <v>80059103.670000002</v>
      </c>
      <c r="Y268" s="19">
        <v>103326508.67</v>
      </c>
      <c r="Z268" s="19">
        <v>0</v>
      </c>
      <c r="AA268" s="19">
        <f t="shared" si="23"/>
        <v>103326508.67</v>
      </c>
      <c r="AB268" s="20">
        <f t="shared" si="20"/>
        <v>0</v>
      </c>
      <c r="AC268" s="20">
        <f t="shared" si="21"/>
        <v>4.5043333130275842E-5</v>
      </c>
      <c r="AD268" s="21">
        <f t="shared" si="22"/>
        <v>4.5043333130275842E-5</v>
      </c>
    </row>
    <row r="269" spans="1:30" ht="135" outlineLevel="2" x14ac:dyDescent="0.25">
      <c r="A269" s="15" t="s">
        <v>177</v>
      </c>
      <c r="B269" s="16" t="s">
        <v>36</v>
      </c>
      <c r="C269" s="16" t="s">
        <v>71</v>
      </c>
      <c r="D269" s="16" t="s">
        <v>190</v>
      </c>
      <c r="E269" s="16"/>
      <c r="F269" s="16" t="s">
        <v>39</v>
      </c>
      <c r="G269" s="16">
        <v>1120</v>
      </c>
      <c r="H269" s="16">
        <v>3480</v>
      </c>
      <c r="I269" s="17" t="s">
        <v>191</v>
      </c>
      <c r="J269" s="18">
        <v>0</v>
      </c>
      <c r="K269" s="19">
        <v>35500</v>
      </c>
      <c r="L269" s="19">
        <v>0</v>
      </c>
      <c r="M269" s="19">
        <v>0</v>
      </c>
      <c r="N269" s="19">
        <v>0</v>
      </c>
      <c r="O269" s="19">
        <v>0</v>
      </c>
      <c r="P269" s="19">
        <v>0</v>
      </c>
      <c r="Q269" s="19">
        <v>0</v>
      </c>
      <c r="R269" s="19">
        <v>35500</v>
      </c>
      <c r="S269" s="19">
        <v>0</v>
      </c>
      <c r="T269" s="19">
        <v>0</v>
      </c>
      <c r="U269" s="19">
        <v>0</v>
      </c>
      <c r="V269" s="19">
        <v>0</v>
      </c>
      <c r="W269" s="19">
        <v>0</v>
      </c>
      <c r="X269" s="19">
        <v>35500</v>
      </c>
      <c r="Y269" s="19">
        <v>35500</v>
      </c>
      <c r="Z269" s="19">
        <v>0</v>
      </c>
      <c r="AA269" s="19">
        <f t="shared" si="23"/>
        <v>35500</v>
      </c>
      <c r="AB269" s="20">
        <f t="shared" si="20"/>
        <v>0</v>
      </c>
      <c r="AC269" s="20">
        <f t="shared" si="21"/>
        <v>0</v>
      </c>
      <c r="AD269" s="21">
        <f t="shared" si="22"/>
        <v>0</v>
      </c>
    </row>
    <row r="270" spans="1:30" ht="75" outlineLevel="2" x14ac:dyDescent="0.25">
      <c r="A270" s="15" t="s">
        <v>177</v>
      </c>
      <c r="B270" s="16" t="s">
        <v>36</v>
      </c>
      <c r="C270" s="16" t="s">
        <v>71</v>
      </c>
      <c r="D270" s="16" t="s">
        <v>192</v>
      </c>
      <c r="E270" s="16"/>
      <c r="F270" s="16" t="s">
        <v>39</v>
      </c>
      <c r="G270" s="16">
        <v>1120</v>
      </c>
      <c r="H270" s="16">
        <v>3480</v>
      </c>
      <c r="I270" s="17" t="s">
        <v>193</v>
      </c>
      <c r="J270" s="18">
        <v>30650000</v>
      </c>
      <c r="K270" s="19">
        <v>30650000</v>
      </c>
      <c r="L270" s="19">
        <v>0</v>
      </c>
      <c r="M270" s="19">
        <v>0</v>
      </c>
      <c r="N270" s="19">
        <v>0</v>
      </c>
      <c r="O270" s="19">
        <v>0</v>
      </c>
      <c r="P270" s="19">
        <v>0</v>
      </c>
      <c r="Q270" s="19">
        <v>-30650000</v>
      </c>
      <c r="R270" s="19">
        <v>0</v>
      </c>
      <c r="S270" s="19">
        <v>0</v>
      </c>
      <c r="T270" s="19">
        <v>0</v>
      </c>
      <c r="U270" s="19">
        <v>0</v>
      </c>
      <c r="V270" s="19">
        <v>0</v>
      </c>
      <c r="W270" s="19">
        <v>0</v>
      </c>
      <c r="X270" s="19">
        <v>30650000</v>
      </c>
      <c r="Y270" s="19">
        <v>30650000</v>
      </c>
      <c r="Z270" s="19">
        <v>0</v>
      </c>
      <c r="AA270" s="19">
        <f t="shared" si="23"/>
        <v>0</v>
      </c>
      <c r="AB270" s="20">
        <v>0</v>
      </c>
      <c r="AC270" s="20">
        <v>0</v>
      </c>
      <c r="AD270" s="21">
        <v>0</v>
      </c>
    </row>
    <row r="271" spans="1:30" ht="135" outlineLevel="2" x14ac:dyDescent="0.25">
      <c r="A271" s="15" t="s">
        <v>177</v>
      </c>
      <c r="B271" s="16" t="s">
        <v>36</v>
      </c>
      <c r="C271" s="16" t="s">
        <v>71</v>
      </c>
      <c r="D271" s="16" t="s">
        <v>86</v>
      </c>
      <c r="E271" s="16"/>
      <c r="F271" s="16" t="s">
        <v>39</v>
      </c>
      <c r="G271" s="16">
        <v>1120</v>
      </c>
      <c r="H271" s="16">
        <v>3480</v>
      </c>
      <c r="I271" s="17" t="s">
        <v>194</v>
      </c>
      <c r="J271" s="18">
        <v>1535679133</v>
      </c>
      <c r="K271" s="19">
        <v>1496629821</v>
      </c>
      <c r="L271" s="19">
        <v>0</v>
      </c>
      <c r="M271" s="19">
        <v>0</v>
      </c>
      <c r="N271" s="19">
        <v>0</v>
      </c>
      <c r="O271" s="19">
        <v>0</v>
      </c>
      <c r="P271" s="19">
        <v>0</v>
      </c>
      <c r="Q271" s="19">
        <v>0</v>
      </c>
      <c r="R271" s="19">
        <v>1496629821</v>
      </c>
      <c r="S271" s="19">
        <v>0</v>
      </c>
      <c r="T271" s="19">
        <v>285210562.36000001</v>
      </c>
      <c r="U271" s="19">
        <v>0</v>
      </c>
      <c r="V271" s="19">
        <v>700841188.38</v>
      </c>
      <c r="W271" s="19">
        <v>700841188.38</v>
      </c>
      <c r="X271" s="19">
        <v>99745536.260000005</v>
      </c>
      <c r="Y271" s="19">
        <v>510578070.25999999</v>
      </c>
      <c r="Z271" s="19">
        <v>0</v>
      </c>
      <c r="AA271" s="19">
        <f t="shared" si="23"/>
        <v>510578070.25999987</v>
      </c>
      <c r="AB271" s="20">
        <f t="shared" ref="AB271:AB290" si="24">V271/R271</f>
        <v>0.46827958293101524</v>
      </c>
      <c r="AC271" s="20">
        <f t="shared" ref="AC271:AC290" si="25">(S271+T271+U271)/R271</f>
        <v>0.19056854163805947</v>
      </c>
      <c r="AD271" s="21">
        <f t="shared" ref="AD271:AD290" si="26">AB271+AC271</f>
        <v>0.65884812456907471</v>
      </c>
    </row>
    <row r="272" spans="1:30" ht="135" outlineLevel="2" x14ac:dyDescent="0.25">
      <c r="A272" s="15" t="s">
        <v>177</v>
      </c>
      <c r="B272" s="16" t="s">
        <v>36</v>
      </c>
      <c r="C272" s="16" t="s">
        <v>71</v>
      </c>
      <c r="D272" s="16" t="s">
        <v>195</v>
      </c>
      <c r="E272" s="16"/>
      <c r="F272" s="16" t="s">
        <v>39</v>
      </c>
      <c r="G272" s="16">
        <v>1120</v>
      </c>
      <c r="H272" s="16">
        <v>3480</v>
      </c>
      <c r="I272" s="17" t="s">
        <v>196</v>
      </c>
      <c r="J272" s="18">
        <v>53156712</v>
      </c>
      <c r="K272" s="19">
        <v>53156712</v>
      </c>
      <c r="L272" s="19">
        <v>0</v>
      </c>
      <c r="M272" s="19">
        <v>0</v>
      </c>
      <c r="N272" s="19">
        <v>0</v>
      </c>
      <c r="O272" s="19">
        <v>0</v>
      </c>
      <c r="P272" s="19">
        <v>0</v>
      </c>
      <c r="Q272" s="19">
        <v>0</v>
      </c>
      <c r="R272" s="19">
        <v>53156712</v>
      </c>
      <c r="S272" s="19">
        <v>0</v>
      </c>
      <c r="T272" s="19">
        <v>5150678.72</v>
      </c>
      <c r="U272" s="19">
        <v>0</v>
      </c>
      <c r="V272" s="19">
        <v>14263958.73</v>
      </c>
      <c r="W272" s="19">
        <v>14263958.73</v>
      </c>
      <c r="X272" s="19">
        <v>23572788.550000001</v>
      </c>
      <c r="Y272" s="19">
        <v>33742074.549999997</v>
      </c>
      <c r="Z272" s="19">
        <v>0</v>
      </c>
      <c r="AA272" s="19">
        <f t="shared" si="23"/>
        <v>33742074.549999997</v>
      </c>
      <c r="AB272" s="20">
        <f t="shared" si="24"/>
        <v>0.2683378672856967</v>
      </c>
      <c r="AC272" s="20">
        <f t="shared" si="25"/>
        <v>9.6896112009335705E-2</v>
      </c>
      <c r="AD272" s="21">
        <f t="shared" si="26"/>
        <v>0.36523397929503243</v>
      </c>
    </row>
    <row r="273" spans="1:30" outlineLevel="2" x14ac:dyDescent="0.25">
      <c r="A273" s="15" t="s">
        <v>177</v>
      </c>
      <c r="B273" s="16" t="s">
        <v>36</v>
      </c>
      <c r="C273" s="16" t="s">
        <v>71</v>
      </c>
      <c r="D273" s="16" t="s">
        <v>90</v>
      </c>
      <c r="E273" s="16"/>
      <c r="F273" s="16" t="s">
        <v>39</v>
      </c>
      <c r="G273" s="16">
        <v>1120</v>
      </c>
      <c r="H273" s="16">
        <v>3480</v>
      </c>
      <c r="I273" s="17" t="s">
        <v>91</v>
      </c>
      <c r="J273" s="18">
        <v>90340185</v>
      </c>
      <c r="K273" s="19">
        <v>145340185</v>
      </c>
      <c r="L273" s="19"/>
      <c r="M273" s="19"/>
      <c r="N273" s="19"/>
      <c r="O273" s="19"/>
      <c r="P273" s="19">
        <v>0</v>
      </c>
      <c r="Q273" s="19">
        <v>0</v>
      </c>
      <c r="R273" s="19">
        <v>145340185</v>
      </c>
      <c r="S273" s="19">
        <v>0</v>
      </c>
      <c r="T273" s="19">
        <v>50622797.340000004</v>
      </c>
      <c r="U273" s="19">
        <v>0</v>
      </c>
      <c r="V273" s="19">
        <v>25294943.649999999</v>
      </c>
      <c r="W273" s="19">
        <v>25294943.649999999</v>
      </c>
      <c r="X273" s="19">
        <v>46738100.009999998</v>
      </c>
      <c r="Y273" s="19">
        <v>69422444.010000005</v>
      </c>
      <c r="Z273" s="19">
        <v>0</v>
      </c>
      <c r="AA273" s="19">
        <f t="shared" si="23"/>
        <v>69422444.00999999</v>
      </c>
      <c r="AB273" s="20">
        <f t="shared" si="24"/>
        <v>0.17403957240043419</v>
      </c>
      <c r="AC273" s="20">
        <f t="shared" si="25"/>
        <v>0.34830557935508338</v>
      </c>
      <c r="AD273" s="21">
        <f t="shared" si="26"/>
        <v>0.52234515175551754</v>
      </c>
    </row>
    <row r="274" spans="1:30" outlineLevel="2" x14ac:dyDescent="0.25">
      <c r="A274" s="15" t="s">
        <v>177</v>
      </c>
      <c r="B274" s="16" t="s">
        <v>36</v>
      </c>
      <c r="C274" s="16" t="s">
        <v>71</v>
      </c>
      <c r="D274" s="16" t="s">
        <v>197</v>
      </c>
      <c r="E274" s="16"/>
      <c r="F274" s="16" t="s">
        <v>39</v>
      </c>
      <c r="G274" s="16">
        <v>1120</v>
      </c>
      <c r="H274" s="16">
        <v>3480</v>
      </c>
      <c r="I274" s="17" t="s">
        <v>198</v>
      </c>
      <c r="J274" s="18">
        <v>7536633983</v>
      </c>
      <c r="K274" s="19">
        <v>7422620528.3999996</v>
      </c>
      <c r="L274" s="19"/>
      <c r="M274" s="19">
        <v>-220000000</v>
      </c>
      <c r="N274" s="19">
        <v>-133421188</v>
      </c>
      <c r="O274" s="19"/>
      <c r="P274" s="19">
        <v>0</v>
      </c>
      <c r="Q274" s="19">
        <v>0</v>
      </c>
      <c r="R274" s="19">
        <v>7069199340.3999996</v>
      </c>
      <c r="S274" s="19">
        <v>0</v>
      </c>
      <c r="T274" s="19">
        <v>1421556885.1800001</v>
      </c>
      <c r="U274" s="19">
        <v>0</v>
      </c>
      <c r="V274" s="19">
        <v>2829832258</v>
      </c>
      <c r="W274" s="19">
        <v>2829832258</v>
      </c>
      <c r="X274" s="19">
        <v>12810197.220000001</v>
      </c>
      <c r="Y274" s="19">
        <v>3171231385.2199998</v>
      </c>
      <c r="Z274" s="19">
        <v>0</v>
      </c>
      <c r="AA274" s="19">
        <f t="shared" si="23"/>
        <v>2817810197.2199993</v>
      </c>
      <c r="AB274" s="20">
        <f t="shared" si="24"/>
        <v>0.40030449301771681</v>
      </c>
      <c r="AC274" s="20">
        <f t="shared" si="25"/>
        <v>0.20109163948113584</v>
      </c>
      <c r="AD274" s="21">
        <f t="shared" si="26"/>
        <v>0.6013961324988526</v>
      </c>
    </row>
    <row r="275" spans="1:30" ht="30" outlineLevel="2" x14ac:dyDescent="0.25">
      <c r="A275" s="15" t="s">
        <v>177</v>
      </c>
      <c r="B275" s="16" t="s">
        <v>36</v>
      </c>
      <c r="C275" s="16" t="s">
        <v>71</v>
      </c>
      <c r="D275" s="16" t="s">
        <v>199</v>
      </c>
      <c r="E275" s="16"/>
      <c r="F275" s="16" t="s">
        <v>39</v>
      </c>
      <c r="G275" s="16">
        <v>1120</v>
      </c>
      <c r="H275" s="16">
        <v>3480</v>
      </c>
      <c r="I275" s="17" t="s">
        <v>200</v>
      </c>
      <c r="J275" s="18">
        <v>473629171</v>
      </c>
      <c r="K275" s="19">
        <v>473629171</v>
      </c>
      <c r="L275" s="19">
        <v>0</v>
      </c>
      <c r="M275" s="19">
        <v>0</v>
      </c>
      <c r="N275" s="19">
        <v>0</v>
      </c>
      <c r="O275" s="19">
        <v>0</v>
      </c>
      <c r="P275" s="19">
        <v>0</v>
      </c>
      <c r="Q275" s="19">
        <v>-196000000</v>
      </c>
      <c r="R275" s="19">
        <v>277629171</v>
      </c>
      <c r="S275" s="19">
        <v>4520000</v>
      </c>
      <c r="T275" s="19">
        <v>44713239.049999997</v>
      </c>
      <c r="U275" s="19">
        <v>0</v>
      </c>
      <c r="V275" s="19">
        <v>133583940.56</v>
      </c>
      <c r="W275" s="19">
        <v>133583940.56</v>
      </c>
      <c r="X275" s="19">
        <v>290811991.38999999</v>
      </c>
      <c r="Y275" s="19">
        <v>290811991.38999999</v>
      </c>
      <c r="Z275" s="19">
        <v>0</v>
      </c>
      <c r="AA275" s="19">
        <f t="shared" si="23"/>
        <v>94811991.389999986</v>
      </c>
      <c r="AB275" s="20">
        <f t="shared" si="24"/>
        <v>0.48115959889531928</v>
      </c>
      <c r="AC275" s="20">
        <f t="shared" si="25"/>
        <v>0.17733453178808792</v>
      </c>
      <c r="AD275" s="21">
        <f t="shared" si="26"/>
        <v>0.65849413068340723</v>
      </c>
    </row>
    <row r="276" spans="1:30" ht="30" outlineLevel="2" x14ac:dyDescent="0.25">
      <c r="A276" s="15" t="s">
        <v>177</v>
      </c>
      <c r="B276" s="16" t="s">
        <v>36</v>
      </c>
      <c r="C276" s="16" t="s">
        <v>71</v>
      </c>
      <c r="D276" s="16" t="s">
        <v>201</v>
      </c>
      <c r="E276" s="16"/>
      <c r="F276" s="16" t="s">
        <v>39</v>
      </c>
      <c r="G276" s="16">
        <v>1120</v>
      </c>
      <c r="H276" s="16">
        <v>3480</v>
      </c>
      <c r="I276" s="17" t="s">
        <v>202</v>
      </c>
      <c r="J276" s="18">
        <v>110250000</v>
      </c>
      <c r="K276" s="19">
        <v>110250000</v>
      </c>
      <c r="L276" s="19">
        <v>0</v>
      </c>
      <c r="M276" s="19">
        <v>0</v>
      </c>
      <c r="N276" s="19">
        <v>0</v>
      </c>
      <c r="O276" s="19">
        <v>0</v>
      </c>
      <c r="P276" s="19">
        <v>0</v>
      </c>
      <c r="Q276" s="19">
        <v>0</v>
      </c>
      <c r="R276" s="19">
        <v>110250000</v>
      </c>
      <c r="S276" s="19">
        <v>0</v>
      </c>
      <c r="T276" s="19">
        <v>32796715.010000002</v>
      </c>
      <c r="U276" s="19">
        <v>0</v>
      </c>
      <c r="V276" s="19">
        <v>41767176.200000003</v>
      </c>
      <c r="W276" s="19">
        <v>39952283.409999996</v>
      </c>
      <c r="X276" s="19">
        <v>8248608.79</v>
      </c>
      <c r="Y276" s="19">
        <v>35686108.789999999</v>
      </c>
      <c r="Z276" s="19">
        <v>0</v>
      </c>
      <c r="AA276" s="19">
        <f t="shared" si="23"/>
        <v>35686108.789999992</v>
      </c>
      <c r="AB276" s="20">
        <f t="shared" si="24"/>
        <v>0.37884060045351475</v>
      </c>
      <c r="AC276" s="20">
        <f t="shared" si="25"/>
        <v>0.29747587310657597</v>
      </c>
      <c r="AD276" s="21">
        <f t="shared" si="26"/>
        <v>0.67631647356009073</v>
      </c>
    </row>
    <row r="277" spans="1:30" ht="30" outlineLevel="2" x14ac:dyDescent="0.25">
      <c r="A277" s="15" t="s">
        <v>177</v>
      </c>
      <c r="B277" s="16" t="s">
        <v>36</v>
      </c>
      <c r="C277" s="16" t="s">
        <v>71</v>
      </c>
      <c r="D277" s="16" t="s">
        <v>203</v>
      </c>
      <c r="E277" s="16"/>
      <c r="F277" s="16" t="s">
        <v>39</v>
      </c>
      <c r="G277" s="16">
        <v>1120</v>
      </c>
      <c r="H277" s="16">
        <v>3480</v>
      </c>
      <c r="I277" s="17" t="s">
        <v>204</v>
      </c>
      <c r="J277" s="18">
        <v>36098809</v>
      </c>
      <c r="K277" s="19">
        <v>64138800</v>
      </c>
      <c r="L277" s="19">
        <v>0</v>
      </c>
      <c r="M277" s="19">
        <v>0</v>
      </c>
      <c r="N277" s="19">
        <v>0</v>
      </c>
      <c r="O277" s="19">
        <v>0</v>
      </c>
      <c r="P277" s="19">
        <v>0</v>
      </c>
      <c r="Q277" s="19">
        <v>0</v>
      </c>
      <c r="R277" s="19">
        <v>64138800</v>
      </c>
      <c r="S277" s="19">
        <v>0</v>
      </c>
      <c r="T277" s="19">
        <v>16003960.75</v>
      </c>
      <c r="U277" s="19">
        <v>0</v>
      </c>
      <c r="V277" s="19">
        <v>25171428</v>
      </c>
      <c r="W277" s="19">
        <v>25171428</v>
      </c>
      <c r="X277" s="19">
        <v>22963410.75</v>
      </c>
      <c r="Y277" s="19">
        <v>22963411.25</v>
      </c>
      <c r="Z277" s="19">
        <v>0</v>
      </c>
      <c r="AA277" s="19">
        <f t="shared" si="23"/>
        <v>22963411.25</v>
      </c>
      <c r="AB277" s="20">
        <f t="shared" si="24"/>
        <v>0.39245243128964058</v>
      </c>
      <c r="AC277" s="20">
        <f t="shared" si="25"/>
        <v>0.24952073861687465</v>
      </c>
      <c r="AD277" s="21">
        <f t="shared" si="26"/>
        <v>0.64197316990651521</v>
      </c>
    </row>
    <row r="278" spans="1:30" ht="30" outlineLevel="2" x14ac:dyDescent="0.25">
      <c r="A278" s="15" t="s">
        <v>177</v>
      </c>
      <c r="B278" s="16" t="s">
        <v>36</v>
      </c>
      <c r="C278" s="16" t="s">
        <v>71</v>
      </c>
      <c r="D278" s="16" t="s">
        <v>205</v>
      </c>
      <c r="E278" s="16"/>
      <c r="F278" s="16" t="s">
        <v>39</v>
      </c>
      <c r="G278" s="16">
        <v>1120</v>
      </c>
      <c r="H278" s="16">
        <v>3480</v>
      </c>
      <c r="I278" s="17" t="s">
        <v>206</v>
      </c>
      <c r="J278" s="18">
        <v>22777572</v>
      </c>
      <c r="K278" s="19">
        <v>48195088</v>
      </c>
      <c r="L278" s="19"/>
      <c r="M278" s="19"/>
      <c r="N278" s="19"/>
      <c r="O278" s="19"/>
      <c r="P278" s="19">
        <v>0</v>
      </c>
      <c r="Q278" s="19">
        <v>0</v>
      </c>
      <c r="R278" s="19">
        <v>48195088</v>
      </c>
      <c r="S278" s="19">
        <v>0</v>
      </c>
      <c r="T278" s="19">
        <v>33692021.539999999</v>
      </c>
      <c r="U278" s="19">
        <v>0</v>
      </c>
      <c r="V278" s="19">
        <v>10077931.02</v>
      </c>
      <c r="W278" s="19">
        <v>10077931.02</v>
      </c>
      <c r="X278" s="19">
        <v>4425135.4400000004</v>
      </c>
      <c r="Y278" s="19">
        <v>4425135.4400000004</v>
      </c>
      <c r="Z278" s="19">
        <v>0</v>
      </c>
      <c r="AA278" s="19">
        <f t="shared" si="23"/>
        <v>4425135.4400000013</v>
      </c>
      <c r="AB278" s="20">
        <f t="shared" si="24"/>
        <v>0.20910701563611628</v>
      </c>
      <c r="AC278" s="20">
        <f t="shared" si="25"/>
        <v>0.69907583818500341</v>
      </c>
      <c r="AD278" s="21">
        <f t="shared" si="26"/>
        <v>0.90818285382111963</v>
      </c>
    </row>
    <row r="279" spans="1:30" ht="45" outlineLevel="2" x14ac:dyDescent="0.25">
      <c r="A279" s="15" t="s">
        <v>177</v>
      </c>
      <c r="B279" s="16" t="s">
        <v>36</v>
      </c>
      <c r="C279" s="16" t="s">
        <v>71</v>
      </c>
      <c r="D279" s="16" t="s">
        <v>94</v>
      </c>
      <c r="E279" s="16"/>
      <c r="F279" s="16" t="s">
        <v>39</v>
      </c>
      <c r="G279" s="16">
        <v>1120</v>
      </c>
      <c r="H279" s="16">
        <v>3480</v>
      </c>
      <c r="I279" s="17" t="s">
        <v>95</v>
      </c>
      <c r="J279" s="18">
        <v>23268975</v>
      </c>
      <c r="K279" s="19">
        <v>49228045</v>
      </c>
      <c r="L279" s="19"/>
      <c r="M279" s="19"/>
      <c r="N279" s="19"/>
      <c r="O279" s="19"/>
      <c r="P279" s="19">
        <v>0</v>
      </c>
      <c r="Q279" s="19">
        <v>0</v>
      </c>
      <c r="R279" s="19">
        <v>49228045</v>
      </c>
      <c r="S279" s="19">
        <v>225265</v>
      </c>
      <c r="T279" s="19">
        <v>9012682.5399999991</v>
      </c>
      <c r="U279" s="19">
        <v>0</v>
      </c>
      <c r="V279" s="19">
        <v>29221800</v>
      </c>
      <c r="W279" s="19">
        <v>29221800</v>
      </c>
      <c r="X279" s="19">
        <v>9458299.4600000009</v>
      </c>
      <c r="Y279" s="19">
        <v>10768297.460000001</v>
      </c>
      <c r="Z279" s="19">
        <v>0</v>
      </c>
      <c r="AA279" s="19">
        <f t="shared" si="23"/>
        <v>10768297.460000001</v>
      </c>
      <c r="AB279" s="20">
        <f t="shared" si="24"/>
        <v>0.59360065994901889</v>
      </c>
      <c r="AC279" s="20">
        <f t="shared" si="25"/>
        <v>0.18765619353764706</v>
      </c>
      <c r="AD279" s="21">
        <f t="shared" si="26"/>
        <v>0.78125685348666596</v>
      </c>
    </row>
    <row r="280" spans="1:30" ht="30" outlineLevel="2" x14ac:dyDescent="0.25">
      <c r="A280" s="15" t="s">
        <v>177</v>
      </c>
      <c r="B280" s="16" t="s">
        <v>36</v>
      </c>
      <c r="C280" s="16" t="s">
        <v>71</v>
      </c>
      <c r="D280" s="16" t="s">
        <v>207</v>
      </c>
      <c r="E280" s="16"/>
      <c r="F280" s="16" t="s">
        <v>39</v>
      </c>
      <c r="G280" s="16">
        <v>1120</v>
      </c>
      <c r="H280" s="16">
        <v>3480</v>
      </c>
      <c r="I280" s="17" t="s">
        <v>208</v>
      </c>
      <c r="J280" s="18">
        <v>2598733</v>
      </c>
      <c r="K280" s="19">
        <v>5197466</v>
      </c>
      <c r="L280" s="19">
        <v>0</v>
      </c>
      <c r="M280" s="19">
        <v>0</v>
      </c>
      <c r="N280" s="19">
        <v>0</v>
      </c>
      <c r="O280" s="19">
        <v>0</v>
      </c>
      <c r="P280" s="19">
        <v>0</v>
      </c>
      <c r="Q280" s="19">
        <v>0</v>
      </c>
      <c r="R280" s="19">
        <v>5197466</v>
      </c>
      <c r="S280" s="19">
        <v>2409895</v>
      </c>
      <c r="T280" s="19">
        <v>1700248.1</v>
      </c>
      <c r="U280" s="19">
        <v>0</v>
      </c>
      <c r="V280" s="19">
        <v>277132.5</v>
      </c>
      <c r="W280" s="19">
        <v>277132.5</v>
      </c>
      <c r="X280" s="19">
        <v>810190.4</v>
      </c>
      <c r="Y280" s="19">
        <v>810190.4</v>
      </c>
      <c r="Z280" s="19">
        <v>0</v>
      </c>
      <c r="AA280" s="19">
        <f t="shared" si="23"/>
        <v>810190.39999999991</v>
      </c>
      <c r="AB280" s="20">
        <f t="shared" si="24"/>
        <v>5.3320695123354342E-2</v>
      </c>
      <c r="AC280" s="20">
        <f t="shared" si="25"/>
        <v>0.79079749631839824</v>
      </c>
      <c r="AD280" s="21">
        <f t="shared" si="26"/>
        <v>0.8441181914417526</v>
      </c>
    </row>
    <row r="281" spans="1:30" ht="75" outlineLevel="2" x14ac:dyDescent="0.25">
      <c r="A281" s="15" t="s">
        <v>177</v>
      </c>
      <c r="B281" s="16" t="s">
        <v>36</v>
      </c>
      <c r="C281" s="16" t="s">
        <v>71</v>
      </c>
      <c r="D281" s="16" t="s">
        <v>209</v>
      </c>
      <c r="E281" s="16"/>
      <c r="F281" s="16" t="s">
        <v>39</v>
      </c>
      <c r="G281" s="16">
        <v>1310</v>
      </c>
      <c r="H281" s="16">
        <v>3480</v>
      </c>
      <c r="I281" s="17" t="s">
        <v>210</v>
      </c>
      <c r="J281" s="18">
        <v>30000000</v>
      </c>
      <c r="K281" s="19">
        <v>30000000</v>
      </c>
      <c r="L281" s="19">
        <v>0</v>
      </c>
      <c r="M281" s="19">
        <v>0</v>
      </c>
      <c r="N281" s="19">
        <v>0</v>
      </c>
      <c r="O281" s="19">
        <v>0</v>
      </c>
      <c r="P281" s="19">
        <v>0</v>
      </c>
      <c r="Q281" s="19">
        <v>0</v>
      </c>
      <c r="R281" s="19">
        <v>30000000</v>
      </c>
      <c r="S281" s="19">
        <v>0</v>
      </c>
      <c r="T281" s="19">
        <v>1072993</v>
      </c>
      <c r="U281" s="19">
        <v>0</v>
      </c>
      <c r="V281" s="19">
        <v>1627007</v>
      </c>
      <c r="W281" s="19">
        <v>1627007</v>
      </c>
      <c r="X281" s="19">
        <v>0</v>
      </c>
      <c r="Y281" s="19">
        <v>27300000</v>
      </c>
      <c r="Z281" s="19">
        <v>0</v>
      </c>
      <c r="AA281" s="19">
        <f t="shared" si="23"/>
        <v>27300000</v>
      </c>
      <c r="AB281" s="20">
        <f t="shared" si="24"/>
        <v>5.4233566666666663E-2</v>
      </c>
      <c r="AC281" s="20">
        <f t="shared" si="25"/>
        <v>3.5766433333333333E-2</v>
      </c>
      <c r="AD281" s="21">
        <f t="shared" si="26"/>
        <v>0.09</v>
      </c>
    </row>
    <row r="282" spans="1:30" outlineLevel="2" x14ac:dyDescent="0.25">
      <c r="A282" s="15" t="s">
        <v>177</v>
      </c>
      <c r="B282" s="16" t="s">
        <v>36</v>
      </c>
      <c r="C282" s="16" t="s">
        <v>71</v>
      </c>
      <c r="D282" s="16" t="s">
        <v>211</v>
      </c>
      <c r="E282" s="16"/>
      <c r="F282" s="16" t="s">
        <v>39</v>
      </c>
      <c r="G282" s="16">
        <v>1120</v>
      </c>
      <c r="H282" s="16">
        <v>3480</v>
      </c>
      <c r="I282" s="17" t="s">
        <v>212</v>
      </c>
      <c r="J282" s="18">
        <v>45000000</v>
      </c>
      <c r="K282" s="19">
        <v>45000000</v>
      </c>
      <c r="L282" s="19">
        <v>0</v>
      </c>
      <c r="M282" s="19">
        <v>0</v>
      </c>
      <c r="N282" s="19">
        <v>0</v>
      </c>
      <c r="O282" s="19">
        <v>0</v>
      </c>
      <c r="P282" s="19">
        <v>0</v>
      </c>
      <c r="Q282" s="19">
        <v>0</v>
      </c>
      <c r="R282" s="19">
        <v>45000000</v>
      </c>
      <c r="S282" s="19">
        <v>0</v>
      </c>
      <c r="T282" s="19">
        <v>2699103</v>
      </c>
      <c r="U282" s="19">
        <v>0</v>
      </c>
      <c r="V282" s="19">
        <v>0</v>
      </c>
      <c r="W282" s="19">
        <v>0</v>
      </c>
      <c r="X282" s="19">
        <v>40600897</v>
      </c>
      <c r="Y282" s="19">
        <v>42300897</v>
      </c>
      <c r="Z282" s="19">
        <v>0</v>
      </c>
      <c r="AA282" s="19">
        <f t="shared" si="23"/>
        <v>42300897</v>
      </c>
      <c r="AB282" s="20">
        <f t="shared" si="24"/>
        <v>0</v>
      </c>
      <c r="AC282" s="20">
        <f t="shared" si="25"/>
        <v>5.9980066666666665E-2</v>
      </c>
      <c r="AD282" s="21">
        <f t="shared" si="26"/>
        <v>5.9980066666666665E-2</v>
      </c>
    </row>
    <row r="283" spans="1:30" outlineLevel="2" x14ac:dyDescent="0.25">
      <c r="A283" s="15" t="s">
        <v>249</v>
      </c>
      <c r="B283" s="16" t="s">
        <v>250</v>
      </c>
      <c r="C283" s="16" t="s">
        <v>71</v>
      </c>
      <c r="D283" s="16" t="s">
        <v>74</v>
      </c>
      <c r="E283" s="16"/>
      <c r="F283" s="16" t="s">
        <v>39</v>
      </c>
      <c r="G283" s="16">
        <v>1120</v>
      </c>
      <c r="H283" s="16">
        <v>3480</v>
      </c>
      <c r="I283" s="17" t="s">
        <v>75</v>
      </c>
      <c r="J283" s="18">
        <v>1499982</v>
      </c>
      <c r="K283" s="19">
        <v>1499982</v>
      </c>
      <c r="L283" s="19">
        <v>0</v>
      </c>
      <c r="M283" s="19">
        <v>0</v>
      </c>
      <c r="N283" s="19">
        <v>0</v>
      </c>
      <c r="O283" s="19">
        <v>0</v>
      </c>
      <c r="P283" s="19">
        <v>0</v>
      </c>
      <c r="Q283" s="19">
        <v>-974988.3</v>
      </c>
      <c r="R283" s="19">
        <v>524993.69999999995</v>
      </c>
      <c r="S283" s="19">
        <v>0</v>
      </c>
      <c r="T283" s="19">
        <v>0</v>
      </c>
      <c r="U283" s="19">
        <v>0</v>
      </c>
      <c r="V283" s="19">
        <v>192944.9</v>
      </c>
      <c r="W283" s="19">
        <v>192944.9</v>
      </c>
      <c r="X283" s="19">
        <v>332048.8</v>
      </c>
      <c r="Y283" s="19">
        <v>1307037.1000000001</v>
      </c>
      <c r="Z283" s="19">
        <v>0</v>
      </c>
      <c r="AA283" s="19">
        <f t="shared" si="23"/>
        <v>332048.79999999993</v>
      </c>
      <c r="AB283" s="20">
        <f t="shared" si="24"/>
        <v>0.36751850546016079</v>
      </c>
      <c r="AC283" s="20">
        <f t="shared" si="25"/>
        <v>0</v>
      </c>
      <c r="AD283" s="21">
        <f t="shared" si="26"/>
        <v>0.36751850546016079</v>
      </c>
    </row>
    <row r="284" spans="1:30" ht="45" outlineLevel="2" x14ac:dyDescent="0.25">
      <c r="A284" s="15" t="s">
        <v>249</v>
      </c>
      <c r="B284" s="16" t="s">
        <v>250</v>
      </c>
      <c r="C284" s="16" t="s">
        <v>71</v>
      </c>
      <c r="D284" s="16" t="s">
        <v>86</v>
      </c>
      <c r="E284" s="16"/>
      <c r="F284" s="16" t="s">
        <v>39</v>
      </c>
      <c r="G284" s="16">
        <v>1120</v>
      </c>
      <c r="H284" s="16">
        <v>3480</v>
      </c>
      <c r="I284" s="17" t="s">
        <v>252</v>
      </c>
      <c r="J284" s="18">
        <v>60000</v>
      </c>
      <c r="K284" s="19">
        <v>60000</v>
      </c>
      <c r="L284" s="19">
        <v>0</v>
      </c>
      <c r="M284" s="19">
        <v>0</v>
      </c>
      <c r="N284" s="19">
        <v>0</v>
      </c>
      <c r="O284" s="19">
        <v>0</v>
      </c>
      <c r="P284" s="19">
        <v>0</v>
      </c>
      <c r="Q284" s="19">
        <v>0</v>
      </c>
      <c r="R284" s="19">
        <v>60000</v>
      </c>
      <c r="S284" s="19">
        <v>0</v>
      </c>
      <c r="T284" s="19">
        <v>0</v>
      </c>
      <c r="U284" s="19">
        <v>0</v>
      </c>
      <c r="V284" s="19">
        <v>0</v>
      </c>
      <c r="W284" s="19">
        <v>0</v>
      </c>
      <c r="X284" s="19">
        <v>45000</v>
      </c>
      <c r="Y284" s="19">
        <v>60000</v>
      </c>
      <c r="Z284" s="19">
        <v>0</v>
      </c>
      <c r="AA284" s="19">
        <f t="shared" si="23"/>
        <v>60000</v>
      </c>
      <c r="AB284" s="20">
        <f t="shared" si="24"/>
        <v>0</v>
      </c>
      <c r="AC284" s="20">
        <f t="shared" si="25"/>
        <v>0</v>
      </c>
      <c r="AD284" s="21">
        <f t="shared" si="26"/>
        <v>0</v>
      </c>
    </row>
    <row r="285" spans="1:30" ht="45" outlineLevel="2" x14ac:dyDescent="0.25">
      <c r="A285" s="15" t="s">
        <v>249</v>
      </c>
      <c r="B285" s="16" t="s">
        <v>250</v>
      </c>
      <c r="C285" s="16" t="s">
        <v>71</v>
      </c>
      <c r="D285" s="16" t="s">
        <v>195</v>
      </c>
      <c r="E285" s="16"/>
      <c r="F285" s="16" t="s">
        <v>39</v>
      </c>
      <c r="G285" s="16">
        <v>1120</v>
      </c>
      <c r="H285" s="16">
        <v>3480</v>
      </c>
      <c r="I285" s="17" t="s">
        <v>253</v>
      </c>
      <c r="J285" s="18">
        <v>15000000</v>
      </c>
      <c r="K285" s="19">
        <v>15000000</v>
      </c>
      <c r="L285" s="19">
        <v>0</v>
      </c>
      <c r="M285" s="19">
        <v>0</v>
      </c>
      <c r="N285" s="19">
        <v>0</v>
      </c>
      <c r="O285" s="19">
        <v>0</v>
      </c>
      <c r="P285" s="19">
        <v>0</v>
      </c>
      <c r="Q285" s="19">
        <v>-8519001.9000000004</v>
      </c>
      <c r="R285" s="19">
        <v>6480998.0999999996</v>
      </c>
      <c r="S285" s="19">
        <v>0</v>
      </c>
      <c r="T285" s="19">
        <v>0</v>
      </c>
      <c r="U285" s="19">
        <v>0</v>
      </c>
      <c r="V285" s="19">
        <v>0</v>
      </c>
      <c r="W285" s="19">
        <v>0</v>
      </c>
      <c r="X285" s="19">
        <v>6480998.0999999996</v>
      </c>
      <c r="Y285" s="19">
        <v>15000000</v>
      </c>
      <c r="Z285" s="19">
        <v>0</v>
      </c>
      <c r="AA285" s="19">
        <f t="shared" si="23"/>
        <v>6480998.0999999996</v>
      </c>
      <c r="AB285" s="20">
        <f t="shared" si="24"/>
        <v>0</v>
      </c>
      <c r="AC285" s="20">
        <f t="shared" si="25"/>
        <v>0</v>
      </c>
      <c r="AD285" s="21">
        <f t="shared" si="26"/>
        <v>0</v>
      </c>
    </row>
    <row r="286" spans="1:30" outlineLevel="2" x14ac:dyDescent="0.25">
      <c r="A286" s="15" t="s">
        <v>249</v>
      </c>
      <c r="B286" s="16" t="s">
        <v>250</v>
      </c>
      <c r="C286" s="16" t="s">
        <v>71</v>
      </c>
      <c r="D286" s="16" t="s">
        <v>90</v>
      </c>
      <c r="E286" s="16"/>
      <c r="F286" s="16" t="s">
        <v>39</v>
      </c>
      <c r="G286" s="16">
        <v>1120</v>
      </c>
      <c r="H286" s="16">
        <v>3480</v>
      </c>
      <c r="I286" s="17" t="s">
        <v>91</v>
      </c>
      <c r="J286" s="18">
        <v>805800</v>
      </c>
      <c r="K286" s="19">
        <v>805800</v>
      </c>
      <c r="L286" s="19">
        <v>0</v>
      </c>
      <c r="M286" s="19">
        <v>0</v>
      </c>
      <c r="N286" s="19">
        <v>0</v>
      </c>
      <c r="O286" s="19">
        <v>0</v>
      </c>
      <c r="P286" s="19">
        <v>0</v>
      </c>
      <c r="Q286" s="19">
        <v>-402900</v>
      </c>
      <c r="R286" s="19">
        <v>402900</v>
      </c>
      <c r="S286" s="19">
        <v>0</v>
      </c>
      <c r="T286" s="19">
        <v>0</v>
      </c>
      <c r="U286" s="19">
        <v>0</v>
      </c>
      <c r="V286" s="19">
        <v>82200</v>
      </c>
      <c r="W286" s="19">
        <v>82200</v>
      </c>
      <c r="X286" s="19">
        <v>320700</v>
      </c>
      <c r="Y286" s="19">
        <v>723600</v>
      </c>
      <c r="Z286" s="19">
        <v>0</v>
      </c>
      <c r="AA286" s="19">
        <f t="shared" si="23"/>
        <v>320700</v>
      </c>
      <c r="AB286" s="20">
        <f t="shared" si="24"/>
        <v>0.20402084884586746</v>
      </c>
      <c r="AC286" s="20">
        <f t="shared" si="25"/>
        <v>0</v>
      </c>
      <c r="AD286" s="21">
        <f t="shared" si="26"/>
        <v>0.20402084884586746</v>
      </c>
    </row>
    <row r="287" spans="1:30" ht="30" outlineLevel="2" x14ac:dyDescent="0.25">
      <c r="A287" s="15" t="s">
        <v>249</v>
      </c>
      <c r="B287" s="16" t="s">
        <v>250</v>
      </c>
      <c r="C287" s="16" t="s">
        <v>71</v>
      </c>
      <c r="D287" s="16" t="s">
        <v>203</v>
      </c>
      <c r="E287" s="16"/>
      <c r="F287" s="16" t="s">
        <v>39</v>
      </c>
      <c r="G287" s="16">
        <v>1120</v>
      </c>
      <c r="H287" s="16">
        <v>3480</v>
      </c>
      <c r="I287" s="17" t="s">
        <v>204</v>
      </c>
      <c r="J287" s="18">
        <v>200000</v>
      </c>
      <c r="K287" s="19">
        <v>200000</v>
      </c>
      <c r="L287" s="19">
        <v>0</v>
      </c>
      <c r="M287" s="19">
        <v>0</v>
      </c>
      <c r="N287" s="19">
        <v>0</v>
      </c>
      <c r="O287" s="19">
        <v>0</v>
      </c>
      <c r="P287" s="19">
        <v>0</v>
      </c>
      <c r="Q287" s="19">
        <v>0</v>
      </c>
      <c r="R287" s="19">
        <v>200000</v>
      </c>
      <c r="S287" s="19">
        <v>0</v>
      </c>
      <c r="T287" s="19">
        <v>0</v>
      </c>
      <c r="U287" s="19">
        <v>0</v>
      </c>
      <c r="V287" s="19">
        <v>0</v>
      </c>
      <c r="W287" s="19">
        <v>0</v>
      </c>
      <c r="X287" s="19">
        <v>150000</v>
      </c>
      <c r="Y287" s="19">
        <v>200000</v>
      </c>
      <c r="Z287" s="19">
        <v>0</v>
      </c>
      <c r="AA287" s="19">
        <f t="shared" si="23"/>
        <v>200000</v>
      </c>
      <c r="AB287" s="20">
        <f t="shared" si="24"/>
        <v>0</v>
      </c>
      <c r="AC287" s="20">
        <f t="shared" si="25"/>
        <v>0</v>
      </c>
      <c r="AD287" s="21">
        <f t="shared" si="26"/>
        <v>0</v>
      </c>
    </row>
    <row r="288" spans="1:30" ht="30" outlineLevel="2" x14ac:dyDescent="0.25">
      <c r="A288" s="15" t="s">
        <v>249</v>
      </c>
      <c r="B288" s="16" t="s">
        <v>250</v>
      </c>
      <c r="C288" s="16" t="s">
        <v>71</v>
      </c>
      <c r="D288" s="16" t="s">
        <v>205</v>
      </c>
      <c r="E288" s="16"/>
      <c r="F288" s="16" t="s">
        <v>39</v>
      </c>
      <c r="G288" s="16">
        <v>1120</v>
      </c>
      <c r="H288" s="16">
        <v>3480</v>
      </c>
      <c r="I288" s="17" t="s">
        <v>206</v>
      </c>
      <c r="J288" s="18">
        <v>500000</v>
      </c>
      <c r="K288" s="19">
        <v>500000</v>
      </c>
      <c r="L288" s="19">
        <v>0</v>
      </c>
      <c r="M288" s="19">
        <v>0</v>
      </c>
      <c r="N288" s="19">
        <v>0</v>
      </c>
      <c r="O288" s="19">
        <v>0</v>
      </c>
      <c r="P288" s="19">
        <v>0</v>
      </c>
      <c r="Q288" s="19">
        <v>0</v>
      </c>
      <c r="R288" s="19">
        <v>500000</v>
      </c>
      <c r="S288" s="19">
        <v>0</v>
      </c>
      <c r="T288" s="19">
        <v>0</v>
      </c>
      <c r="U288" s="19">
        <v>0</v>
      </c>
      <c r="V288" s="19">
        <v>0</v>
      </c>
      <c r="W288" s="19">
        <v>0</v>
      </c>
      <c r="X288" s="19">
        <v>375000</v>
      </c>
      <c r="Y288" s="19">
        <v>500000</v>
      </c>
      <c r="Z288" s="19">
        <v>0</v>
      </c>
      <c r="AA288" s="19">
        <f t="shared" si="23"/>
        <v>500000</v>
      </c>
      <c r="AB288" s="20">
        <f t="shared" si="24"/>
        <v>0</v>
      </c>
      <c r="AC288" s="20">
        <f t="shared" si="25"/>
        <v>0</v>
      </c>
      <c r="AD288" s="21">
        <f t="shared" si="26"/>
        <v>0</v>
      </c>
    </row>
    <row r="289" spans="1:30" ht="45" outlineLevel="2" x14ac:dyDescent="0.25">
      <c r="A289" s="15" t="s">
        <v>249</v>
      </c>
      <c r="B289" s="16" t="s">
        <v>250</v>
      </c>
      <c r="C289" s="16" t="s">
        <v>71</v>
      </c>
      <c r="D289" s="16" t="s">
        <v>94</v>
      </c>
      <c r="E289" s="16"/>
      <c r="F289" s="16" t="s">
        <v>39</v>
      </c>
      <c r="G289" s="16">
        <v>1120</v>
      </c>
      <c r="H289" s="16">
        <v>3480</v>
      </c>
      <c r="I289" s="17" t="s">
        <v>95</v>
      </c>
      <c r="J289" s="18">
        <v>600000</v>
      </c>
      <c r="K289" s="19">
        <v>600000</v>
      </c>
      <c r="L289" s="19">
        <v>0</v>
      </c>
      <c r="M289" s="19">
        <v>0</v>
      </c>
      <c r="N289" s="19">
        <v>0</v>
      </c>
      <c r="O289" s="19">
        <v>0</v>
      </c>
      <c r="P289" s="19">
        <v>0</v>
      </c>
      <c r="Q289" s="19">
        <v>0</v>
      </c>
      <c r="R289" s="19">
        <v>600000</v>
      </c>
      <c r="S289" s="19">
        <v>0</v>
      </c>
      <c r="T289" s="19">
        <v>0</v>
      </c>
      <c r="U289" s="19">
        <v>0</v>
      </c>
      <c r="V289" s="19">
        <v>0</v>
      </c>
      <c r="W289" s="19">
        <v>0</v>
      </c>
      <c r="X289" s="19">
        <v>450000</v>
      </c>
      <c r="Y289" s="19">
        <v>600000</v>
      </c>
      <c r="Z289" s="19">
        <v>0</v>
      </c>
      <c r="AA289" s="19">
        <f t="shared" si="23"/>
        <v>600000</v>
      </c>
      <c r="AB289" s="20">
        <f t="shared" si="24"/>
        <v>0</v>
      </c>
      <c r="AC289" s="20">
        <f t="shared" si="25"/>
        <v>0</v>
      </c>
      <c r="AD289" s="21">
        <f t="shared" si="26"/>
        <v>0</v>
      </c>
    </row>
    <row r="290" spans="1:30" outlineLevel="2" x14ac:dyDescent="0.25">
      <c r="A290" s="15" t="s">
        <v>249</v>
      </c>
      <c r="B290" s="16" t="s">
        <v>258</v>
      </c>
      <c r="C290" s="16" t="s">
        <v>71</v>
      </c>
      <c r="D290" s="16" t="s">
        <v>74</v>
      </c>
      <c r="E290" s="16"/>
      <c r="F290" s="16" t="s">
        <v>39</v>
      </c>
      <c r="G290" s="16">
        <v>1120</v>
      </c>
      <c r="H290" s="16">
        <v>3480</v>
      </c>
      <c r="I290" s="17" t="s">
        <v>75</v>
      </c>
      <c r="J290" s="18">
        <v>55000000</v>
      </c>
      <c r="K290" s="19">
        <v>55000000</v>
      </c>
      <c r="L290" s="19">
        <v>0</v>
      </c>
      <c r="M290" s="19">
        <v>0</v>
      </c>
      <c r="N290" s="19">
        <v>0</v>
      </c>
      <c r="O290" s="19">
        <v>0</v>
      </c>
      <c r="P290" s="19">
        <v>0</v>
      </c>
      <c r="Q290" s="19">
        <v>-35750000</v>
      </c>
      <c r="R290" s="19">
        <v>19250000</v>
      </c>
      <c r="S290" s="19">
        <v>0</v>
      </c>
      <c r="T290" s="19">
        <v>0</v>
      </c>
      <c r="U290" s="19">
        <v>0</v>
      </c>
      <c r="V290" s="19">
        <v>0</v>
      </c>
      <c r="W290" s="19">
        <v>0</v>
      </c>
      <c r="X290" s="19">
        <v>0</v>
      </c>
      <c r="Y290" s="19">
        <v>55000000</v>
      </c>
      <c r="Z290" s="19">
        <v>0</v>
      </c>
      <c r="AA290" s="19">
        <f t="shared" si="23"/>
        <v>19250000</v>
      </c>
      <c r="AB290" s="20">
        <f t="shared" si="24"/>
        <v>0</v>
      </c>
      <c r="AC290" s="20">
        <f t="shared" si="25"/>
        <v>0</v>
      </c>
      <c r="AD290" s="21">
        <f t="shared" si="26"/>
        <v>0</v>
      </c>
    </row>
    <row r="291" spans="1:30" outlineLevel="2" x14ac:dyDescent="0.25">
      <c r="A291" s="15" t="s">
        <v>249</v>
      </c>
      <c r="B291" s="16" t="s">
        <v>258</v>
      </c>
      <c r="C291" s="16" t="s">
        <v>71</v>
      </c>
      <c r="D291" s="16" t="s">
        <v>78</v>
      </c>
      <c r="E291" s="16"/>
      <c r="F291" s="16" t="s">
        <v>39</v>
      </c>
      <c r="G291" s="16">
        <v>1120</v>
      </c>
      <c r="H291" s="16">
        <v>3480</v>
      </c>
      <c r="I291" s="17" t="s">
        <v>79</v>
      </c>
      <c r="J291" s="18">
        <v>16650000</v>
      </c>
      <c r="K291" s="19">
        <v>16650000</v>
      </c>
      <c r="L291" s="19"/>
      <c r="M291" s="19">
        <v>-9650000</v>
      </c>
      <c r="N291" s="19"/>
      <c r="O291" s="19"/>
      <c r="P291" s="19">
        <v>0</v>
      </c>
      <c r="Q291" s="19">
        <v>-7000000</v>
      </c>
      <c r="R291" s="19">
        <v>0</v>
      </c>
      <c r="S291" s="19">
        <v>0</v>
      </c>
      <c r="T291" s="19">
        <v>0</v>
      </c>
      <c r="U291" s="19">
        <v>0</v>
      </c>
      <c r="V291" s="19">
        <v>0</v>
      </c>
      <c r="W291" s="19">
        <v>0</v>
      </c>
      <c r="X291" s="19">
        <v>0</v>
      </c>
      <c r="Y291" s="19">
        <v>16650000</v>
      </c>
      <c r="Z291" s="19">
        <v>0</v>
      </c>
      <c r="AA291" s="19">
        <f t="shared" si="23"/>
        <v>0</v>
      </c>
      <c r="AB291" s="20">
        <v>0</v>
      </c>
      <c r="AC291" s="20">
        <v>0</v>
      </c>
      <c r="AD291" s="21">
        <v>0</v>
      </c>
    </row>
    <row r="292" spans="1:30" ht="135" outlineLevel="2" x14ac:dyDescent="0.25">
      <c r="A292" s="15" t="s">
        <v>249</v>
      </c>
      <c r="B292" s="16" t="s">
        <v>258</v>
      </c>
      <c r="C292" s="16" t="s">
        <v>71</v>
      </c>
      <c r="D292" s="16" t="s">
        <v>84</v>
      </c>
      <c r="E292" s="16"/>
      <c r="F292" s="16" t="s">
        <v>39</v>
      </c>
      <c r="G292" s="16">
        <v>1120</v>
      </c>
      <c r="H292" s="16">
        <v>3480</v>
      </c>
      <c r="I292" s="17" t="s">
        <v>259</v>
      </c>
      <c r="J292" s="18">
        <v>260000000</v>
      </c>
      <c r="K292" s="19">
        <v>260000000</v>
      </c>
      <c r="L292" s="19">
        <v>-200000000</v>
      </c>
      <c r="M292" s="19"/>
      <c r="N292" s="19"/>
      <c r="O292" s="19"/>
      <c r="P292" s="19">
        <v>0</v>
      </c>
      <c r="Q292" s="19">
        <v>-11410000</v>
      </c>
      <c r="R292" s="19">
        <v>48590000</v>
      </c>
      <c r="S292" s="19">
        <v>0</v>
      </c>
      <c r="T292" s="19">
        <v>48590000</v>
      </c>
      <c r="U292" s="19">
        <v>0</v>
      </c>
      <c r="V292" s="19">
        <v>0</v>
      </c>
      <c r="W292" s="19">
        <v>0</v>
      </c>
      <c r="X292" s="19">
        <v>0</v>
      </c>
      <c r="Y292" s="19">
        <v>211410000</v>
      </c>
      <c r="Z292" s="19">
        <v>0</v>
      </c>
      <c r="AA292" s="19">
        <f t="shared" si="23"/>
        <v>0</v>
      </c>
      <c r="AB292" s="20">
        <f>V292/R292</f>
        <v>0</v>
      </c>
      <c r="AC292" s="20">
        <f>(S292+T292+U292)/R292</f>
        <v>1</v>
      </c>
      <c r="AD292" s="21">
        <f>AB292+AC292</f>
        <v>1</v>
      </c>
    </row>
    <row r="293" spans="1:30" ht="90" outlineLevel="2" x14ac:dyDescent="0.25">
      <c r="A293" s="15" t="s">
        <v>249</v>
      </c>
      <c r="B293" s="16" t="s">
        <v>258</v>
      </c>
      <c r="C293" s="16" t="s">
        <v>71</v>
      </c>
      <c r="D293" s="16" t="s">
        <v>195</v>
      </c>
      <c r="E293" s="16"/>
      <c r="F293" s="16" t="s">
        <v>39</v>
      </c>
      <c r="G293" s="16">
        <v>1120</v>
      </c>
      <c r="H293" s="16">
        <v>3480</v>
      </c>
      <c r="I293" s="17" t="s">
        <v>260</v>
      </c>
      <c r="J293" s="18">
        <v>50000000</v>
      </c>
      <c r="K293" s="19">
        <v>50000000</v>
      </c>
      <c r="L293" s="19">
        <v>0</v>
      </c>
      <c r="M293" s="19">
        <v>0</v>
      </c>
      <c r="N293" s="19">
        <v>0</v>
      </c>
      <c r="O293" s="19">
        <v>0</v>
      </c>
      <c r="P293" s="19">
        <v>0</v>
      </c>
      <c r="Q293" s="19">
        <v>-48959999</v>
      </c>
      <c r="R293" s="19">
        <v>1040001</v>
      </c>
      <c r="S293" s="19">
        <v>0</v>
      </c>
      <c r="T293" s="19">
        <v>0</v>
      </c>
      <c r="U293" s="19">
        <v>0</v>
      </c>
      <c r="V293" s="19">
        <v>0</v>
      </c>
      <c r="W293" s="19">
        <v>0</v>
      </c>
      <c r="X293" s="19">
        <v>0</v>
      </c>
      <c r="Y293" s="19">
        <v>50000000</v>
      </c>
      <c r="Z293" s="19">
        <v>0</v>
      </c>
      <c r="AA293" s="19">
        <f t="shared" si="23"/>
        <v>1040001</v>
      </c>
      <c r="AB293" s="20">
        <f>V293/R293</f>
        <v>0</v>
      </c>
      <c r="AC293" s="20">
        <f>(S293+T293+U293)/R293</f>
        <v>0</v>
      </c>
      <c r="AD293" s="21">
        <f>AB293+AC293</f>
        <v>0</v>
      </c>
    </row>
    <row r="294" spans="1:30" outlineLevel="2" x14ac:dyDescent="0.25">
      <c r="A294" s="15" t="s">
        <v>249</v>
      </c>
      <c r="B294" s="16" t="s">
        <v>258</v>
      </c>
      <c r="C294" s="16" t="s">
        <v>71</v>
      </c>
      <c r="D294" s="16" t="s">
        <v>88</v>
      </c>
      <c r="E294" s="16"/>
      <c r="F294" s="16" t="s">
        <v>39</v>
      </c>
      <c r="G294" s="16">
        <v>1120</v>
      </c>
      <c r="H294" s="16">
        <v>3480</v>
      </c>
      <c r="I294" s="17" t="s">
        <v>261</v>
      </c>
      <c r="J294" s="18">
        <v>0</v>
      </c>
      <c r="K294" s="19">
        <v>10000000</v>
      </c>
      <c r="L294" s="19">
        <v>25000000</v>
      </c>
      <c r="M294" s="19"/>
      <c r="N294" s="19"/>
      <c r="O294" s="19"/>
      <c r="P294" s="19">
        <v>0</v>
      </c>
      <c r="Q294" s="19">
        <v>-10634.65</v>
      </c>
      <c r="R294" s="19">
        <v>34989365.350000001</v>
      </c>
      <c r="S294" s="19">
        <v>0</v>
      </c>
      <c r="T294" s="19">
        <v>9969119.3499999996</v>
      </c>
      <c r="U294" s="19">
        <v>0</v>
      </c>
      <c r="V294" s="19">
        <v>20246</v>
      </c>
      <c r="W294" s="19">
        <v>20246</v>
      </c>
      <c r="X294" s="19">
        <v>10634.65</v>
      </c>
      <c r="Y294" s="19">
        <v>10634.65</v>
      </c>
      <c r="Z294" s="19">
        <v>0</v>
      </c>
      <c r="AA294" s="19">
        <f t="shared" si="23"/>
        <v>25000000</v>
      </c>
      <c r="AB294" s="20">
        <f>V294/R294</f>
        <v>5.7863295882844583E-4</v>
      </c>
      <c r="AC294" s="20">
        <f>(S294+T294+U294)/R294</f>
        <v>0.28491855311688297</v>
      </c>
      <c r="AD294" s="21">
        <f>AB294+AC294</f>
        <v>0.2854971860757114</v>
      </c>
    </row>
    <row r="295" spans="1:30" outlineLevel="2" x14ac:dyDescent="0.25">
      <c r="A295" s="15" t="s">
        <v>249</v>
      </c>
      <c r="B295" s="16" t="s">
        <v>258</v>
      </c>
      <c r="C295" s="16" t="s">
        <v>71</v>
      </c>
      <c r="D295" s="16" t="s">
        <v>90</v>
      </c>
      <c r="E295" s="16"/>
      <c r="F295" s="16" t="s">
        <v>39</v>
      </c>
      <c r="G295" s="16">
        <v>1120</v>
      </c>
      <c r="H295" s="16">
        <v>3480</v>
      </c>
      <c r="I295" s="17" t="s">
        <v>91</v>
      </c>
      <c r="J295" s="18">
        <v>149481280</v>
      </c>
      <c r="K295" s="19">
        <v>149481280</v>
      </c>
      <c r="L295" s="19">
        <v>30000000</v>
      </c>
      <c r="M295" s="19"/>
      <c r="N295" s="19"/>
      <c r="O295" s="19"/>
      <c r="P295" s="19">
        <v>0</v>
      </c>
      <c r="Q295" s="19">
        <v>-89740640</v>
      </c>
      <c r="R295" s="19">
        <v>89740640</v>
      </c>
      <c r="S295" s="19">
        <v>0</v>
      </c>
      <c r="T295" s="19">
        <v>45485740</v>
      </c>
      <c r="U295" s="19">
        <v>0</v>
      </c>
      <c r="V295" s="19">
        <v>12834200</v>
      </c>
      <c r="W295" s="19">
        <v>12834200</v>
      </c>
      <c r="X295" s="19">
        <v>1172600</v>
      </c>
      <c r="Y295" s="19">
        <v>91161340</v>
      </c>
      <c r="Z295" s="19">
        <v>0</v>
      </c>
      <c r="AA295" s="19">
        <f t="shared" si="23"/>
        <v>31420700</v>
      </c>
      <c r="AB295" s="20">
        <f>V295/R295</f>
        <v>0.14301435782049249</v>
      </c>
      <c r="AC295" s="20">
        <f>(S295+T295+U295)/R295</f>
        <v>0.50685776254771531</v>
      </c>
      <c r="AD295" s="21">
        <f>AB295+AC295</f>
        <v>0.64987212036820785</v>
      </c>
    </row>
    <row r="296" spans="1:30" outlineLevel="2" x14ac:dyDescent="0.25">
      <c r="A296" s="15" t="s">
        <v>249</v>
      </c>
      <c r="B296" s="16" t="s">
        <v>258</v>
      </c>
      <c r="C296" s="16" t="s">
        <v>71</v>
      </c>
      <c r="D296" s="16" t="s">
        <v>197</v>
      </c>
      <c r="E296" s="16"/>
      <c r="F296" s="16" t="s">
        <v>39</v>
      </c>
      <c r="G296" s="16">
        <v>1120</v>
      </c>
      <c r="H296" s="16">
        <v>3480</v>
      </c>
      <c r="I296" s="17" t="s">
        <v>198</v>
      </c>
      <c r="J296" s="18">
        <v>4000000</v>
      </c>
      <c r="K296" s="19">
        <v>4000000</v>
      </c>
      <c r="L296" s="19">
        <v>0</v>
      </c>
      <c r="M296" s="19">
        <v>0</v>
      </c>
      <c r="N296" s="19">
        <v>0</v>
      </c>
      <c r="O296" s="19">
        <v>0</v>
      </c>
      <c r="P296" s="19">
        <v>0</v>
      </c>
      <c r="Q296" s="19">
        <v>-817221</v>
      </c>
      <c r="R296" s="19">
        <v>3182779</v>
      </c>
      <c r="S296" s="19">
        <v>0</v>
      </c>
      <c r="T296" s="19">
        <v>0</v>
      </c>
      <c r="U296" s="19">
        <v>0</v>
      </c>
      <c r="V296" s="19">
        <v>3182278.88</v>
      </c>
      <c r="W296" s="19">
        <v>3182278.88</v>
      </c>
      <c r="X296" s="19">
        <v>500.12</v>
      </c>
      <c r="Y296" s="19">
        <v>817721.12</v>
      </c>
      <c r="Z296" s="19">
        <v>0</v>
      </c>
      <c r="AA296" s="19">
        <f t="shared" si="23"/>
        <v>500.12000000011176</v>
      </c>
      <c r="AB296" s="20">
        <f>V296/R296</f>
        <v>0.99984286687828461</v>
      </c>
      <c r="AC296" s="20">
        <f>(S296+T296+U296)/R296</f>
        <v>0</v>
      </c>
      <c r="AD296" s="21">
        <f>AB296+AC296</f>
        <v>0.99984286687828461</v>
      </c>
    </row>
    <row r="297" spans="1:30" ht="180" outlineLevel="2" x14ac:dyDescent="0.25">
      <c r="A297" s="15" t="s">
        <v>249</v>
      </c>
      <c r="B297" s="16" t="s">
        <v>258</v>
      </c>
      <c r="C297" s="16" t="s">
        <v>71</v>
      </c>
      <c r="D297" s="16" t="s">
        <v>262</v>
      </c>
      <c r="E297" s="16"/>
      <c r="F297" s="16" t="s">
        <v>39</v>
      </c>
      <c r="G297" s="16">
        <v>1120</v>
      </c>
      <c r="H297" s="16">
        <v>3480</v>
      </c>
      <c r="I297" s="17" t="s">
        <v>263</v>
      </c>
      <c r="J297" s="18">
        <v>38419000</v>
      </c>
      <c r="K297" s="19">
        <v>28419000</v>
      </c>
      <c r="L297" s="19">
        <v>0</v>
      </c>
      <c r="M297" s="19">
        <v>0</v>
      </c>
      <c r="N297" s="19">
        <v>0</v>
      </c>
      <c r="O297" s="19">
        <v>0</v>
      </c>
      <c r="P297" s="19">
        <v>0</v>
      </c>
      <c r="Q297" s="19">
        <v>-28419000</v>
      </c>
      <c r="R297" s="19">
        <v>0</v>
      </c>
      <c r="S297" s="19">
        <v>0</v>
      </c>
      <c r="T297" s="19">
        <v>0</v>
      </c>
      <c r="U297" s="19">
        <v>0</v>
      </c>
      <c r="V297" s="19">
        <v>0</v>
      </c>
      <c r="W297" s="19">
        <v>0</v>
      </c>
      <c r="X297" s="19">
        <v>0</v>
      </c>
      <c r="Y297" s="19">
        <v>28419000</v>
      </c>
      <c r="Z297" s="19">
        <v>0</v>
      </c>
      <c r="AA297" s="19">
        <f t="shared" si="23"/>
        <v>0</v>
      </c>
      <c r="AB297" s="20">
        <v>0</v>
      </c>
      <c r="AC297" s="20">
        <v>0</v>
      </c>
      <c r="AD297" s="21">
        <v>0</v>
      </c>
    </row>
    <row r="298" spans="1:30" outlineLevel="2" x14ac:dyDescent="0.25">
      <c r="A298" s="15" t="s">
        <v>249</v>
      </c>
      <c r="B298" s="16" t="s">
        <v>285</v>
      </c>
      <c r="C298" s="16" t="s">
        <v>71</v>
      </c>
      <c r="D298" s="16" t="s">
        <v>74</v>
      </c>
      <c r="E298" s="16"/>
      <c r="F298" s="16" t="s">
        <v>39</v>
      </c>
      <c r="G298" s="16">
        <v>1120</v>
      </c>
      <c r="H298" s="16">
        <v>3480</v>
      </c>
      <c r="I298" s="17" t="s">
        <v>75</v>
      </c>
      <c r="J298" s="18">
        <v>1058970</v>
      </c>
      <c r="K298" s="19">
        <v>1058970</v>
      </c>
      <c r="L298" s="19">
        <v>0</v>
      </c>
      <c r="M298" s="19">
        <v>0</v>
      </c>
      <c r="N298" s="19">
        <v>0</v>
      </c>
      <c r="O298" s="19">
        <v>0</v>
      </c>
      <c r="P298" s="19">
        <v>0</v>
      </c>
      <c r="Q298" s="19">
        <v>-1038330.5</v>
      </c>
      <c r="R298" s="19">
        <v>20639.5</v>
      </c>
      <c r="S298" s="19">
        <v>0</v>
      </c>
      <c r="T298" s="19">
        <v>0</v>
      </c>
      <c r="U298" s="19">
        <v>0</v>
      </c>
      <c r="V298" s="19">
        <v>0</v>
      </c>
      <c r="W298" s="19">
        <v>0</v>
      </c>
      <c r="X298" s="19">
        <v>20639.5</v>
      </c>
      <c r="Y298" s="19">
        <v>1058970</v>
      </c>
      <c r="Z298" s="19">
        <v>0</v>
      </c>
      <c r="AA298" s="19">
        <f t="shared" si="23"/>
        <v>20639.5</v>
      </c>
      <c r="AB298" s="20">
        <f t="shared" ref="AB298:AB315" si="27">V298/R298</f>
        <v>0</v>
      </c>
      <c r="AC298" s="20">
        <f t="shared" ref="AC298:AC315" si="28">(S298+T298+U298)/R298</f>
        <v>0</v>
      </c>
      <c r="AD298" s="21">
        <f t="shared" ref="AD298:AD315" si="29">AB298+AC298</f>
        <v>0</v>
      </c>
    </row>
    <row r="299" spans="1:30" ht="105" outlineLevel="2" x14ac:dyDescent="0.25">
      <c r="A299" s="15" t="s">
        <v>249</v>
      </c>
      <c r="B299" s="16" t="s">
        <v>285</v>
      </c>
      <c r="C299" s="16" t="s">
        <v>71</v>
      </c>
      <c r="D299" s="16" t="s">
        <v>286</v>
      </c>
      <c r="E299" s="16"/>
      <c r="F299" s="16" t="s">
        <v>39</v>
      </c>
      <c r="G299" s="16">
        <v>1120</v>
      </c>
      <c r="H299" s="16">
        <v>3480</v>
      </c>
      <c r="I299" s="17" t="s">
        <v>287</v>
      </c>
      <c r="J299" s="18">
        <v>0</v>
      </c>
      <c r="K299" s="19">
        <v>100000</v>
      </c>
      <c r="L299" s="19"/>
      <c r="M299" s="19"/>
      <c r="N299" s="19"/>
      <c r="O299" s="19"/>
      <c r="P299" s="19">
        <v>0</v>
      </c>
      <c r="Q299" s="19">
        <v>-50000</v>
      </c>
      <c r="R299" s="19">
        <v>50000</v>
      </c>
      <c r="S299" s="19">
        <v>0</v>
      </c>
      <c r="T299" s="19">
        <v>0</v>
      </c>
      <c r="U299" s="19">
        <v>0</v>
      </c>
      <c r="V299" s="19">
        <v>0</v>
      </c>
      <c r="W299" s="19">
        <v>0</v>
      </c>
      <c r="X299" s="19">
        <v>50000</v>
      </c>
      <c r="Y299" s="19">
        <v>100000</v>
      </c>
      <c r="Z299" s="19">
        <v>0</v>
      </c>
      <c r="AA299" s="19">
        <f t="shared" si="23"/>
        <v>50000</v>
      </c>
      <c r="AB299" s="20">
        <f t="shared" si="27"/>
        <v>0</v>
      </c>
      <c r="AC299" s="20">
        <f t="shared" si="28"/>
        <v>0</v>
      </c>
      <c r="AD299" s="21">
        <f t="shared" si="29"/>
        <v>0</v>
      </c>
    </row>
    <row r="300" spans="1:30" ht="30" outlineLevel="2" x14ac:dyDescent="0.25">
      <c r="A300" s="15" t="s">
        <v>249</v>
      </c>
      <c r="B300" s="16" t="s">
        <v>285</v>
      </c>
      <c r="C300" s="16" t="s">
        <v>71</v>
      </c>
      <c r="D300" s="16" t="s">
        <v>80</v>
      </c>
      <c r="E300" s="16"/>
      <c r="F300" s="16" t="s">
        <v>39</v>
      </c>
      <c r="G300" s="16">
        <v>1120</v>
      </c>
      <c r="H300" s="16">
        <v>3480</v>
      </c>
      <c r="I300" s="17" t="s">
        <v>81</v>
      </c>
      <c r="J300" s="18">
        <v>600000</v>
      </c>
      <c r="K300" s="19">
        <v>600000</v>
      </c>
      <c r="L300" s="19">
        <v>0</v>
      </c>
      <c r="M300" s="19">
        <v>0</v>
      </c>
      <c r="N300" s="19">
        <v>0</v>
      </c>
      <c r="O300" s="19">
        <v>0</v>
      </c>
      <c r="P300" s="19">
        <v>0</v>
      </c>
      <c r="Q300" s="19">
        <v>-585000</v>
      </c>
      <c r="R300" s="19">
        <v>15000</v>
      </c>
      <c r="S300" s="19">
        <v>0</v>
      </c>
      <c r="T300" s="19">
        <v>0</v>
      </c>
      <c r="U300" s="19">
        <v>0</v>
      </c>
      <c r="V300" s="19">
        <v>10000</v>
      </c>
      <c r="W300" s="19">
        <v>10000</v>
      </c>
      <c r="X300" s="19">
        <v>5000</v>
      </c>
      <c r="Y300" s="19">
        <v>590000</v>
      </c>
      <c r="Z300" s="19">
        <v>0</v>
      </c>
      <c r="AA300" s="19">
        <f t="shared" si="23"/>
        <v>5000</v>
      </c>
      <c r="AB300" s="20">
        <f t="shared" si="27"/>
        <v>0.66666666666666663</v>
      </c>
      <c r="AC300" s="20">
        <f t="shared" si="28"/>
        <v>0</v>
      </c>
      <c r="AD300" s="21">
        <f t="shared" si="29"/>
        <v>0.66666666666666663</v>
      </c>
    </row>
    <row r="301" spans="1:30" ht="90" outlineLevel="2" x14ac:dyDescent="0.25">
      <c r="A301" s="15" t="s">
        <v>249</v>
      </c>
      <c r="B301" s="16" t="s">
        <v>285</v>
      </c>
      <c r="C301" s="16" t="s">
        <v>71</v>
      </c>
      <c r="D301" s="16" t="s">
        <v>288</v>
      </c>
      <c r="E301" s="16"/>
      <c r="F301" s="16" t="s">
        <v>39</v>
      </c>
      <c r="G301" s="16">
        <v>1120</v>
      </c>
      <c r="H301" s="16">
        <v>3480</v>
      </c>
      <c r="I301" s="17" t="s">
        <v>289</v>
      </c>
      <c r="J301" s="18">
        <v>23600000</v>
      </c>
      <c r="K301" s="19">
        <v>28000000</v>
      </c>
      <c r="L301" s="19"/>
      <c r="M301" s="19"/>
      <c r="N301" s="19"/>
      <c r="O301" s="19"/>
      <c r="P301" s="19">
        <v>0</v>
      </c>
      <c r="Q301" s="19">
        <v>0</v>
      </c>
      <c r="R301" s="19">
        <v>28000000</v>
      </c>
      <c r="S301" s="19">
        <v>0</v>
      </c>
      <c r="T301" s="19">
        <v>0</v>
      </c>
      <c r="U301" s="19">
        <v>0</v>
      </c>
      <c r="V301" s="19">
        <v>0</v>
      </c>
      <c r="W301" s="19">
        <v>0</v>
      </c>
      <c r="X301" s="19">
        <v>18100000</v>
      </c>
      <c r="Y301" s="19">
        <v>28000000</v>
      </c>
      <c r="Z301" s="19">
        <v>0</v>
      </c>
      <c r="AA301" s="19">
        <f t="shared" si="23"/>
        <v>28000000</v>
      </c>
      <c r="AB301" s="20">
        <f t="shared" si="27"/>
        <v>0</v>
      </c>
      <c r="AC301" s="20">
        <f t="shared" si="28"/>
        <v>0</v>
      </c>
      <c r="AD301" s="21">
        <f t="shared" si="29"/>
        <v>0</v>
      </c>
    </row>
    <row r="302" spans="1:30" ht="90" outlineLevel="2" x14ac:dyDescent="0.25">
      <c r="A302" s="15" t="s">
        <v>249</v>
      </c>
      <c r="B302" s="16" t="s">
        <v>285</v>
      </c>
      <c r="C302" s="16" t="s">
        <v>71</v>
      </c>
      <c r="D302" s="16" t="s">
        <v>195</v>
      </c>
      <c r="E302" s="16"/>
      <c r="F302" s="16" t="s">
        <v>39</v>
      </c>
      <c r="G302" s="16">
        <v>1120</v>
      </c>
      <c r="H302" s="16">
        <v>3480</v>
      </c>
      <c r="I302" s="17" t="s">
        <v>290</v>
      </c>
      <c r="J302" s="18">
        <v>376533695</v>
      </c>
      <c r="K302" s="19">
        <v>376533695</v>
      </c>
      <c r="L302" s="19">
        <v>0</v>
      </c>
      <c r="M302" s="19">
        <v>0</v>
      </c>
      <c r="N302" s="19">
        <v>0</v>
      </c>
      <c r="O302" s="19">
        <v>0</v>
      </c>
      <c r="P302" s="19">
        <v>0</v>
      </c>
      <c r="Q302" s="19">
        <v>0</v>
      </c>
      <c r="R302" s="19">
        <v>376533695</v>
      </c>
      <c r="S302" s="19">
        <v>0</v>
      </c>
      <c r="T302" s="19">
        <v>0</v>
      </c>
      <c r="U302" s="19">
        <v>0</v>
      </c>
      <c r="V302" s="19">
        <v>170690537.49000001</v>
      </c>
      <c r="W302" s="19">
        <v>141653566.53999999</v>
      </c>
      <c r="X302" s="19">
        <v>111709733.76000001</v>
      </c>
      <c r="Y302" s="19">
        <v>205843157.50999999</v>
      </c>
      <c r="Z302" s="19">
        <v>0</v>
      </c>
      <c r="AA302" s="19">
        <f t="shared" si="23"/>
        <v>205843157.50999999</v>
      </c>
      <c r="AB302" s="20">
        <f t="shared" si="27"/>
        <v>0.45332075125441301</v>
      </c>
      <c r="AC302" s="20">
        <f t="shared" si="28"/>
        <v>0</v>
      </c>
      <c r="AD302" s="21">
        <f t="shared" si="29"/>
        <v>0.45332075125441301</v>
      </c>
    </row>
    <row r="303" spans="1:30" outlineLevel="2" x14ac:dyDescent="0.25">
      <c r="A303" s="15" t="s">
        <v>249</v>
      </c>
      <c r="B303" s="16" t="s">
        <v>285</v>
      </c>
      <c r="C303" s="16" t="s">
        <v>71</v>
      </c>
      <c r="D303" s="16" t="s">
        <v>90</v>
      </c>
      <c r="E303" s="16"/>
      <c r="F303" s="16" t="s">
        <v>39</v>
      </c>
      <c r="G303" s="16">
        <v>1120</v>
      </c>
      <c r="H303" s="16">
        <v>3480</v>
      </c>
      <c r="I303" s="17" t="s">
        <v>91</v>
      </c>
      <c r="J303" s="18">
        <v>6043600</v>
      </c>
      <c r="K303" s="19">
        <v>1043600</v>
      </c>
      <c r="L303" s="19">
        <v>0</v>
      </c>
      <c r="M303" s="19">
        <v>0</v>
      </c>
      <c r="N303" s="19">
        <v>0</v>
      </c>
      <c r="O303" s="19">
        <v>0</v>
      </c>
      <c r="P303" s="19">
        <v>0</v>
      </c>
      <c r="Q303" s="19">
        <v>-521800</v>
      </c>
      <c r="R303" s="19">
        <v>521800</v>
      </c>
      <c r="S303" s="19">
        <v>0</v>
      </c>
      <c r="T303" s="19">
        <v>0</v>
      </c>
      <c r="U303" s="19">
        <v>0</v>
      </c>
      <c r="V303" s="19">
        <v>375000</v>
      </c>
      <c r="W303" s="19">
        <v>375000</v>
      </c>
      <c r="X303" s="19">
        <v>146800</v>
      </c>
      <c r="Y303" s="19">
        <v>668600</v>
      </c>
      <c r="Z303" s="19">
        <v>0</v>
      </c>
      <c r="AA303" s="19">
        <f t="shared" si="23"/>
        <v>146800</v>
      </c>
      <c r="AB303" s="20">
        <f t="shared" si="27"/>
        <v>0.71866615561517821</v>
      </c>
      <c r="AC303" s="20">
        <f t="shared" si="28"/>
        <v>0</v>
      </c>
      <c r="AD303" s="21">
        <f t="shared" si="29"/>
        <v>0.71866615561517821</v>
      </c>
    </row>
    <row r="304" spans="1:30" outlineLevel="2" x14ac:dyDescent="0.25">
      <c r="A304" s="15" t="s">
        <v>249</v>
      </c>
      <c r="B304" s="16" t="s">
        <v>285</v>
      </c>
      <c r="C304" s="16" t="s">
        <v>71</v>
      </c>
      <c r="D304" s="16" t="s">
        <v>197</v>
      </c>
      <c r="E304" s="16"/>
      <c r="F304" s="16" t="s">
        <v>39</v>
      </c>
      <c r="G304" s="16">
        <v>1120</v>
      </c>
      <c r="H304" s="16">
        <v>3480</v>
      </c>
      <c r="I304" s="17" t="s">
        <v>198</v>
      </c>
      <c r="J304" s="18">
        <v>5000000</v>
      </c>
      <c r="K304" s="19">
        <v>5000000</v>
      </c>
      <c r="L304" s="19">
        <v>0</v>
      </c>
      <c r="M304" s="19">
        <v>0</v>
      </c>
      <c r="N304" s="19">
        <v>0</v>
      </c>
      <c r="O304" s="19">
        <v>0</v>
      </c>
      <c r="P304" s="19">
        <v>0</v>
      </c>
      <c r="Q304" s="19">
        <v>0</v>
      </c>
      <c r="R304" s="19">
        <v>5000000</v>
      </c>
      <c r="S304" s="19">
        <v>0</v>
      </c>
      <c r="T304" s="19">
        <v>0</v>
      </c>
      <c r="U304" s="19">
        <v>0</v>
      </c>
      <c r="V304" s="19">
        <v>0</v>
      </c>
      <c r="W304" s="19">
        <v>0</v>
      </c>
      <c r="X304" s="19">
        <v>5000000</v>
      </c>
      <c r="Y304" s="19">
        <v>5000000</v>
      </c>
      <c r="Z304" s="19">
        <v>0</v>
      </c>
      <c r="AA304" s="19">
        <f t="shared" si="23"/>
        <v>5000000</v>
      </c>
      <c r="AB304" s="20">
        <f t="shared" si="27"/>
        <v>0</v>
      </c>
      <c r="AC304" s="20">
        <f t="shared" si="28"/>
        <v>0</v>
      </c>
      <c r="AD304" s="21">
        <f t="shared" si="29"/>
        <v>0</v>
      </c>
    </row>
    <row r="305" spans="1:30" ht="60" outlineLevel="2" x14ac:dyDescent="0.25">
      <c r="A305" s="15" t="s">
        <v>249</v>
      </c>
      <c r="B305" s="16" t="s">
        <v>285</v>
      </c>
      <c r="C305" s="16" t="s">
        <v>71</v>
      </c>
      <c r="D305" s="16" t="s">
        <v>262</v>
      </c>
      <c r="E305" s="16"/>
      <c r="F305" s="16" t="s">
        <v>39</v>
      </c>
      <c r="G305" s="16">
        <v>1120</v>
      </c>
      <c r="H305" s="16">
        <v>3480</v>
      </c>
      <c r="I305" s="17" t="s">
        <v>291</v>
      </c>
      <c r="J305" s="18">
        <v>98901824</v>
      </c>
      <c r="K305" s="19">
        <v>95901824</v>
      </c>
      <c r="L305" s="19">
        <v>0</v>
      </c>
      <c r="M305" s="19">
        <v>0</v>
      </c>
      <c r="N305" s="19">
        <v>0</v>
      </c>
      <c r="O305" s="19">
        <v>0</v>
      </c>
      <c r="P305" s="19">
        <v>0</v>
      </c>
      <c r="Q305" s="19">
        <v>-62336185.600000001</v>
      </c>
      <c r="R305" s="19">
        <v>33565638.399999999</v>
      </c>
      <c r="S305" s="19">
        <v>0</v>
      </c>
      <c r="T305" s="19">
        <v>0</v>
      </c>
      <c r="U305" s="19">
        <v>0</v>
      </c>
      <c r="V305" s="19">
        <v>22531751.09</v>
      </c>
      <c r="W305" s="19">
        <v>17481760.050000001</v>
      </c>
      <c r="X305" s="19">
        <v>11033887.310000001</v>
      </c>
      <c r="Y305" s="19">
        <v>73370072.909999996</v>
      </c>
      <c r="Z305" s="19">
        <v>0</v>
      </c>
      <c r="AA305" s="19">
        <f t="shared" si="23"/>
        <v>11033887.309999999</v>
      </c>
      <c r="AB305" s="20">
        <f t="shared" si="27"/>
        <v>0.6712743199307063</v>
      </c>
      <c r="AC305" s="20">
        <f t="shared" si="28"/>
        <v>0</v>
      </c>
      <c r="AD305" s="21">
        <f t="shared" si="29"/>
        <v>0.6712743199307063</v>
      </c>
    </row>
    <row r="306" spans="1:30" ht="30" outlineLevel="2" x14ac:dyDescent="0.25">
      <c r="A306" s="15" t="s">
        <v>249</v>
      </c>
      <c r="B306" s="16" t="s">
        <v>285</v>
      </c>
      <c r="C306" s="16" t="s">
        <v>71</v>
      </c>
      <c r="D306" s="16" t="s">
        <v>203</v>
      </c>
      <c r="E306" s="16"/>
      <c r="F306" s="16" t="s">
        <v>39</v>
      </c>
      <c r="G306" s="16">
        <v>1120</v>
      </c>
      <c r="H306" s="16">
        <v>3480</v>
      </c>
      <c r="I306" s="17" t="s">
        <v>292</v>
      </c>
      <c r="J306" s="18">
        <v>0</v>
      </c>
      <c r="K306" s="19">
        <v>1474650</v>
      </c>
      <c r="L306" s="19"/>
      <c r="M306" s="19"/>
      <c r="N306" s="19"/>
      <c r="O306" s="19"/>
      <c r="P306" s="19">
        <v>0</v>
      </c>
      <c r="Q306" s="19">
        <v>0</v>
      </c>
      <c r="R306" s="19">
        <v>1474650</v>
      </c>
      <c r="S306" s="19">
        <v>0</v>
      </c>
      <c r="T306" s="19">
        <v>0</v>
      </c>
      <c r="U306" s="19">
        <v>0</v>
      </c>
      <c r="V306" s="19">
        <v>0</v>
      </c>
      <c r="W306" s="19">
        <v>0</v>
      </c>
      <c r="X306" s="19">
        <v>1474650</v>
      </c>
      <c r="Y306" s="19">
        <v>1474650</v>
      </c>
      <c r="Z306" s="19">
        <v>0</v>
      </c>
      <c r="AA306" s="19">
        <f t="shared" si="23"/>
        <v>1474650</v>
      </c>
      <c r="AB306" s="20">
        <f t="shared" si="27"/>
        <v>0</v>
      </c>
      <c r="AC306" s="20">
        <f t="shared" si="28"/>
        <v>0</v>
      </c>
      <c r="AD306" s="21">
        <f t="shared" si="29"/>
        <v>0</v>
      </c>
    </row>
    <row r="307" spans="1:30" ht="30" outlineLevel="2" x14ac:dyDescent="0.25">
      <c r="A307" s="15" t="s">
        <v>249</v>
      </c>
      <c r="B307" s="16" t="s">
        <v>285</v>
      </c>
      <c r="C307" s="16" t="s">
        <v>71</v>
      </c>
      <c r="D307" s="16" t="s">
        <v>205</v>
      </c>
      <c r="E307" s="16"/>
      <c r="F307" s="16" t="s">
        <v>39</v>
      </c>
      <c r="G307" s="16">
        <v>1120</v>
      </c>
      <c r="H307" s="16">
        <v>3480</v>
      </c>
      <c r="I307" s="17" t="s">
        <v>206</v>
      </c>
      <c r="J307" s="18">
        <v>220000</v>
      </c>
      <c r="K307" s="19">
        <v>3610000</v>
      </c>
      <c r="L307" s="19"/>
      <c r="M307" s="19"/>
      <c r="N307" s="19"/>
      <c r="O307" s="19"/>
      <c r="P307" s="19">
        <v>0</v>
      </c>
      <c r="Q307" s="19">
        <v>0</v>
      </c>
      <c r="R307" s="19">
        <v>3610000</v>
      </c>
      <c r="S307" s="19">
        <v>0</v>
      </c>
      <c r="T307" s="19">
        <v>0</v>
      </c>
      <c r="U307" s="19">
        <v>0</v>
      </c>
      <c r="V307" s="19">
        <v>0</v>
      </c>
      <c r="W307" s="19">
        <v>0</v>
      </c>
      <c r="X307" s="19">
        <v>3555000</v>
      </c>
      <c r="Y307" s="19">
        <v>3610000</v>
      </c>
      <c r="Z307" s="19">
        <v>0</v>
      </c>
      <c r="AA307" s="19">
        <f t="shared" si="23"/>
        <v>3610000</v>
      </c>
      <c r="AB307" s="20">
        <f t="shared" si="27"/>
        <v>0</v>
      </c>
      <c r="AC307" s="20">
        <f t="shared" si="28"/>
        <v>0</v>
      </c>
      <c r="AD307" s="21">
        <f t="shared" si="29"/>
        <v>0</v>
      </c>
    </row>
    <row r="308" spans="1:30" ht="45" outlineLevel="2" x14ac:dyDescent="0.25">
      <c r="A308" s="15" t="s">
        <v>249</v>
      </c>
      <c r="B308" s="16" t="s">
        <v>285</v>
      </c>
      <c r="C308" s="16" t="s">
        <v>71</v>
      </c>
      <c r="D308" s="16" t="s">
        <v>94</v>
      </c>
      <c r="E308" s="16"/>
      <c r="F308" s="16" t="s">
        <v>39</v>
      </c>
      <c r="G308" s="16">
        <v>1120</v>
      </c>
      <c r="H308" s="16">
        <v>3480</v>
      </c>
      <c r="I308" s="17" t="s">
        <v>95</v>
      </c>
      <c r="J308" s="18">
        <v>14850000</v>
      </c>
      <c r="K308" s="19">
        <v>13125350</v>
      </c>
      <c r="L308" s="19"/>
      <c r="M308" s="19"/>
      <c r="N308" s="19"/>
      <c r="O308" s="19"/>
      <c r="P308" s="19">
        <v>0</v>
      </c>
      <c r="Q308" s="19">
        <v>-5200000</v>
      </c>
      <c r="R308" s="19">
        <v>7925350</v>
      </c>
      <c r="S308" s="19">
        <v>0</v>
      </c>
      <c r="T308" s="19">
        <v>0</v>
      </c>
      <c r="U308" s="19">
        <v>0</v>
      </c>
      <c r="V308" s="19">
        <v>0</v>
      </c>
      <c r="W308" s="19">
        <v>0</v>
      </c>
      <c r="X308" s="19">
        <v>4213350</v>
      </c>
      <c r="Y308" s="19">
        <v>13125350</v>
      </c>
      <c r="Z308" s="19">
        <v>0</v>
      </c>
      <c r="AA308" s="19">
        <f t="shared" si="23"/>
        <v>7925350</v>
      </c>
      <c r="AB308" s="20">
        <f t="shared" si="27"/>
        <v>0</v>
      </c>
      <c r="AC308" s="20">
        <f t="shared" si="28"/>
        <v>0</v>
      </c>
      <c r="AD308" s="21">
        <f t="shared" si="29"/>
        <v>0</v>
      </c>
    </row>
    <row r="309" spans="1:30" ht="60" outlineLevel="2" x14ac:dyDescent="0.25">
      <c r="A309" s="15" t="s">
        <v>249</v>
      </c>
      <c r="B309" s="16" t="s">
        <v>285</v>
      </c>
      <c r="C309" s="16" t="s">
        <v>71</v>
      </c>
      <c r="D309" s="16" t="s">
        <v>293</v>
      </c>
      <c r="E309" s="16"/>
      <c r="F309" s="16" t="s">
        <v>39</v>
      </c>
      <c r="G309" s="16">
        <v>1120</v>
      </c>
      <c r="H309" s="16">
        <v>3480</v>
      </c>
      <c r="I309" s="17" t="s">
        <v>294</v>
      </c>
      <c r="J309" s="18">
        <v>0</v>
      </c>
      <c r="K309" s="19">
        <v>360000</v>
      </c>
      <c r="L309" s="19"/>
      <c r="M309" s="19"/>
      <c r="N309" s="19"/>
      <c r="O309" s="19"/>
      <c r="P309" s="19">
        <v>0</v>
      </c>
      <c r="Q309" s="19">
        <v>0</v>
      </c>
      <c r="R309" s="19">
        <v>360000</v>
      </c>
      <c r="S309" s="19">
        <v>0</v>
      </c>
      <c r="T309" s="19">
        <v>0</v>
      </c>
      <c r="U309" s="19">
        <v>0</v>
      </c>
      <c r="V309" s="19">
        <v>0</v>
      </c>
      <c r="W309" s="19">
        <v>0</v>
      </c>
      <c r="X309" s="19">
        <v>360000</v>
      </c>
      <c r="Y309" s="19">
        <v>360000</v>
      </c>
      <c r="Z309" s="19">
        <v>0</v>
      </c>
      <c r="AA309" s="19">
        <f t="shared" si="23"/>
        <v>360000</v>
      </c>
      <c r="AB309" s="20">
        <f t="shared" si="27"/>
        <v>0</v>
      </c>
      <c r="AC309" s="20">
        <f t="shared" si="28"/>
        <v>0</v>
      </c>
      <c r="AD309" s="21">
        <f t="shared" si="29"/>
        <v>0</v>
      </c>
    </row>
    <row r="310" spans="1:30" ht="210" outlineLevel="2" x14ac:dyDescent="0.25">
      <c r="A310" s="15" t="s">
        <v>301</v>
      </c>
      <c r="B310" s="16" t="s">
        <v>36</v>
      </c>
      <c r="C310" s="16" t="s">
        <v>71</v>
      </c>
      <c r="D310" s="16" t="s">
        <v>192</v>
      </c>
      <c r="E310" s="16"/>
      <c r="F310" s="16" t="s">
        <v>39</v>
      </c>
      <c r="G310" s="16">
        <v>1120</v>
      </c>
      <c r="H310" s="16">
        <v>3480</v>
      </c>
      <c r="I310" s="17" t="s">
        <v>304</v>
      </c>
      <c r="J310" s="18">
        <v>807379329</v>
      </c>
      <c r="K310" s="19">
        <v>802574329</v>
      </c>
      <c r="L310" s="19">
        <v>-6315587</v>
      </c>
      <c r="M310" s="19"/>
      <c r="N310" s="19"/>
      <c r="O310" s="19"/>
      <c r="P310" s="19">
        <v>0</v>
      </c>
      <c r="Q310" s="19">
        <v>-226212225.53</v>
      </c>
      <c r="R310" s="19">
        <v>570046516.47000003</v>
      </c>
      <c r="S310" s="19">
        <v>180000000</v>
      </c>
      <c r="T310" s="19">
        <v>167649879.91999999</v>
      </c>
      <c r="U310" s="19">
        <v>0</v>
      </c>
      <c r="V310" s="19">
        <v>155018266.5</v>
      </c>
      <c r="W310" s="19">
        <v>155018266.5</v>
      </c>
      <c r="X310" s="19">
        <v>67378370.049999997</v>
      </c>
      <c r="Y310" s="19">
        <v>299906182.57999998</v>
      </c>
      <c r="Z310" s="19">
        <v>0</v>
      </c>
      <c r="AA310" s="19">
        <f t="shared" si="23"/>
        <v>67378370.050000042</v>
      </c>
      <c r="AB310" s="20">
        <f t="shared" si="27"/>
        <v>0.27193967864227475</v>
      </c>
      <c r="AC310" s="20">
        <f t="shared" si="28"/>
        <v>0.60986230048876333</v>
      </c>
      <c r="AD310" s="21">
        <f t="shared" si="29"/>
        <v>0.88180197913103808</v>
      </c>
    </row>
    <row r="311" spans="1:30" outlineLevel="2" x14ac:dyDescent="0.25">
      <c r="A311" s="15" t="s">
        <v>301</v>
      </c>
      <c r="B311" s="16" t="s">
        <v>36</v>
      </c>
      <c r="C311" s="16" t="s">
        <v>71</v>
      </c>
      <c r="D311" s="16" t="s">
        <v>88</v>
      </c>
      <c r="E311" s="16"/>
      <c r="F311" s="16" t="s">
        <v>39</v>
      </c>
      <c r="G311" s="16">
        <v>1120</v>
      </c>
      <c r="H311" s="16">
        <v>3480</v>
      </c>
      <c r="I311" s="17" t="s">
        <v>89</v>
      </c>
      <c r="J311" s="18">
        <v>0</v>
      </c>
      <c r="K311" s="19">
        <v>4805000</v>
      </c>
      <c r="L311" s="19">
        <v>0</v>
      </c>
      <c r="M311" s="19">
        <v>0</v>
      </c>
      <c r="N311" s="19">
        <v>0</v>
      </c>
      <c r="O311" s="19">
        <v>0</v>
      </c>
      <c r="P311" s="19">
        <v>0</v>
      </c>
      <c r="Q311" s="19">
        <v>0</v>
      </c>
      <c r="R311" s="19">
        <v>4805000</v>
      </c>
      <c r="S311" s="19">
        <v>0</v>
      </c>
      <c r="T311" s="19">
        <v>4798000</v>
      </c>
      <c r="U311" s="19">
        <v>0</v>
      </c>
      <c r="V311" s="19">
        <v>7000</v>
      </c>
      <c r="W311" s="19">
        <v>7000</v>
      </c>
      <c r="X311" s="19">
        <v>0</v>
      </c>
      <c r="Y311" s="19">
        <v>0</v>
      </c>
      <c r="Z311" s="19">
        <v>0</v>
      </c>
      <c r="AA311" s="19">
        <f t="shared" si="23"/>
        <v>0</v>
      </c>
      <c r="AB311" s="20">
        <f t="shared" si="27"/>
        <v>1.4568158168574402E-3</v>
      </c>
      <c r="AC311" s="20">
        <f t="shared" si="28"/>
        <v>0.99854318418314258</v>
      </c>
      <c r="AD311" s="21">
        <f t="shared" si="29"/>
        <v>1</v>
      </c>
    </row>
    <row r="312" spans="1:30" outlineLevel="2" x14ac:dyDescent="0.25">
      <c r="A312" s="15" t="s">
        <v>301</v>
      </c>
      <c r="B312" s="16" t="s">
        <v>36</v>
      </c>
      <c r="C312" s="16" t="s">
        <v>71</v>
      </c>
      <c r="D312" s="16" t="s">
        <v>90</v>
      </c>
      <c r="E312" s="16"/>
      <c r="F312" s="16" t="s">
        <v>39</v>
      </c>
      <c r="G312" s="16">
        <v>1120</v>
      </c>
      <c r="H312" s="16">
        <v>3480</v>
      </c>
      <c r="I312" s="17" t="s">
        <v>91</v>
      </c>
      <c r="J312" s="18">
        <v>60397500</v>
      </c>
      <c r="K312" s="19">
        <v>60397500</v>
      </c>
      <c r="L312" s="19">
        <v>0</v>
      </c>
      <c r="M312" s="19">
        <v>0</v>
      </c>
      <c r="N312" s="19">
        <v>0</v>
      </c>
      <c r="O312" s="19">
        <v>0</v>
      </c>
      <c r="P312" s="19">
        <v>0</v>
      </c>
      <c r="Q312" s="19">
        <v>0</v>
      </c>
      <c r="R312" s="19">
        <v>60397500</v>
      </c>
      <c r="S312" s="19">
        <v>0</v>
      </c>
      <c r="T312" s="19">
        <v>20930805.77</v>
      </c>
      <c r="U312" s="19">
        <v>0</v>
      </c>
      <c r="V312" s="19">
        <v>20433919.23</v>
      </c>
      <c r="W312" s="19">
        <v>20433919.23</v>
      </c>
      <c r="X312" s="19">
        <v>3933400</v>
      </c>
      <c r="Y312" s="19">
        <v>19032775</v>
      </c>
      <c r="Z312" s="19">
        <v>0</v>
      </c>
      <c r="AA312" s="19">
        <f t="shared" si="23"/>
        <v>19032775.000000004</v>
      </c>
      <c r="AB312" s="20">
        <f t="shared" si="27"/>
        <v>0.33832392450018628</v>
      </c>
      <c r="AC312" s="20">
        <f t="shared" si="28"/>
        <v>0.34655086336354979</v>
      </c>
      <c r="AD312" s="21">
        <f t="shared" si="29"/>
        <v>0.68487478786373601</v>
      </c>
    </row>
    <row r="313" spans="1:30" outlineLevel="2" x14ac:dyDescent="0.25">
      <c r="A313" s="15" t="s">
        <v>319</v>
      </c>
      <c r="B313" s="16" t="s">
        <v>36</v>
      </c>
      <c r="C313" s="16" t="s">
        <v>71</v>
      </c>
      <c r="D313" s="16" t="s">
        <v>72</v>
      </c>
      <c r="E313" s="16"/>
      <c r="F313" s="16" t="s">
        <v>39</v>
      </c>
      <c r="G313" s="16">
        <v>1120</v>
      </c>
      <c r="H313" s="16">
        <v>3480</v>
      </c>
      <c r="I313" s="17" t="s">
        <v>73</v>
      </c>
      <c r="J313" s="18">
        <v>3173703564</v>
      </c>
      <c r="K313" s="19">
        <v>2698750492</v>
      </c>
      <c r="L313" s="19"/>
      <c r="M313" s="19"/>
      <c r="N313" s="19"/>
      <c r="O313" s="19"/>
      <c r="P313" s="19">
        <v>0</v>
      </c>
      <c r="Q313" s="19">
        <v>-745236538</v>
      </c>
      <c r="R313" s="19">
        <v>1953513954</v>
      </c>
      <c r="S313" s="19">
        <v>17989380.780000001</v>
      </c>
      <c r="T313" s="19">
        <v>502982625.93000001</v>
      </c>
      <c r="U313" s="19">
        <v>7180843.2800000003</v>
      </c>
      <c r="V313" s="19">
        <v>802969854.10000002</v>
      </c>
      <c r="W313" s="19">
        <v>802969854.10000002</v>
      </c>
      <c r="X313" s="19">
        <v>61933490.909999996</v>
      </c>
      <c r="Y313" s="19">
        <v>1367627787.9100001</v>
      </c>
      <c r="Z313" s="19">
        <v>0</v>
      </c>
      <c r="AA313" s="19">
        <f t="shared" si="23"/>
        <v>622391249.90999997</v>
      </c>
      <c r="AB313" s="20">
        <f t="shared" si="27"/>
        <v>0.41103870922234531</v>
      </c>
      <c r="AC313" s="20">
        <f t="shared" si="28"/>
        <v>0.27036041841859298</v>
      </c>
      <c r="AD313" s="21">
        <f t="shared" si="29"/>
        <v>0.68139912764093835</v>
      </c>
    </row>
    <row r="314" spans="1:30" outlineLevel="2" x14ac:dyDescent="0.25">
      <c r="A314" s="15" t="s">
        <v>319</v>
      </c>
      <c r="B314" s="16" t="s">
        <v>36</v>
      </c>
      <c r="C314" s="16" t="s">
        <v>71</v>
      </c>
      <c r="D314" s="16" t="s">
        <v>186</v>
      </c>
      <c r="E314" s="16"/>
      <c r="F314" s="16" t="s">
        <v>39</v>
      </c>
      <c r="G314" s="16">
        <v>1120</v>
      </c>
      <c r="H314" s="16">
        <v>3480</v>
      </c>
      <c r="I314" s="17" t="s">
        <v>187</v>
      </c>
      <c r="J314" s="18">
        <v>4323385701</v>
      </c>
      <c r="K314" s="19">
        <v>5924531991</v>
      </c>
      <c r="L314" s="19"/>
      <c r="M314" s="19"/>
      <c r="N314" s="19">
        <v>831443310</v>
      </c>
      <c r="O314" s="19"/>
      <c r="P314" s="19">
        <v>0</v>
      </c>
      <c r="Q314" s="19">
        <v>-831443310</v>
      </c>
      <c r="R314" s="19">
        <v>5924531991</v>
      </c>
      <c r="S314" s="19">
        <v>0</v>
      </c>
      <c r="T314" s="19">
        <v>2828030607.73</v>
      </c>
      <c r="U314" s="19">
        <v>11679767.460000001</v>
      </c>
      <c r="V314" s="19">
        <v>2486672756.2600002</v>
      </c>
      <c r="W314" s="19">
        <v>2486672756.2600002</v>
      </c>
      <c r="X314" s="19">
        <v>88606970.549999997</v>
      </c>
      <c r="Y314" s="19">
        <v>598148859.54999995</v>
      </c>
      <c r="Z314" s="19">
        <v>0</v>
      </c>
      <c r="AA314" s="19">
        <f t="shared" si="23"/>
        <v>598148859.54999971</v>
      </c>
      <c r="AB314" s="20">
        <f t="shared" si="27"/>
        <v>0.4197247580125355</v>
      </c>
      <c r="AC314" s="20">
        <f t="shared" si="28"/>
        <v>0.47931387314708146</v>
      </c>
      <c r="AD314" s="21">
        <f t="shared" si="29"/>
        <v>0.89903863115961702</v>
      </c>
    </row>
    <row r="315" spans="1:30" outlineLevel="2" x14ac:dyDescent="0.25">
      <c r="A315" s="15" t="s">
        <v>319</v>
      </c>
      <c r="B315" s="16" t="s">
        <v>36</v>
      </c>
      <c r="C315" s="16" t="s">
        <v>71</v>
      </c>
      <c r="D315" s="16" t="s">
        <v>74</v>
      </c>
      <c r="E315" s="16"/>
      <c r="F315" s="16" t="s">
        <v>39</v>
      </c>
      <c r="G315" s="16">
        <v>1120</v>
      </c>
      <c r="H315" s="16">
        <v>3480</v>
      </c>
      <c r="I315" s="17" t="s">
        <v>75</v>
      </c>
      <c r="J315" s="18">
        <v>21000000</v>
      </c>
      <c r="K315" s="19">
        <v>21145839.800000001</v>
      </c>
      <c r="L315" s="19">
        <v>0</v>
      </c>
      <c r="M315" s="19">
        <v>0</v>
      </c>
      <c r="N315" s="19">
        <v>0</v>
      </c>
      <c r="O315" s="19">
        <v>0</v>
      </c>
      <c r="P315" s="19">
        <v>0</v>
      </c>
      <c r="Q315" s="19">
        <v>0</v>
      </c>
      <c r="R315" s="19">
        <v>21145839.800000001</v>
      </c>
      <c r="S315" s="19">
        <v>0</v>
      </c>
      <c r="T315" s="19">
        <v>16405565.07</v>
      </c>
      <c r="U315" s="19">
        <v>0</v>
      </c>
      <c r="V315" s="19">
        <v>4740274.7300000004</v>
      </c>
      <c r="W315" s="19">
        <v>4740274.7300000004</v>
      </c>
      <c r="X315" s="19">
        <v>0</v>
      </c>
      <c r="Y315" s="19">
        <v>0</v>
      </c>
      <c r="Z315" s="19">
        <v>0</v>
      </c>
      <c r="AA315" s="19">
        <f t="shared" si="23"/>
        <v>0</v>
      </c>
      <c r="AB315" s="20">
        <f t="shared" si="27"/>
        <v>0.22417055907138767</v>
      </c>
      <c r="AC315" s="20">
        <f t="shared" si="28"/>
        <v>0.77582944092861239</v>
      </c>
      <c r="AD315" s="21">
        <f t="shared" si="29"/>
        <v>1</v>
      </c>
    </row>
    <row r="316" spans="1:30" outlineLevel="2" x14ac:dyDescent="0.25">
      <c r="A316" s="15" t="s">
        <v>319</v>
      </c>
      <c r="B316" s="16" t="s">
        <v>36</v>
      </c>
      <c r="C316" s="16" t="s">
        <v>71</v>
      </c>
      <c r="D316" s="16" t="s">
        <v>78</v>
      </c>
      <c r="E316" s="16"/>
      <c r="F316" s="16" t="s">
        <v>39</v>
      </c>
      <c r="G316" s="16">
        <v>1120</v>
      </c>
      <c r="H316" s="16">
        <v>3480</v>
      </c>
      <c r="I316" s="17" t="s">
        <v>79</v>
      </c>
      <c r="J316" s="18">
        <v>5916912</v>
      </c>
      <c r="K316" s="19">
        <v>0</v>
      </c>
      <c r="L316" s="19"/>
      <c r="M316" s="19"/>
      <c r="N316" s="19"/>
      <c r="O316" s="19"/>
      <c r="P316" s="19">
        <v>0</v>
      </c>
      <c r="Q316" s="19">
        <v>0</v>
      </c>
      <c r="R316" s="19">
        <v>0</v>
      </c>
      <c r="S316" s="19">
        <v>0</v>
      </c>
      <c r="T316" s="19">
        <v>0</v>
      </c>
      <c r="U316" s="19">
        <v>0</v>
      </c>
      <c r="V316" s="19">
        <v>0</v>
      </c>
      <c r="W316" s="19">
        <v>0</v>
      </c>
      <c r="X316" s="19">
        <v>0</v>
      </c>
      <c r="Y316" s="19">
        <v>0</v>
      </c>
      <c r="Z316" s="19">
        <v>0</v>
      </c>
      <c r="AA316" s="19">
        <f t="shared" si="23"/>
        <v>0</v>
      </c>
      <c r="AB316" s="20">
        <v>0</v>
      </c>
      <c r="AC316" s="20">
        <v>0</v>
      </c>
      <c r="AD316" s="21">
        <v>0</v>
      </c>
    </row>
    <row r="317" spans="1:30" ht="30" outlineLevel="2" x14ac:dyDescent="0.25">
      <c r="A317" s="15" t="s">
        <v>319</v>
      </c>
      <c r="B317" s="16" t="s">
        <v>36</v>
      </c>
      <c r="C317" s="16" t="s">
        <v>71</v>
      </c>
      <c r="D317" s="16" t="s">
        <v>80</v>
      </c>
      <c r="E317" s="16"/>
      <c r="F317" s="16" t="s">
        <v>39</v>
      </c>
      <c r="G317" s="16">
        <v>1120</v>
      </c>
      <c r="H317" s="16">
        <v>3480</v>
      </c>
      <c r="I317" s="17" t="s">
        <v>81</v>
      </c>
      <c r="J317" s="18">
        <v>288000000</v>
      </c>
      <c r="K317" s="19">
        <v>6000000</v>
      </c>
      <c r="L317" s="19"/>
      <c r="M317" s="19"/>
      <c r="N317" s="19"/>
      <c r="O317" s="19"/>
      <c r="P317" s="19">
        <v>0</v>
      </c>
      <c r="Q317" s="19">
        <v>0</v>
      </c>
      <c r="R317" s="19">
        <v>6000000</v>
      </c>
      <c r="S317" s="19">
        <v>0</v>
      </c>
      <c r="T317" s="19">
        <v>0</v>
      </c>
      <c r="U317" s="19">
        <v>0</v>
      </c>
      <c r="V317" s="19">
        <v>0</v>
      </c>
      <c r="W317" s="19">
        <v>0</v>
      </c>
      <c r="X317" s="19">
        <v>6000000</v>
      </c>
      <c r="Y317" s="19">
        <v>6000000</v>
      </c>
      <c r="Z317" s="19">
        <v>0</v>
      </c>
      <c r="AA317" s="19">
        <f t="shared" si="23"/>
        <v>6000000</v>
      </c>
      <c r="AB317" s="20">
        <f>V317/R317</f>
        <v>0</v>
      </c>
      <c r="AC317" s="20">
        <f>(S317+T317+U317)/R317</f>
        <v>0</v>
      </c>
      <c r="AD317" s="21">
        <f>AB317+AC317</f>
        <v>0</v>
      </c>
    </row>
    <row r="318" spans="1:30" ht="150" outlineLevel="2" x14ac:dyDescent="0.25">
      <c r="A318" s="15" t="s">
        <v>319</v>
      </c>
      <c r="B318" s="16" t="s">
        <v>36</v>
      </c>
      <c r="C318" s="16" t="s">
        <v>71</v>
      </c>
      <c r="D318" s="16" t="s">
        <v>84</v>
      </c>
      <c r="E318" s="16"/>
      <c r="F318" s="16" t="s">
        <v>39</v>
      </c>
      <c r="G318" s="16">
        <v>1120</v>
      </c>
      <c r="H318" s="16">
        <v>3480</v>
      </c>
      <c r="I318" s="17" t="s">
        <v>321</v>
      </c>
      <c r="J318" s="18">
        <v>905363000</v>
      </c>
      <c r="K318" s="19">
        <v>14363000</v>
      </c>
      <c r="L318" s="19"/>
      <c r="M318" s="19"/>
      <c r="N318" s="19"/>
      <c r="O318" s="19"/>
      <c r="P318" s="19">
        <v>0</v>
      </c>
      <c r="Q318" s="19">
        <v>0</v>
      </c>
      <c r="R318" s="19">
        <v>14363000</v>
      </c>
      <c r="S318" s="19">
        <v>0</v>
      </c>
      <c r="T318" s="19">
        <v>4476579.75</v>
      </c>
      <c r="U318" s="19">
        <v>0</v>
      </c>
      <c r="V318" s="19">
        <v>3946021.91</v>
      </c>
      <c r="W318" s="19">
        <v>3946021.91</v>
      </c>
      <c r="X318" s="19">
        <v>5940398.3399999999</v>
      </c>
      <c r="Y318" s="19">
        <v>5940398.3399999999</v>
      </c>
      <c r="Z318" s="19">
        <v>0</v>
      </c>
      <c r="AA318" s="19">
        <f t="shared" si="23"/>
        <v>5940398.3399999999</v>
      </c>
      <c r="AB318" s="20">
        <f>V318/R318</f>
        <v>0.2747352161804637</v>
      </c>
      <c r="AC318" s="20">
        <f>(S318+T318+U318)/R318</f>
        <v>0.31167442386688016</v>
      </c>
      <c r="AD318" s="21">
        <f>AB318+AC318</f>
        <v>0.58640964004734386</v>
      </c>
    </row>
    <row r="319" spans="1:30" outlineLevel="2" x14ac:dyDescent="0.25">
      <c r="A319" s="15" t="s">
        <v>319</v>
      </c>
      <c r="B319" s="16" t="s">
        <v>36</v>
      </c>
      <c r="C319" s="16" t="s">
        <v>71</v>
      </c>
      <c r="D319" s="16" t="s">
        <v>90</v>
      </c>
      <c r="E319" s="16"/>
      <c r="F319" s="16" t="s">
        <v>39</v>
      </c>
      <c r="G319" s="16">
        <v>1120</v>
      </c>
      <c r="H319" s="16">
        <v>3480</v>
      </c>
      <c r="I319" s="17" t="s">
        <v>91</v>
      </c>
      <c r="J319" s="18">
        <v>27901185</v>
      </c>
      <c r="K319" s="19">
        <v>27755345.199999999</v>
      </c>
      <c r="L319" s="19">
        <v>0</v>
      </c>
      <c r="M319" s="19">
        <v>0</v>
      </c>
      <c r="N319" s="19">
        <v>0</v>
      </c>
      <c r="O319" s="19">
        <v>0</v>
      </c>
      <c r="P319" s="19">
        <v>0</v>
      </c>
      <c r="Q319" s="19">
        <v>-21050888</v>
      </c>
      <c r="R319" s="19">
        <v>6704457.1999999993</v>
      </c>
      <c r="S319" s="19">
        <v>0</v>
      </c>
      <c r="T319" s="19">
        <v>6494457.2000000002</v>
      </c>
      <c r="U319" s="19">
        <v>0</v>
      </c>
      <c r="V319" s="19">
        <v>210000</v>
      </c>
      <c r="W319" s="19">
        <v>210000</v>
      </c>
      <c r="X319" s="19">
        <v>0</v>
      </c>
      <c r="Y319" s="19">
        <v>21050888</v>
      </c>
      <c r="Z319" s="19">
        <v>0</v>
      </c>
      <c r="AA319" s="19">
        <f t="shared" si="23"/>
        <v>-9.3132257461547852E-10</v>
      </c>
      <c r="AB319" s="20">
        <f>V319/R319</f>
        <v>3.1322446207874971E-2</v>
      </c>
      <c r="AC319" s="20">
        <f>(S319+T319+U319)/R319</f>
        <v>0.96867755379212517</v>
      </c>
      <c r="AD319" s="21">
        <f>AB319+AC319</f>
        <v>1.0000000000000002</v>
      </c>
    </row>
    <row r="320" spans="1:30" ht="75" outlineLevel="2" x14ac:dyDescent="0.25">
      <c r="A320" s="15" t="s">
        <v>319</v>
      </c>
      <c r="B320" s="16" t="s">
        <v>36</v>
      </c>
      <c r="C320" s="16" t="s">
        <v>71</v>
      </c>
      <c r="D320" s="16" t="s">
        <v>262</v>
      </c>
      <c r="E320" s="16"/>
      <c r="F320" s="16" t="s">
        <v>39</v>
      </c>
      <c r="G320" s="16">
        <v>1120</v>
      </c>
      <c r="H320" s="16">
        <v>3480</v>
      </c>
      <c r="I320" s="17" t="s">
        <v>322</v>
      </c>
      <c r="J320" s="18">
        <v>4461030</v>
      </c>
      <c r="K320" s="19">
        <v>0</v>
      </c>
      <c r="L320" s="19"/>
      <c r="M320" s="19"/>
      <c r="N320" s="19"/>
      <c r="O320" s="19"/>
      <c r="P320" s="19">
        <v>0</v>
      </c>
      <c r="Q320" s="19">
        <v>0</v>
      </c>
      <c r="R320" s="19">
        <v>0</v>
      </c>
      <c r="S320" s="19">
        <v>0</v>
      </c>
      <c r="T320" s="19">
        <v>0</v>
      </c>
      <c r="U320" s="19">
        <v>0</v>
      </c>
      <c r="V320" s="19">
        <v>0</v>
      </c>
      <c r="W320" s="19">
        <v>0</v>
      </c>
      <c r="X320" s="19">
        <v>0</v>
      </c>
      <c r="Y320" s="19">
        <v>0</v>
      </c>
      <c r="Z320" s="19">
        <v>0</v>
      </c>
      <c r="AA320" s="19">
        <f t="shared" si="23"/>
        <v>0</v>
      </c>
      <c r="AB320" s="20">
        <v>0</v>
      </c>
      <c r="AC320" s="20">
        <v>0</v>
      </c>
      <c r="AD320" s="21">
        <v>0</v>
      </c>
    </row>
    <row r="321" spans="1:30" ht="30" outlineLevel="2" x14ac:dyDescent="0.25">
      <c r="A321" s="15" t="s">
        <v>319</v>
      </c>
      <c r="B321" s="16" t="s">
        <v>36</v>
      </c>
      <c r="C321" s="16" t="s">
        <v>71</v>
      </c>
      <c r="D321" s="16" t="s">
        <v>199</v>
      </c>
      <c r="E321" s="16"/>
      <c r="F321" s="16" t="s">
        <v>39</v>
      </c>
      <c r="G321" s="16">
        <v>1120</v>
      </c>
      <c r="H321" s="16">
        <v>3480</v>
      </c>
      <c r="I321" s="17" t="s">
        <v>200</v>
      </c>
      <c r="J321" s="18">
        <v>15754949</v>
      </c>
      <c r="K321" s="19">
        <v>16858349</v>
      </c>
      <c r="L321" s="19">
        <v>0</v>
      </c>
      <c r="M321" s="19">
        <v>0</v>
      </c>
      <c r="N321" s="19">
        <v>0</v>
      </c>
      <c r="O321" s="19">
        <v>0</v>
      </c>
      <c r="P321" s="19">
        <v>0</v>
      </c>
      <c r="Q321" s="19">
        <v>0</v>
      </c>
      <c r="R321" s="19">
        <v>16858349</v>
      </c>
      <c r="S321" s="19">
        <v>0</v>
      </c>
      <c r="T321" s="19">
        <v>9474492.9700000007</v>
      </c>
      <c r="U321" s="19">
        <v>0</v>
      </c>
      <c r="V321" s="19">
        <v>3758370.03</v>
      </c>
      <c r="W321" s="19">
        <v>3758370.03</v>
      </c>
      <c r="X321" s="19">
        <v>832000</v>
      </c>
      <c r="Y321" s="19">
        <v>3625486</v>
      </c>
      <c r="Z321" s="19">
        <v>0</v>
      </c>
      <c r="AA321" s="19">
        <f t="shared" si="23"/>
        <v>3625485.9999999995</v>
      </c>
      <c r="AB321" s="20">
        <f>V321/R321</f>
        <v>0.22293820290468538</v>
      </c>
      <c r="AC321" s="20">
        <f>(S321+T321+U321)/R321</f>
        <v>0.56200598113136702</v>
      </c>
      <c r="AD321" s="21">
        <f>AB321+AC321</f>
        <v>0.78494418403605237</v>
      </c>
    </row>
    <row r="322" spans="1:30" ht="30" outlineLevel="2" x14ac:dyDescent="0.25">
      <c r="A322" s="15" t="s">
        <v>319</v>
      </c>
      <c r="B322" s="16" t="s">
        <v>36</v>
      </c>
      <c r="C322" s="16" t="s">
        <v>71</v>
      </c>
      <c r="D322" s="16" t="s">
        <v>203</v>
      </c>
      <c r="E322" s="16"/>
      <c r="F322" s="16" t="s">
        <v>39</v>
      </c>
      <c r="G322" s="16">
        <v>1120</v>
      </c>
      <c r="H322" s="16">
        <v>3480</v>
      </c>
      <c r="I322" s="17" t="s">
        <v>204</v>
      </c>
      <c r="J322" s="18">
        <v>72611920</v>
      </c>
      <c r="K322" s="19">
        <v>52595145</v>
      </c>
      <c r="L322" s="19"/>
      <c r="M322" s="19"/>
      <c r="N322" s="19"/>
      <c r="O322" s="19"/>
      <c r="P322" s="19">
        <v>0</v>
      </c>
      <c r="Q322" s="19">
        <v>-40689182</v>
      </c>
      <c r="R322" s="19">
        <v>11905963</v>
      </c>
      <c r="S322" s="19">
        <v>0</v>
      </c>
      <c r="T322" s="19">
        <v>0</v>
      </c>
      <c r="U322" s="19">
        <v>0</v>
      </c>
      <c r="V322" s="19">
        <v>7294483.8600000003</v>
      </c>
      <c r="W322" s="19">
        <v>7294483.8600000003</v>
      </c>
      <c r="X322" s="19">
        <v>4611479.1399999997</v>
      </c>
      <c r="Y322" s="19">
        <v>45300661.140000001</v>
      </c>
      <c r="Z322" s="19">
        <v>0</v>
      </c>
      <c r="AA322" s="19">
        <f t="shared" si="23"/>
        <v>4611479.1399999997</v>
      </c>
      <c r="AB322" s="20">
        <f>V322/R322</f>
        <v>0.61267483025102631</v>
      </c>
      <c r="AC322" s="20">
        <f>(S322+T322+U322)/R322</f>
        <v>0</v>
      </c>
      <c r="AD322" s="21">
        <f>AB322+AC322</f>
        <v>0.61267483025102631</v>
      </c>
    </row>
    <row r="323" spans="1:30" ht="30" outlineLevel="2" x14ac:dyDescent="0.25">
      <c r="A323" s="15" t="s">
        <v>319</v>
      </c>
      <c r="B323" s="16" t="s">
        <v>36</v>
      </c>
      <c r="C323" s="16" t="s">
        <v>71</v>
      </c>
      <c r="D323" s="16" t="s">
        <v>205</v>
      </c>
      <c r="E323" s="16"/>
      <c r="F323" s="16" t="s">
        <v>39</v>
      </c>
      <c r="G323" s="16">
        <v>1120</v>
      </c>
      <c r="H323" s="16">
        <v>3480</v>
      </c>
      <c r="I323" s="17" t="s">
        <v>206</v>
      </c>
      <c r="J323" s="18">
        <v>12656788</v>
      </c>
      <c r="K323" s="19">
        <v>19059398</v>
      </c>
      <c r="L323" s="19">
        <v>0</v>
      </c>
      <c r="M323" s="19">
        <v>0</v>
      </c>
      <c r="N323" s="19">
        <v>0</v>
      </c>
      <c r="O323" s="19">
        <v>0</v>
      </c>
      <c r="P323" s="19">
        <v>0</v>
      </c>
      <c r="Q323" s="19">
        <v>0</v>
      </c>
      <c r="R323" s="19">
        <v>19059398</v>
      </c>
      <c r="S323" s="19">
        <v>0</v>
      </c>
      <c r="T323" s="19">
        <v>8101205.4900000002</v>
      </c>
      <c r="U323" s="19">
        <v>0</v>
      </c>
      <c r="V323" s="19">
        <v>6583408.25</v>
      </c>
      <c r="W323" s="19">
        <v>6583408.25</v>
      </c>
      <c r="X323" s="19">
        <v>682140</v>
      </c>
      <c r="Y323" s="19">
        <v>4374784.26</v>
      </c>
      <c r="Z323" s="19">
        <v>0</v>
      </c>
      <c r="AA323" s="19">
        <f t="shared" si="23"/>
        <v>4374784.26</v>
      </c>
      <c r="AB323" s="20">
        <f>V323/R323</f>
        <v>0.34541533001199726</v>
      </c>
      <c r="AC323" s="20">
        <f>(S323+T323+U323)/R323</f>
        <v>0.42505043915867646</v>
      </c>
      <c r="AD323" s="21">
        <f>AB323+AC323</f>
        <v>0.77046576917067378</v>
      </c>
    </row>
    <row r="324" spans="1:30" ht="45" outlineLevel="2" x14ac:dyDescent="0.25">
      <c r="A324" s="15" t="s">
        <v>319</v>
      </c>
      <c r="B324" s="16" t="s">
        <v>36</v>
      </c>
      <c r="C324" s="16" t="s">
        <v>71</v>
      </c>
      <c r="D324" s="16" t="s">
        <v>94</v>
      </c>
      <c r="E324" s="16"/>
      <c r="F324" s="16" t="s">
        <v>39</v>
      </c>
      <c r="G324" s="16">
        <v>1120</v>
      </c>
      <c r="H324" s="16">
        <v>3480</v>
      </c>
      <c r="I324" s="17" t="s">
        <v>95</v>
      </c>
      <c r="J324" s="18">
        <v>244807119</v>
      </c>
      <c r="K324" s="19">
        <v>314502608</v>
      </c>
      <c r="L324" s="19"/>
      <c r="M324" s="19"/>
      <c r="N324" s="19"/>
      <c r="O324" s="19"/>
      <c r="P324" s="19">
        <v>0</v>
      </c>
      <c r="Q324" s="19">
        <v>0</v>
      </c>
      <c r="R324" s="19">
        <v>314502608</v>
      </c>
      <c r="S324" s="19">
        <v>61401.38</v>
      </c>
      <c r="T324" s="19">
        <v>96631771.299999997</v>
      </c>
      <c r="U324" s="19">
        <v>3320507.44</v>
      </c>
      <c r="V324" s="19">
        <v>118184208.73</v>
      </c>
      <c r="W324" s="19">
        <v>118184208.73</v>
      </c>
      <c r="X324" s="19">
        <v>39377249.149999999</v>
      </c>
      <c r="Y324" s="19">
        <v>96304719.150000006</v>
      </c>
      <c r="Z324" s="19">
        <v>0</v>
      </c>
      <c r="AA324" s="19">
        <f t="shared" si="23"/>
        <v>96304719.149999991</v>
      </c>
      <c r="AB324" s="20">
        <f>V324/R324</f>
        <v>0.37578133129503333</v>
      </c>
      <c r="AC324" s="20">
        <f>(S324+T324+U324)/R324</f>
        <v>0.31800588477155012</v>
      </c>
      <c r="AD324" s="21">
        <f>AB324+AC324</f>
        <v>0.69378721606658345</v>
      </c>
    </row>
    <row r="325" spans="1:30" outlineLevel="2" x14ac:dyDescent="0.25">
      <c r="A325" s="15" t="s">
        <v>341</v>
      </c>
      <c r="B325" s="16" t="s">
        <v>36</v>
      </c>
      <c r="C325" s="16" t="s">
        <v>71</v>
      </c>
      <c r="D325" s="16" t="s">
        <v>74</v>
      </c>
      <c r="E325" s="16"/>
      <c r="F325" s="16" t="s">
        <v>39</v>
      </c>
      <c r="G325" s="16">
        <v>1120</v>
      </c>
      <c r="H325" s="16">
        <v>3480</v>
      </c>
      <c r="I325" s="17" t="s">
        <v>342</v>
      </c>
      <c r="J325" s="18">
        <v>0</v>
      </c>
      <c r="K325" s="19">
        <v>136917</v>
      </c>
      <c r="L325" s="19">
        <v>0</v>
      </c>
      <c r="M325" s="19">
        <v>0</v>
      </c>
      <c r="N325" s="19">
        <v>0</v>
      </c>
      <c r="O325" s="19">
        <v>0</v>
      </c>
      <c r="P325" s="19">
        <v>0</v>
      </c>
      <c r="Q325" s="19">
        <v>-136917</v>
      </c>
      <c r="R325" s="19">
        <v>0</v>
      </c>
      <c r="S325" s="19">
        <v>0</v>
      </c>
      <c r="T325" s="19">
        <v>0</v>
      </c>
      <c r="U325" s="19">
        <v>0</v>
      </c>
      <c r="V325" s="19">
        <v>0</v>
      </c>
      <c r="W325" s="19">
        <v>0</v>
      </c>
      <c r="X325" s="19">
        <v>0</v>
      </c>
      <c r="Y325" s="19">
        <v>136917</v>
      </c>
      <c r="Z325" s="19">
        <v>0</v>
      </c>
      <c r="AA325" s="19">
        <f t="shared" si="23"/>
        <v>0</v>
      </c>
      <c r="AB325" s="20">
        <v>0</v>
      </c>
      <c r="AC325" s="20">
        <v>0</v>
      </c>
      <c r="AD325" s="21">
        <v>0</v>
      </c>
    </row>
    <row r="326" spans="1:30" outlineLevel="2" x14ac:dyDescent="0.25">
      <c r="A326" s="15" t="s">
        <v>341</v>
      </c>
      <c r="B326" s="16" t="s">
        <v>36</v>
      </c>
      <c r="C326" s="16" t="s">
        <v>71</v>
      </c>
      <c r="D326" s="16" t="s">
        <v>78</v>
      </c>
      <c r="E326" s="16"/>
      <c r="F326" s="16" t="s">
        <v>39</v>
      </c>
      <c r="G326" s="16">
        <v>1120</v>
      </c>
      <c r="H326" s="16">
        <v>3480</v>
      </c>
      <c r="I326" s="17" t="s">
        <v>79</v>
      </c>
      <c r="J326" s="18">
        <v>1589150500</v>
      </c>
      <c r="K326" s="19">
        <v>1589013583</v>
      </c>
      <c r="L326" s="19"/>
      <c r="M326" s="19">
        <v>9650000</v>
      </c>
      <c r="N326" s="19"/>
      <c r="O326" s="19"/>
      <c r="P326" s="19">
        <v>0</v>
      </c>
      <c r="Q326" s="19">
        <v>-540000000</v>
      </c>
      <c r="R326" s="19">
        <v>1058663583</v>
      </c>
      <c r="S326" s="19">
        <v>0</v>
      </c>
      <c r="T326" s="19">
        <v>19345136.460000001</v>
      </c>
      <c r="U326" s="19">
        <v>0</v>
      </c>
      <c r="V326" s="19">
        <v>198227093.28</v>
      </c>
      <c r="W326" s="19">
        <v>198227093.28</v>
      </c>
      <c r="X326" s="19">
        <v>1058941353.26</v>
      </c>
      <c r="Y326" s="19">
        <v>1371441353.26</v>
      </c>
      <c r="Z326" s="19">
        <v>0</v>
      </c>
      <c r="AA326" s="19">
        <f t="shared" si="23"/>
        <v>841091353.25999999</v>
      </c>
      <c r="AB326" s="20">
        <f t="shared" ref="AB326:AB331" si="30">V326/R326</f>
        <v>0.18724276197191153</v>
      </c>
      <c r="AC326" s="20">
        <f t="shared" ref="AC326:AC331" si="31">(S326+T326+U326)/R326</f>
        <v>1.8273167010411845E-2</v>
      </c>
      <c r="AD326" s="21">
        <f t="shared" ref="AD326:AD331" si="32">AB326+AC326</f>
        <v>0.20551592898232338</v>
      </c>
    </row>
    <row r="327" spans="1:30" ht="30" outlineLevel="2" x14ac:dyDescent="0.25">
      <c r="A327" s="15" t="s">
        <v>341</v>
      </c>
      <c r="B327" s="16" t="s">
        <v>36</v>
      </c>
      <c r="C327" s="16" t="s">
        <v>71</v>
      </c>
      <c r="D327" s="16" t="s">
        <v>80</v>
      </c>
      <c r="E327" s="16"/>
      <c r="F327" s="16">
        <v>280</v>
      </c>
      <c r="G327" s="16">
        <v>1120</v>
      </c>
      <c r="H327" s="16">
        <v>3480</v>
      </c>
      <c r="I327" s="17" t="s">
        <v>81</v>
      </c>
      <c r="J327" s="18"/>
      <c r="K327" s="19"/>
      <c r="L327" s="19"/>
      <c r="M327" s="19"/>
      <c r="N327" s="19">
        <v>45000000</v>
      </c>
      <c r="O327" s="19"/>
      <c r="P327" s="19">
        <v>0</v>
      </c>
      <c r="Q327" s="19">
        <v>0</v>
      </c>
      <c r="R327" s="19">
        <v>45000000</v>
      </c>
      <c r="S327" s="19"/>
      <c r="T327" s="19"/>
      <c r="U327" s="19"/>
      <c r="V327" s="19"/>
      <c r="W327" s="19"/>
      <c r="X327" s="19"/>
      <c r="Y327" s="19"/>
      <c r="Z327" s="19"/>
      <c r="AA327" s="19">
        <f t="shared" si="23"/>
        <v>45000000</v>
      </c>
      <c r="AB327" s="20">
        <f t="shared" si="30"/>
        <v>0</v>
      </c>
      <c r="AC327" s="20">
        <f t="shared" si="31"/>
        <v>0</v>
      </c>
      <c r="AD327" s="21">
        <f t="shared" si="32"/>
        <v>0</v>
      </c>
    </row>
    <row r="328" spans="1:30" ht="30" outlineLevel="2" x14ac:dyDescent="0.25">
      <c r="A328" s="15" t="s">
        <v>341</v>
      </c>
      <c r="B328" s="16" t="s">
        <v>36</v>
      </c>
      <c r="C328" s="16" t="s">
        <v>71</v>
      </c>
      <c r="D328" s="16" t="s">
        <v>80</v>
      </c>
      <c r="E328" s="16"/>
      <c r="F328" s="16" t="s">
        <v>39</v>
      </c>
      <c r="G328" s="16">
        <v>1120</v>
      </c>
      <c r="H328" s="16">
        <v>3480</v>
      </c>
      <c r="I328" s="17" t="s">
        <v>81</v>
      </c>
      <c r="J328" s="18">
        <v>220000000</v>
      </c>
      <c r="K328" s="19">
        <v>220000000</v>
      </c>
      <c r="L328" s="19">
        <v>0</v>
      </c>
      <c r="M328" s="19">
        <v>0</v>
      </c>
      <c r="N328" s="19">
        <v>0</v>
      </c>
      <c r="O328" s="19">
        <v>0</v>
      </c>
      <c r="P328" s="19">
        <v>0</v>
      </c>
      <c r="Q328" s="19">
        <v>0</v>
      </c>
      <c r="R328" s="19">
        <v>220000000</v>
      </c>
      <c r="S328" s="19">
        <v>0</v>
      </c>
      <c r="T328" s="19">
        <v>0</v>
      </c>
      <c r="U328" s="19">
        <v>0</v>
      </c>
      <c r="V328" s="19">
        <v>0</v>
      </c>
      <c r="W328" s="19">
        <v>0</v>
      </c>
      <c r="X328" s="19">
        <v>220000000</v>
      </c>
      <c r="Y328" s="19">
        <v>220000000</v>
      </c>
      <c r="Z328" s="19">
        <v>0</v>
      </c>
      <c r="AA328" s="19">
        <f t="shared" si="23"/>
        <v>220000000</v>
      </c>
      <c r="AB328" s="20">
        <f t="shared" si="30"/>
        <v>0</v>
      </c>
      <c r="AC328" s="20">
        <f t="shared" si="31"/>
        <v>0</v>
      </c>
      <c r="AD328" s="21">
        <f t="shared" si="32"/>
        <v>0</v>
      </c>
    </row>
    <row r="329" spans="1:30" ht="345" outlineLevel="2" x14ac:dyDescent="0.25">
      <c r="A329" s="15" t="s">
        <v>341</v>
      </c>
      <c r="B329" s="16" t="s">
        <v>36</v>
      </c>
      <c r="C329" s="16" t="s">
        <v>71</v>
      </c>
      <c r="D329" s="16" t="s">
        <v>195</v>
      </c>
      <c r="E329" s="16"/>
      <c r="F329" s="16" t="s">
        <v>39</v>
      </c>
      <c r="G329" s="16">
        <v>1120</v>
      </c>
      <c r="H329" s="16">
        <v>3480</v>
      </c>
      <c r="I329" s="17" t="s">
        <v>343</v>
      </c>
      <c r="J329" s="18">
        <v>1284333170</v>
      </c>
      <c r="K329" s="19">
        <v>1284333170</v>
      </c>
      <c r="L329" s="19">
        <v>0</v>
      </c>
      <c r="M329" s="19">
        <v>0</v>
      </c>
      <c r="N329" s="19">
        <v>0</v>
      </c>
      <c r="O329" s="19">
        <v>0</v>
      </c>
      <c r="P329" s="19">
        <v>0</v>
      </c>
      <c r="Q329" s="19">
        <v>-719244744.80999994</v>
      </c>
      <c r="R329" s="19">
        <v>565088425.19000006</v>
      </c>
      <c r="S329" s="19">
        <v>1463280</v>
      </c>
      <c r="T329" s="19">
        <v>550308095.19000006</v>
      </c>
      <c r="U329" s="19">
        <v>0</v>
      </c>
      <c r="V329" s="19">
        <v>13317050</v>
      </c>
      <c r="W329" s="19">
        <v>13317050</v>
      </c>
      <c r="X329" s="19">
        <v>319244744.81</v>
      </c>
      <c r="Y329" s="19">
        <v>719244744.80999994</v>
      </c>
      <c r="Z329" s="19">
        <v>0</v>
      </c>
      <c r="AA329" s="19">
        <f t="shared" si="23"/>
        <v>0</v>
      </c>
      <c r="AB329" s="20">
        <f t="shared" si="30"/>
        <v>2.3566311760008885E-2</v>
      </c>
      <c r="AC329" s="20">
        <f t="shared" si="31"/>
        <v>0.9764336882399911</v>
      </c>
      <c r="AD329" s="21">
        <f t="shared" si="32"/>
        <v>1</v>
      </c>
    </row>
    <row r="330" spans="1:30" outlineLevel="2" x14ac:dyDescent="0.25">
      <c r="A330" s="15" t="s">
        <v>341</v>
      </c>
      <c r="B330" s="16" t="s">
        <v>36</v>
      </c>
      <c r="C330" s="16" t="s">
        <v>71</v>
      </c>
      <c r="D330" s="16" t="s">
        <v>88</v>
      </c>
      <c r="E330" s="16"/>
      <c r="F330" s="16" t="s">
        <v>39</v>
      </c>
      <c r="G330" s="16">
        <v>1120</v>
      </c>
      <c r="H330" s="16">
        <v>3480</v>
      </c>
      <c r="I330" s="17" t="s">
        <v>344</v>
      </c>
      <c r="J330" s="18">
        <v>1908755</v>
      </c>
      <c r="K330" s="19">
        <v>1908755</v>
      </c>
      <c r="L330" s="19">
        <v>0</v>
      </c>
      <c r="M330" s="19">
        <v>0</v>
      </c>
      <c r="N330" s="19">
        <v>0</v>
      </c>
      <c r="O330" s="19">
        <v>0</v>
      </c>
      <c r="P330" s="19">
        <v>0</v>
      </c>
      <c r="Q330" s="19">
        <v>-1500000</v>
      </c>
      <c r="R330" s="19">
        <v>408755</v>
      </c>
      <c r="S330" s="19">
        <v>0</v>
      </c>
      <c r="T330" s="19">
        <v>345235</v>
      </c>
      <c r="U330" s="19">
        <v>0</v>
      </c>
      <c r="V330" s="19">
        <v>4740</v>
      </c>
      <c r="W330" s="19">
        <v>4740</v>
      </c>
      <c r="X330" s="19">
        <v>1058780</v>
      </c>
      <c r="Y330" s="19">
        <v>1558780</v>
      </c>
      <c r="Z330" s="19">
        <v>0</v>
      </c>
      <c r="AA330" s="19">
        <f t="shared" si="23"/>
        <v>58780</v>
      </c>
      <c r="AB330" s="20">
        <f t="shared" si="30"/>
        <v>1.1596188425829653E-2</v>
      </c>
      <c r="AC330" s="20">
        <f t="shared" si="31"/>
        <v>0.84460128928086509</v>
      </c>
      <c r="AD330" s="21">
        <f t="shared" si="32"/>
        <v>0.85619747770669474</v>
      </c>
    </row>
    <row r="331" spans="1:30" outlineLevel="2" x14ac:dyDescent="0.25">
      <c r="A331" s="15" t="s">
        <v>341</v>
      </c>
      <c r="B331" s="16" t="s">
        <v>36</v>
      </c>
      <c r="C331" s="16" t="s">
        <v>71</v>
      </c>
      <c r="D331" s="16" t="s">
        <v>90</v>
      </c>
      <c r="E331" s="16"/>
      <c r="F331" s="16" t="s">
        <v>39</v>
      </c>
      <c r="G331" s="16">
        <v>1120</v>
      </c>
      <c r="H331" s="16">
        <v>3480</v>
      </c>
      <c r="I331" s="17" t="s">
        <v>91</v>
      </c>
      <c r="J331" s="18">
        <v>16355620</v>
      </c>
      <c r="K331" s="19">
        <v>16355620</v>
      </c>
      <c r="L331" s="19">
        <v>0</v>
      </c>
      <c r="M331" s="19">
        <v>0</v>
      </c>
      <c r="N331" s="19">
        <v>0</v>
      </c>
      <c r="O331" s="19">
        <v>0</v>
      </c>
      <c r="P331" s="19">
        <v>0</v>
      </c>
      <c r="Q331" s="19">
        <v>-13351120</v>
      </c>
      <c r="R331" s="19">
        <v>3004500</v>
      </c>
      <c r="S331" s="19">
        <v>0</v>
      </c>
      <c r="T331" s="19">
        <v>3000000</v>
      </c>
      <c r="U331" s="19">
        <v>0</v>
      </c>
      <c r="V331" s="19">
        <v>4500</v>
      </c>
      <c r="W331" s="19">
        <v>4500</v>
      </c>
      <c r="X331" s="19">
        <v>2173310</v>
      </c>
      <c r="Y331" s="19">
        <v>13351120</v>
      </c>
      <c r="Z331" s="19">
        <v>0</v>
      </c>
      <c r="AA331" s="19">
        <f t="shared" ref="AA331:AA394" si="33">R331-S331-T331-U331-V331</f>
        <v>0</v>
      </c>
      <c r="AB331" s="20">
        <f t="shared" si="30"/>
        <v>1.4977533699450823E-3</v>
      </c>
      <c r="AC331" s="20">
        <f t="shared" si="31"/>
        <v>0.99850224663005493</v>
      </c>
      <c r="AD331" s="21">
        <f t="shared" si="32"/>
        <v>1</v>
      </c>
    </row>
    <row r="332" spans="1:30" ht="45" outlineLevel="2" x14ac:dyDescent="0.25">
      <c r="A332" s="15" t="s">
        <v>341</v>
      </c>
      <c r="B332" s="16" t="s">
        <v>36</v>
      </c>
      <c r="C332" s="16" t="s">
        <v>71</v>
      </c>
      <c r="D332" s="16" t="s">
        <v>94</v>
      </c>
      <c r="E332" s="16"/>
      <c r="F332" s="16" t="s">
        <v>39</v>
      </c>
      <c r="G332" s="16">
        <v>1120</v>
      </c>
      <c r="H332" s="16">
        <v>3480</v>
      </c>
      <c r="I332" s="17" t="s">
        <v>95</v>
      </c>
      <c r="J332" s="18">
        <v>61035601</v>
      </c>
      <c r="K332" s="19">
        <v>61035601</v>
      </c>
      <c r="L332" s="19">
        <v>0</v>
      </c>
      <c r="M332" s="19">
        <v>0</v>
      </c>
      <c r="N332" s="19">
        <v>0</v>
      </c>
      <c r="O332" s="19">
        <v>0</v>
      </c>
      <c r="P332" s="19">
        <v>0</v>
      </c>
      <c r="Q332" s="19">
        <v>-61035601</v>
      </c>
      <c r="R332" s="19">
        <v>0</v>
      </c>
      <c r="S332" s="19">
        <v>0</v>
      </c>
      <c r="T332" s="19">
        <v>0</v>
      </c>
      <c r="U332" s="19">
        <v>0</v>
      </c>
      <c r="V332" s="19">
        <v>0</v>
      </c>
      <c r="W332" s="19">
        <v>0</v>
      </c>
      <c r="X332" s="19">
        <v>0</v>
      </c>
      <c r="Y332" s="19">
        <v>61035601</v>
      </c>
      <c r="Z332" s="19">
        <v>0</v>
      </c>
      <c r="AA332" s="19">
        <f t="shared" si="33"/>
        <v>0</v>
      </c>
      <c r="AB332" s="20">
        <v>0</v>
      </c>
      <c r="AC332" s="20">
        <v>0</v>
      </c>
      <c r="AD332" s="21">
        <v>0</v>
      </c>
    </row>
    <row r="333" spans="1:30" ht="30" outlineLevel="2" x14ac:dyDescent="0.25">
      <c r="A333" s="15" t="s">
        <v>347</v>
      </c>
      <c r="B333" s="16" t="s">
        <v>36</v>
      </c>
      <c r="C333" s="16" t="s">
        <v>71</v>
      </c>
      <c r="D333" s="16" t="s">
        <v>178</v>
      </c>
      <c r="E333" s="16"/>
      <c r="F333" s="16" t="s">
        <v>39</v>
      </c>
      <c r="G333" s="16">
        <v>1120</v>
      </c>
      <c r="H333" s="16">
        <v>3480</v>
      </c>
      <c r="I333" s="17" t="s">
        <v>179</v>
      </c>
      <c r="J333" s="18">
        <v>3118297186</v>
      </c>
      <c r="K333" s="19">
        <v>3118297186</v>
      </c>
      <c r="L333" s="19">
        <v>-42432941</v>
      </c>
      <c r="M333" s="19"/>
      <c r="N333" s="19"/>
      <c r="O333" s="19"/>
      <c r="P333" s="19">
        <v>-21969937</v>
      </c>
      <c r="Q333" s="19">
        <v>-206938415</v>
      </c>
      <c r="R333" s="19">
        <v>2846955893</v>
      </c>
      <c r="S333" s="19">
        <v>0</v>
      </c>
      <c r="T333" s="19">
        <v>592606585.09000003</v>
      </c>
      <c r="U333" s="19">
        <v>18627881.629999999</v>
      </c>
      <c r="V333" s="19">
        <v>1433299002.8499999</v>
      </c>
      <c r="W333" s="19">
        <v>1431678117.95</v>
      </c>
      <c r="X333" s="19">
        <v>178637242.43000001</v>
      </c>
      <c r="Y333" s="19">
        <v>1073763716.4300001</v>
      </c>
      <c r="Z333" s="19">
        <v>0</v>
      </c>
      <c r="AA333" s="19">
        <f t="shared" si="33"/>
        <v>802422423.42999983</v>
      </c>
      <c r="AB333" s="20">
        <f>V333/R333</f>
        <v>0.50344966930262169</v>
      </c>
      <c r="AC333" s="20">
        <f>(S333+T333+U333)/R333</f>
        <v>0.21469755405163912</v>
      </c>
      <c r="AD333" s="21">
        <f>AB333+AC333</f>
        <v>0.71814722335426084</v>
      </c>
    </row>
    <row r="334" spans="1:30" ht="30" outlineLevel="2" x14ac:dyDescent="0.25">
      <c r="A334" s="15" t="s">
        <v>347</v>
      </c>
      <c r="B334" s="16" t="s">
        <v>36</v>
      </c>
      <c r="C334" s="16" t="s">
        <v>71</v>
      </c>
      <c r="D334" s="16" t="s">
        <v>350</v>
      </c>
      <c r="E334" s="16"/>
      <c r="F334" s="16" t="s">
        <v>39</v>
      </c>
      <c r="G334" s="16">
        <v>1120</v>
      </c>
      <c r="H334" s="16">
        <v>3480</v>
      </c>
      <c r="I334" s="17" t="s">
        <v>351</v>
      </c>
      <c r="J334" s="18">
        <v>340000000</v>
      </c>
      <c r="K334" s="19">
        <v>337103390</v>
      </c>
      <c r="L334" s="19">
        <v>0</v>
      </c>
      <c r="M334" s="19">
        <v>0</v>
      </c>
      <c r="N334" s="19">
        <v>0</v>
      </c>
      <c r="O334" s="19">
        <v>0</v>
      </c>
      <c r="P334" s="19">
        <v>0</v>
      </c>
      <c r="Q334" s="19">
        <v>-332837370</v>
      </c>
      <c r="R334" s="19">
        <v>4266020</v>
      </c>
      <c r="S334" s="19">
        <v>0</v>
      </c>
      <c r="T334" s="19">
        <v>22394758.850000001</v>
      </c>
      <c r="U334" s="19">
        <v>0</v>
      </c>
      <c r="V334" s="19">
        <v>1605261.15</v>
      </c>
      <c r="W334" s="19">
        <v>1605261.15</v>
      </c>
      <c r="X334" s="19">
        <v>103370</v>
      </c>
      <c r="Y334" s="19">
        <v>313103370</v>
      </c>
      <c r="Z334" s="19">
        <v>0</v>
      </c>
      <c r="AA334" s="19">
        <f t="shared" si="33"/>
        <v>-19734000</v>
      </c>
      <c r="AB334" s="20">
        <f>V334/R334</f>
        <v>0.37629011350157754</v>
      </c>
      <c r="AC334" s="20">
        <f>(S334+T334+U334)/R334</f>
        <v>5.2495672430040186</v>
      </c>
      <c r="AD334" s="21">
        <f>AB334+AC334</f>
        <v>5.6258573565055965</v>
      </c>
    </row>
    <row r="335" spans="1:30" outlineLevel="2" x14ac:dyDescent="0.25">
      <c r="A335" s="15" t="s">
        <v>347</v>
      </c>
      <c r="B335" s="16" t="s">
        <v>36</v>
      </c>
      <c r="C335" s="16" t="s">
        <v>71</v>
      </c>
      <c r="D335" s="16" t="s">
        <v>76</v>
      </c>
      <c r="E335" s="16"/>
      <c r="F335" s="16" t="s">
        <v>39</v>
      </c>
      <c r="G335" s="16">
        <v>1120</v>
      </c>
      <c r="H335" s="16">
        <v>3480</v>
      </c>
      <c r="I335" s="17" t="s">
        <v>352</v>
      </c>
      <c r="J335" s="18">
        <v>0</v>
      </c>
      <c r="K335" s="19">
        <v>70060</v>
      </c>
      <c r="L335" s="19">
        <v>0</v>
      </c>
      <c r="M335" s="19">
        <v>0</v>
      </c>
      <c r="N335" s="19">
        <v>0</v>
      </c>
      <c r="O335" s="19">
        <v>0</v>
      </c>
      <c r="P335" s="19">
        <v>0</v>
      </c>
      <c r="Q335" s="19">
        <v>0</v>
      </c>
      <c r="R335" s="19">
        <v>70060</v>
      </c>
      <c r="S335" s="19">
        <v>0</v>
      </c>
      <c r="T335" s="19">
        <v>62000</v>
      </c>
      <c r="U335" s="19">
        <v>0</v>
      </c>
      <c r="V335" s="19">
        <v>0</v>
      </c>
      <c r="W335" s="19">
        <v>0</v>
      </c>
      <c r="X335" s="19">
        <v>8060</v>
      </c>
      <c r="Y335" s="19">
        <v>8060</v>
      </c>
      <c r="Z335" s="19">
        <v>0</v>
      </c>
      <c r="AA335" s="19">
        <f t="shared" si="33"/>
        <v>8060</v>
      </c>
      <c r="AB335" s="20">
        <f>V335/R335</f>
        <v>0</v>
      </c>
      <c r="AC335" s="20">
        <f>(S335+T335+U335)/R335</f>
        <v>0.88495575221238942</v>
      </c>
      <c r="AD335" s="21">
        <f>AB335+AC335</f>
        <v>0.88495575221238942</v>
      </c>
    </row>
    <row r="336" spans="1:30" outlineLevel="2" x14ac:dyDescent="0.25">
      <c r="A336" s="15" t="s">
        <v>347</v>
      </c>
      <c r="B336" s="16" t="s">
        <v>36</v>
      </c>
      <c r="C336" s="16" t="s">
        <v>71</v>
      </c>
      <c r="D336" s="16" t="s">
        <v>78</v>
      </c>
      <c r="E336" s="16"/>
      <c r="F336" s="16" t="s">
        <v>39</v>
      </c>
      <c r="G336" s="16">
        <v>1120</v>
      </c>
      <c r="H336" s="16">
        <v>3480</v>
      </c>
      <c r="I336" s="17" t="s">
        <v>79</v>
      </c>
      <c r="J336" s="18">
        <v>1838446</v>
      </c>
      <c r="K336" s="19">
        <v>1838446</v>
      </c>
      <c r="L336" s="19">
        <v>0</v>
      </c>
      <c r="M336" s="19">
        <v>0</v>
      </c>
      <c r="N336" s="19">
        <v>0</v>
      </c>
      <c r="O336" s="19">
        <v>0</v>
      </c>
      <c r="P336" s="19">
        <v>0</v>
      </c>
      <c r="Q336" s="19">
        <v>-1838446</v>
      </c>
      <c r="R336" s="19">
        <v>0</v>
      </c>
      <c r="S336" s="19">
        <v>0</v>
      </c>
      <c r="T336" s="19">
        <v>0</v>
      </c>
      <c r="U336" s="19">
        <v>0</v>
      </c>
      <c r="V336" s="19">
        <v>0</v>
      </c>
      <c r="W336" s="19">
        <v>0</v>
      </c>
      <c r="X336" s="19">
        <v>0</v>
      </c>
      <c r="Y336" s="19">
        <v>1838446</v>
      </c>
      <c r="Z336" s="19">
        <v>0</v>
      </c>
      <c r="AA336" s="19">
        <f t="shared" si="33"/>
        <v>0</v>
      </c>
      <c r="AB336" s="20">
        <v>0</v>
      </c>
      <c r="AC336" s="20">
        <v>0</v>
      </c>
      <c r="AD336" s="21">
        <v>0</v>
      </c>
    </row>
    <row r="337" spans="1:30" ht="90" outlineLevel="2" x14ac:dyDescent="0.25">
      <c r="A337" s="15" t="s">
        <v>347</v>
      </c>
      <c r="B337" s="16" t="s">
        <v>36</v>
      </c>
      <c r="C337" s="16" t="s">
        <v>71</v>
      </c>
      <c r="D337" s="16" t="s">
        <v>86</v>
      </c>
      <c r="E337" s="16"/>
      <c r="F337" s="16" t="s">
        <v>39</v>
      </c>
      <c r="G337" s="16">
        <v>1120</v>
      </c>
      <c r="H337" s="16">
        <v>3480</v>
      </c>
      <c r="I337" s="17" t="s">
        <v>353</v>
      </c>
      <c r="J337" s="18">
        <v>315844120</v>
      </c>
      <c r="K337" s="19">
        <v>226336060</v>
      </c>
      <c r="L337" s="19">
        <v>-150000000</v>
      </c>
      <c r="M337" s="19"/>
      <c r="N337" s="19"/>
      <c r="O337" s="19"/>
      <c r="P337" s="19">
        <v>0</v>
      </c>
      <c r="Q337" s="19">
        <v>-16032480</v>
      </c>
      <c r="R337" s="19">
        <v>60303580</v>
      </c>
      <c r="S337" s="19">
        <v>0</v>
      </c>
      <c r="T337" s="19">
        <v>59018770</v>
      </c>
      <c r="U337" s="19">
        <v>1284810</v>
      </c>
      <c r="V337" s="19">
        <v>0</v>
      </c>
      <c r="W337" s="19">
        <v>0</v>
      </c>
      <c r="X337" s="19">
        <v>11032480</v>
      </c>
      <c r="Y337" s="19">
        <v>166032480</v>
      </c>
      <c r="Z337" s="19">
        <v>0</v>
      </c>
      <c r="AA337" s="19">
        <f t="shared" si="33"/>
        <v>0</v>
      </c>
      <c r="AB337" s="20">
        <f>V337/R337</f>
        <v>0</v>
      </c>
      <c r="AC337" s="20">
        <f>(S337+T337+U337)/R337</f>
        <v>1</v>
      </c>
      <c r="AD337" s="21">
        <f>AB337+AC337</f>
        <v>1</v>
      </c>
    </row>
    <row r="338" spans="1:30" ht="90" outlineLevel="2" x14ac:dyDescent="0.25">
      <c r="A338" s="15" t="s">
        <v>347</v>
      </c>
      <c r="B338" s="16" t="s">
        <v>36</v>
      </c>
      <c r="C338" s="16" t="s">
        <v>71</v>
      </c>
      <c r="D338" s="16" t="s">
        <v>195</v>
      </c>
      <c r="E338" s="16"/>
      <c r="F338" s="16" t="s">
        <v>39</v>
      </c>
      <c r="G338" s="16">
        <v>1120</v>
      </c>
      <c r="H338" s="16">
        <v>3480</v>
      </c>
      <c r="I338" s="17" t="s">
        <v>354</v>
      </c>
      <c r="J338" s="18">
        <v>1919067</v>
      </c>
      <c r="K338" s="19">
        <v>2419067</v>
      </c>
      <c r="L338" s="19">
        <v>0</v>
      </c>
      <c r="M338" s="19">
        <v>0</v>
      </c>
      <c r="N338" s="19">
        <v>0</v>
      </c>
      <c r="O338" s="19">
        <v>0</v>
      </c>
      <c r="P338" s="19">
        <v>0</v>
      </c>
      <c r="Q338" s="19">
        <v>-5366.08</v>
      </c>
      <c r="R338" s="19">
        <v>2413700.92</v>
      </c>
      <c r="S338" s="19">
        <v>0</v>
      </c>
      <c r="T338" s="19">
        <v>0</v>
      </c>
      <c r="U338" s="19">
        <v>0</v>
      </c>
      <c r="V338" s="19">
        <v>1010394.03</v>
      </c>
      <c r="W338" s="19">
        <v>1010394.03</v>
      </c>
      <c r="X338" s="19">
        <v>1408672.97</v>
      </c>
      <c r="Y338" s="19">
        <v>1408672.97</v>
      </c>
      <c r="Z338" s="19">
        <v>0</v>
      </c>
      <c r="AA338" s="19">
        <f t="shared" si="33"/>
        <v>1403306.89</v>
      </c>
      <c r="AB338" s="20">
        <f>V338/R338</f>
        <v>0.41860779918002439</v>
      </c>
      <c r="AC338" s="20">
        <f>(S338+T338+U338)/R338</f>
        <v>0</v>
      </c>
      <c r="AD338" s="21">
        <f>AB338+AC338</f>
        <v>0.41860779918002439</v>
      </c>
    </row>
    <row r="339" spans="1:30" outlineLevel="2" x14ac:dyDescent="0.25">
      <c r="A339" s="15" t="s">
        <v>347</v>
      </c>
      <c r="B339" s="16" t="s">
        <v>36</v>
      </c>
      <c r="C339" s="16" t="s">
        <v>71</v>
      </c>
      <c r="D339" s="16" t="s">
        <v>88</v>
      </c>
      <c r="E339" s="16"/>
      <c r="F339" s="16" t="s">
        <v>39</v>
      </c>
      <c r="G339" s="16">
        <v>1120</v>
      </c>
      <c r="H339" s="16">
        <v>3480</v>
      </c>
      <c r="I339" s="17" t="s">
        <v>89</v>
      </c>
      <c r="J339" s="18">
        <v>0</v>
      </c>
      <c r="K339" s="19">
        <v>10000000</v>
      </c>
      <c r="L339" s="19">
        <v>0</v>
      </c>
      <c r="M339" s="19">
        <v>0</v>
      </c>
      <c r="N339" s="19">
        <v>0</v>
      </c>
      <c r="O339" s="19">
        <v>0</v>
      </c>
      <c r="P339" s="19">
        <v>0</v>
      </c>
      <c r="Q339" s="19">
        <v>0</v>
      </c>
      <c r="R339" s="19">
        <v>10000000</v>
      </c>
      <c r="S339" s="19">
        <v>0</v>
      </c>
      <c r="T339" s="19">
        <v>9738445</v>
      </c>
      <c r="U339" s="19">
        <v>0</v>
      </c>
      <c r="V339" s="19">
        <v>261555</v>
      </c>
      <c r="W339" s="19">
        <v>261555</v>
      </c>
      <c r="X339" s="19">
        <v>0</v>
      </c>
      <c r="Y339" s="19">
        <v>0</v>
      </c>
      <c r="Z339" s="19">
        <v>0</v>
      </c>
      <c r="AA339" s="19">
        <f t="shared" si="33"/>
        <v>0</v>
      </c>
      <c r="AB339" s="20">
        <f>V339/R339</f>
        <v>2.6155500000000002E-2</v>
      </c>
      <c r="AC339" s="20">
        <f>(S339+T339+U339)/R339</f>
        <v>0.9738445</v>
      </c>
      <c r="AD339" s="21">
        <f>AB339+AC339</f>
        <v>1</v>
      </c>
    </row>
    <row r="340" spans="1:30" outlineLevel="2" x14ac:dyDescent="0.25">
      <c r="A340" s="15" t="s">
        <v>347</v>
      </c>
      <c r="B340" s="16" t="s">
        <v>36</v>
      </c>
      <c r="C340" s="16" t="s">
        <v>71</v>
      </c>
      <c r="D340" s="16" t="s">
        <v>90</v>
      </c>
      <c r="E340" s="16"/>
      <c r="F340" s="16" t="s">
        <v>39</v>
      </c>
      <c r="G340" s="16">
        <v>1120</v>
      </c>
      <c r="H340" s="16">
        <v>3480</v>
      </c>
      <c r="I340" s="17" t="s">
        <v>91</v>
      </c>
      <c r="J340" s="18">
        <v>141430136</v>
      </c>
      <c r="K340" s="19">
        <v>141430136</v>
      </c>
      <c r="L340" s="19">
        <v>0</v>
      </c>
      <c r="M340" s="19">
        <v>0</v>
      </c>
      <c r="N340" s="19">
        <v>0</v>
      </c>
      <c r="O340" s="19">
        <v>0</v>
      </c>
      <c r="P340" s="19">
        <v>0</v>
      </c>
      <c r="Q340" s="19">
        <v>-82000000</v>
      </c>
      <c r="R340" s="19">
        <v>59430136</v>
      </c>
      <c r="S340" s="19">
        <v>0</v>
      </c>
      <c r="T340" s="19">
        <v>33590036</v>
      </c>
      <c r="U340" s="19">
        <v>0</v>
      </c>
      <c r="V340" s="19">
        <v>25840100</v>
      </c>
      <c r="W340" s="19">
        <v>25840100</v>
      </c>
      <c r="X340" s="19">
        <v>35000000</v>
      </c>
      <c r="Y340" s="19">
        <v>82000000</v>
      </c>
      <c r="Z340" s="19">
        <v>0</v>
      </c>
      <c r="AA340" s="19">
        <f t="shared" si="33"/>
        <v>0</v>
      </c>
      <c r="AB340" s="20">
        <f>V340/R340</f>
        <v>0.43479792810839268</v>
      </c>
      <c r="AC340" s="20">
        <f>(S340+T340+U340)/R340</f>
        <v>0.56520207189160732</v>
      </c>
      <c r="AD340" s="21">
        <f>AB340+AC340</f>
        <v>1</v>
      </c>
    </row>
    <row r="341" spans="1:30" ht="135" outlineLevel="2" x14ac:dyDescent="0.25">
      <c r="A341" s="15" t="s">
        <v>347</v>
      </c>
      <c r="B341" s="16" t="s">
        <v>36</v>
      </c>
      <c r="C341" s="16" t="s">
        <v>71</v>
      </c>
      <c r="D341" s="16" t="s">
        <v>262</v>
      </c>
      <c r="E341" s="16"/>
      <c r="F341" s="16" t="s">
        <v>39</v>
      </c>
      <c r="G341" s="16">
        <v>1120</v>
      </c>
      <c r="H341" s="16">
        <v>3480</v>
      </c>
      <c r="I341" s="17" t="s">
        <v>355</v>
      </c>
      <c r="J341" s="18">
        <v>0</v>
      </c>
      <c r="K341" s="19">
        <v>2834610</v>
      </c>
      <c r="L341" s="19">
        <v>0</v>
      </c>
      <c r="M341" s="19">
        <v>0</v>
      </c>
      <c r="N341" s="19">
        <v>0</v>
      </c>
      <c r="O341" s="19">
        <v>0</v>
      </c>
      <c r="P341" s="19">
        <v>0</v>
      </c>
      <c r="Q341" s="19">
        <v>-2834610</v>
      </c>
      <c r="R341" s="19">
        <v>0</v>
      </c>
      <c r="S341" s="19">
        <v>0</v>
      </c>
      <c r="T341" s="19">
        <v>0</v>
      </c>
      <c r="U341" s="19">
        <v>0</v>
      </c>
      <c r="V341" s="19">
        <v>0</v>
      </c>
      <c r="W341" s="19">
        <v>0</v>
      </c>
      <c r="X341" s="19">
        <v>0</v>
      </c>
      <c r="Y341" s="19">
        <v>2834610</v>
      </c>
      <c r="Z341" s="19">
        <v>0</v>
      </c>
      <c r="AA341" s="19">
        <f t="shared" si="33"/>
        <v>0</v>
      </c>
      <c r="AB341" s="20">
        <v>0</v>
      </c>
      <c r="AC341" s="20">
        <v>0</v>
      </c>
      <c r="AD341" s="21">
        <v>0</v>
      </c>
    </row>
    <row r="342" spans="1:30" ht="30" outlineLevel="2" x14ac:dyDescent="0.25">
      <c r="A342" s="15" t="s">
        <v>347</v>
      </c>
      <c r="B342" s="16" t="s">
        <v>36</v>
      </c>
      <c r="C342" s="16" t="s">
        <v>71</v>
      </c>
      <c r="D342" s="16" t="s">
        <v>199</v>
      </c>
      <c r="E342" s="16"/>
      <c r="F342" s="16" t="s">
        <v>39</v>
      </c>
      <c r="G342" s="16">
        <v>1120</v>
      </c>
      <c r="H342" s="16">
        <v>3480</v>
      </c>
      <c r="I342" s="17" t="s">
        <v>200</v>
      </c>
      <c r="J342" s="18">
        <v>15950000</v>
      </c>
      <c r="K342" s="19">
        <v>15950000</v>
      </c>
      <c r="L342" s="19">
        <v>0</v>
      </c>
      <c r="M342" s="19">
        <v>0</v>
      </c>
      <c r="N342" s="19">
        <v>0</v>
      </c>
      <c r="O342" s="19">
        <v>0</v>
      </c>
      <c r="P342" s="19">
        <v>0</v>
      </c>
      <c r="Q342" s="19">
        <v>-4471710</v>
      </c>
      <c r="R342" s="19">
        <v>11478290</v>
      </c>
      <c r="S342" s="19">
        <v>0</v>
      </c>
      <c r="T342" s="19">
        <v>2867940</v>
      </c>
      <c r="U342" s="19">
        <v>794390</v>
      </c>
      <c r="V342" s="19">
        <v>5225120</v>
      </c>
      <c r="W342" s="19">
        <v>5225120</v>
      </c>
      <c r="X342" s="19">
        <v>2367639.98</v>
      </c>
      <c r="Y342" s="19">
        <v>7062550</v>
      </c>
      <c r="Z342" s="19">
        <v>0</v>
      </c>
      <c r="AA342" s="19">
        <f t="shared" si="33"/>
        <v>2590840</v>
      </c>
      <c r="AB342" s="20">
        <f>V342/R342</f>
        <v>0.45521763259161424</v>
      </c>
      <c r="AC342" s="20">
        <f>(S342+T342+U342)/R342</f>
        <v>0.31906581903750469</v>
      </c>
      <c r="AD342" s="21">
        <f>AB342+AC342</f>
        <v>0.77428345162911894</v>
      </c>
    </row>
    <row r="343" spans="1:30" ht="30" outlineLevel="2" x14ac:dyDescent="0.25">
      <c r="A343" s="15" t="s">
        <v>347</v>
      </c>
      <c r="B343" s="16" t="s">
        <v>36</v>
      </c>
      <c r="C343" s="16" t="s">
        <v>71</v>
      </c>
      <c r="D343" s="16" t="s">
        <v>356</v>
      </c>
      <c r="E343" s="16"/>
      <c r="F343" s="16" t="s">
        <v>39</v>
      </c>
      <c r="G343" s="16">
        <v>1120</v>
      </c>
      <c r="H343" s="16">
        <v>3480</v>
      </c>
      <c r="I343" s="17" t="s">
        <v>357</v>
      </c>
      <c r="J343" s="18">
        <v>15969489</v>
      </c>
      <c r="K343" s="19">
        <v>15969489</v>
      </c>
      <c r="L343" s="19">
        <v>0</v>
      </c>
      <c r="M343" s="19">
        <v>0</v>
      </c>
      <c r="N343" s="19">
        <v>0</v>
      </c>
      <c r="O343" s="19">
        <v>0</v>
      </c>
      <c r="P343" s="19">
        <v>0</v>
      </c>
      <c r="Q343" s="19">
        <v>-396419.1</v>
      </c>
      <c r="R343" s="19">
        <v>15573069.9</v>
      </c>
      <c r="S343" s="19">
        <v>0</v>
      </c>
      <c r="T343" s="19">
        <v>11131545.9</v>
      </c>
      <c r="U343" s="19">
        <v>0</v>
      </c>
      <c r="V343" s="19">
        <v>4441524</v>
      </c>
      <c r="W343" s="19">
        <v>4441524</v>
      </c>
      <c r="X343" s="19">
        <v>395739.39</v>
      </c>
      <c r="Y343" s="19">
        <v>396419.1</v>
      </c>
      <c r="Z343" s="19">
        <v>0</v>
      </c>
      <c r="AA343" s="19">
        <f t="shared" si="33"/>
        <v>0</v>
      </c>
      <c r="AB343" s="20">
        <f>V343/R343</f>
        <v>0.28520542375527386</v>
      </c>
      <c r="AC343" s="20">
        <f>(S343+T343+U343)/R343</f>
        <v>0.7147945762447262</v>
      </c>
      <c r="AD343" s="21">
        <f>AB343+AC343</f>
        <v>1</v>
      </c>
    </row>
    <row r="344" spans="1:30" ht="30" outlineLevel="2" x14ac:dyDescent="0.25">
      <c r="A344" s="15" t="s">
        <v>347</v>
      </c>
      <c r="B344" s="16" t="s">
        <v>36</v>
      </c>
      <c r="C344" s="16" t="s">
        <v>71</v>
      </c>
      <c r="D344" s="16" t="s">
        <v>203</v>
      </c>
      <c r="E344" s="16"/>
      <c r="F344" s="16" t="s">
        <v>39</v>
      </c>
      <c r="G344" s="16">
        <v>1120</v>
      </c>
      <c r="H344" s="16">
        <v>3480</v>
      </c>
      <c r="I344" s="17" t="s">
        <v>204</v>
      </c>
      <c r="J344" s="18">
        <v>44348025</v>
      </c>
      <c r="K344" s="19">
        <v>88348025</v>
      </c>
      <c r="L344" s="19">
        <v>0</v>
      </c>
      <c r="M344" s="19">
        <v>0</v>
      </c>
      <c r="N344" s="19">
        <v>0</v>
      </c>
      <c r="O344" s="19">
        <v>0</v>
      </c>
      <c r="P344" s="19">
        <v>0</v>
      </c>
      <c r="Q344" s="19">
        <v>-18651358.989999998</v>
      </c>
      <c r="R344" s="19">
        <v>69696666.010000005</v>
      </c>
      <c r="S344" s="19">
        <v>24634666</v>
      </c>
      <c r="T344" s="19">
        <v>39142000.009999998</v>
      </c>
      <c r="U344" s="19">
        <v>0</v>
      </c>
      <c r="V344" s="19">
        <v>5920000</v>
      </c>
      <c r="W344" s="19">
        <v>5920000</v>
      </c>
      <c r="X344" s="19">
        <v>732999.99</v>
      </c>
      <c r="Y344" s="19">
        <v>18651358.989999998</v>
      </c>
      <c r="Z344" s="19">
        <v>0</v>
      </c>
      <c r="AA344" s="19">
        <f t="shared" si="33"/>
        <v>7.4505805969238281E-9</v>
      </c>
      <c r="AB344" s="20">
        <f>V344/R344</f>
        <v>8.4939500537236673E-2</v>
      </c>
      <c r="AC344" s="20">
        <f>(S344+T344+U344)/R344</f>
        <v>0.91506049946276324</v>
      </c>
      <c r="AD344" s="21">
        <f>AB344+AC344</f>
        <v>0.99999999999999989</v>
      </c>
    </row>
    <row r="345" spans="1:30" ht="30" outlineLevel="2" x14ac:dyDescent="0.25">
      <c r="A345" s="15" t="s">
        <v>347</v>
      </c>
      <c r="B345" s="16" t="s">
        <v>36</v>
      </c>
      <c r="C345" s="16" t="s">
        <v>71</v>
      </c>
      <c r="D345" s="16" t="s">
        <v>205</v>
      </c>
      <c r="E345" s="16"/>
      <c r="F345" s="16" t="s">
        <v>39</v>
      </c>
      <c r="G345" s="16">
        <v>1120</v>
      </c>
      <c r="H345" s="16">
        <v>3480</v>
      </c>
      <c r="I345" s="17" t="s">
        <v>206</v>
      </c>
      <c r="J345" s="18">
        <v>24244770</v>
      </c>
      <c r="K345" s="19">
        <v>44244770</v>
      </c>
      <c r="L345" s="19">
        <v>0</v>
      </c>
      <c r="M345" s="19">
        <v>0</v>
      </c>
      <c r="N345" s="19">
        <v>0</v>
      </c>
      <c r="O345" s="19">
        <v>0</v>
      </c>
      <c r="P345" s="19">
        <v>0</v>
      </c>
      <c r="Q345" s="19">
        <v>0</v>
      </c>
      <c r="R345" s="19">
        <v>44244770</v>
      </c>
      <c r="S345" s="19">
        <v>0</v>
      </c>
      <c r="T345" s="19">
        <v>14798899.960000001</v>
      </c>
      <c r="U345" s="19">
        <v>0</v>
      </c>
      <c r="V345" s="19">
        <v>16797735.829999998</v>
      </c>
      <c r="W345" s="19">
        <v>16797735.829999998</v>
      </c>
      <c r="X345" s="19">
        <v>8748201.9399999995</v>
      </c>
      <c r="Y345" s="19">
        <v>12648134.210000001</v>
      </c>
      <c r="Z345" s="19">
        <v>0</v>
      </c>
      <c r="AA345" s="19">
        <f t="shared" si="33"/>
        <v>12648134.210000001</v>
      </c>
      <c r="AB345" s="20">
        <f>V345/R345</f>
        <v>0.37965472145069346</v>
      </c>
      <c r="AC345" s="20">
        <f>(S345+T345+U345)/R345</f>
        <v>0.33447794982322204</v>
      </c>
      <c r="AD345" s="21">
        <f>AB345+AC345</f>
        <v>0.71413267127391555</v>
      </c>
    </row>
    <row r="346" spans="1:30" ht="45" outlineLevel="2" x14ac:dyDescent="0.25">
      <c r="A346" s="15" t="s">
        <v>347</v>
      </c>
      <c r="B346" s="16" t="s">
        <v>36</v>
      </c>
      <c r="C346" s="16" t="s">
        <v>71</v>
      </c>
      <c r="D346" s="16" t="s">
        <v>94</v>
      </c>
      <c r="E346" s="16"/>
      <c r="F346" s="16" t="s">
        <v>39</v>
      </c>
      <c r="G346" s="16">
        <v>1120</v>
      </c>
      <c r="H346" s="16">
        <v>3480</v>
      </c>
      <c r="I346" s="17" t="s">
        <v>95</v>
      </c>
      <c r="J346" s="18">
        <v>3500000</v>
      </c>
      <c r="K346" s="19">
        <v>18500000</v>
      </c>
      <c r="L346" s="19">
        <v>0</v>
      </c>
      <c r="M346" s="19">
        <v>0</v>
      </c>
      <c r="N346" s="19">
        <v>0</v>
      </c>
      <c r="O346" s="19">
        <v>0</v>
      </c>
      <c r="P346" s="19">
        <v>0</v>
      </c>
      <c r="Q346" s="19">
        <v>-13648166.27</v>
      </c>
      <c r="R346" s="19">
        <v>4851833.7300000004</v>
      </c>
      <c r="S346" s="19">
        <v>0</v>
      </c>
      <c r="T346" s="19">
        <v>4060833.74</v>
      </c>
      <c r="U346" s="19">
        <v>0</v>
      </c>
      <c r="V346" s="19">
        <v>790999.99</v>
      </c>
      <c r="W346" s="19">
        <v>790999.99</v>
      </c>
      <c r="X346" s="19">
        <v>13648166.27</v>
      </c>
      <c r="Y346" s="19">
        <v>13648166.27</v>
      </c>
      <c r="Z346" s="19">
        <v>0</v>
      </c>
      <c r="AA346" s="19">
        <f t="shared" si="33"/>
        <v>0</v>
      </c>
      <c r="AB346" s="20">
        <f>V346/R346</f>
        <v>0.16303114121761134</v>
      </c>
      <c r="AC346" s="20">
        <f>(S346+T346+U346)/R346</f>
        <v>0.83696885878238858</v>
      </c>
      <c r="AD346" s="21">
        <f>AB346+AC346</f>
        <v>0.99999999999999989</v>
      </c>
    </row>
    <row r="347" spans="1:30" ht="285" outlineLevel="2" x14ac:dyDescent="0.25">
      <c r="A347" s="15" t="s">
        <v>368</v>
      </c>
      <c r="B347" s="16" t="s">
        <v>36</v>
      </c>
      <c r="C347" s="16" t="s">
        <v>71</v>
      </c>
      <c r="D347" s="16" t="s">
        <v>286</v>
      </c>
      <c r="E347" s="16"/>
      <c r="F347" s="16" t="s">
        <v>39</v>
      </c>
      <c r="G347" s="16">
        <v>1120</v>
      </c>
      <c r="H347" s="16">
        <v>3460</v>
      </c>
      <c r="I347" s="17" t="s">
        <v>369</v>
      </c>
      <c r="J347" s="18">
        <v>0</v>
      </c>
      <c r="K347" s="19">
        <v>0</v>
      </c>
      <c r="L347" s="19">
        <v>54482091</v>
      </c>
      <c r="M347" s="19"/>
      <c r="N347" s="19"/>
      <c r="O347" s="19"/>
      <c r="P347" s="19">
        <v>0</v>
      </c>
      <c r="Q347" s="19">
        <v>-54482091</v>
      </c>
      <c r="R347" s="19">
        <v>0</v>
      </c>
      <c r="S347" s="19">
        <v>0</v>
      </c>
      <c r="T347" s="19">
        <v>0</v>
      </c>
      <c r="U347" s="19">
        <v>0</v>
      </c>
      <c r="V347" s="19">
        <v>0</v>
      </c>
      <c r="W347" s="19">
        <v>0</v>
      </c>
      <c r="X347" s="19">
        <v>0</v>
      </c>
      <c r="Y347" s="19">
        <v>0</v>
      </c>
      <c r="Z347" s="19">
        <v>0</v>
      </c>
      <c r="AA347" s="19">
        <f t="shared" si="33"/>
        <v>0</v>
      </c>
      <c r="AB347" s="20">
        <v>0</v>
      </c>
      <c r="AC347" s="20">
        <v>0</v>
      </c>
      <c r="AD347" s="21">
        <v>0</v>
      </c>
    </row>
    <row r="348" spans="1:30" ht="135" outlineLevel="2" x14ac:dyDescent="0.25">
      <c r="A348" s="15" t="s">
        <v>368</v>
      </c>
      <c r="B348" s="16" t="s">
        <v>36</v>
      </c>
      <c r="C348" s="16" t="s">
        <v>71</v>
      </c>
      <c r="D348" s="16" t="s">
        <v>288</v>
      </c>
      <c r="E348" s="16"/>
      <c r="F348" s="16" t="s">
        <v>39</v>
      </c>
      <c r="G348" s="16">
        <v>1120</v>
      </c>
      <c r="H348" s="16">
        <v>3460</v>
      </c>
      <c r="I348" s="17" t="s">
        <v>370</v>
      </c>
      <c r="J348" s="18">
        <v>0</v>
      </c>
      <c r="K348" s="19">
        <v>38276716</v>
      </c>
      <c r="L348" s="19">
        <v>0</v>
      </c>
      <c r="M348" s="19">
        <v>0</v>
      </c>
      <c r="N348" s="19">
        <v>0</v>
      </c>
      <c r="O348" s="19">
        <v>0</v>
      </c>
      <c r="P348" s="19">
        <v>0</v>
      </c>
      <c r="Q348" s="19">
        <v>0</v>
      </c>
      <c r="R348" s="19">
        <v>38276716</v>
      </c>
      <c r="S348" s="19">
        <v>0</v>
      </c>
      <c r="T348" s="19">
        <v>4403516</v>
      </c>
      <c r="U348" s="19">
        <v>0</v>
      </c>
      <c r="V348" s="19">
        <v>33873200</v>
      </c>
      <c r="W348" s="19">
        <v>33873200</v>
      </c>
      <c r="X348" s="19">
        <v>0</v>
      </c>
      <c r="Y348" s="19">
        <v>0</v>
      </c>
      <c r="Z348" s="19">
        <v>0</v>
      </c>
      <c r="AA348" s="19">
        <f t="shared" si="33"/>
        <v>0</v>
      </c>
      <c r="AB348" s="20">
        <f>V348/R348</f>
        <v>0.88495575221238942</v>
      </c>
      <c r="AC348" s="20">
        <f>(S348+T348+U348)/R348</f>
        <v>0.11504424778761062</v>
      </c>
      <c r="AD348" s="21">
        <f>AB348+AC348</f>
        <v>1</v>
      </c>
    </row>
    <row r="349" spans="1:30" ht="60" outlineLevel="2" x14ac:dyDescent="0.25">
      <c r="A349" s="15" t="s">
        <v>368</v>
      </c>
      <c r="B349" s="16" t="s">
        <v>36</v>
      </c>
      <c r="C349" s="16" t="s">
        <v>71</v>
      </c>
      <c r="D349" s="16" t="s">
        <v>84</v>
      </c>
      <c r="E349" s="16"/>
      <c r="F349" s="16" t="s">
        <v>39</v>
      </c>
      <c r="G349" s="16">
        <v>1120</v>
      </c>
      <c r="H349" s="16">
        <v>3460</v>
      </c>
      <c r="I349" s="17" t="s">
        <v>371</v>
      </c>
      <c r="J349" s="18">
        <v>0</v>
      </c>
      <c r="K349" s="19">
        <v>0</v>
      </c>
      <c r="L349" s="19">
        <v>224481479</v>
      </c>
      <c r="M349" s="19"/>
      <c r="N349" s="19"/>
      <c r="O349" s="19"/>
      <c r="P349" s="19">
        <v>0</v>
      </c>
      <c r="Q349" s="19">
        <v>-224481479</v>
      </c>
      <c r="R349" s="19">
        <v>0</v>
      </c>
      <c r="S349" s="19">
        <v>0</v>
      </c>
      <c r="T349" s="19">
        <v>0</v>
      </c>
      <c r="U349" s="19">
        <v>0</v>
      </c>
      <c r="V349" s="19">
        <v>0</v>
      </c>
      <c r="W349" s="19">
        <v>0</v>
      </c>
      <c r="X349" s="19">
        <v>0</v>
      </c>
      <c r="Y349" s="19">
        <v>0</v>
      </c>
      <c r="Z349" s="19">
        <v>0</v>
      </c>
      <c r="AA349" s="19">
        <f t="shared" si="33"/>
        <v>0</v>
      </c>
      <c r="AB349" s="20">
        <v>0</v>
      </c>
      <c r="AC349" s="20">
        <v>0</v>
      </c>
      <c r="AD349" s="21">
        <v>0</v>
      </c>
    </row>
    <row r="350" spans="1:30" ht="75" outlineLevel="2" x14ac:dyDescent="0.25">
      <c r="A350" s="15" t="s">
        <v>368</v>
      </c>
      <c r="B350" s="16" t="s">
        <v>36</v>
      </c>
      <c r="C350" s="16" t="s">
        <v>71</v>
      </c>
      <c r="D350" s="16" t="s">
        <v>195</v>
      </c>
      <c r="E350" s="16"/>
      <c r="F350" s="16" t="s">
        <v>39</v>
      </c>
      <c r="G350" s="16">
        <v>1120</v>
      </c>
      <c r="H350" s="16">
        <v>3460</v>
      </c>
      <c r="I350" s="17" t="s">
        <v>372</v>
      </c>
      <c r="J350" s="18">
        <v>0</v>
      </c>
      <c r="K350" s="19">
        <v>14808000</v>
      </c>
      <c r="L350" s="19">
        <v>0</v>
      </c>
      <c r="M350" s="19">
        <v>0</v>
      </c>
      <c r="N350" s="19">
        <v>0</v>
      </c>
      <c r="O350" s="19">
        <v>0</v>
      </c>
      <c r="P350" s="19">
        <v>0</v>
      </c>
      <c r="Q350" s="19">
        <v>0</v>
      </c>
      <c r="R350" s="19">
        <v>14808000</v>
      </c>
      <c r="S350" s="19">
        <v>0</v>
      </c>
      <c r="T350" s="19">
        <v>14808000</v>
      </c>
      <c r="U350" s="19">
        <v>0</v>
      </c>
      <c r="V350" s="19">
        <v>0</v>
      </c>
      <c r="W350" s="19">
        <v>0</v>
      </c>
      <c r="X350" s="19">
        <v>0</v>
      </c>
      <c r="Y350" s="19">
        <v>0</v>
      </c>
      <c r="Z350" s="19">
        <v>0</v>
      </c>
      <c r="AA350" s="19">
        <f t="shared" si="33"/>
        <v>0</v>
      </c>
      <c r="AB350" s="20">
        <f t="shared" ref="AB350:AB368" si="34">V350/R350</f>
        <v>0</v>
      </c>
      <c r="AC350" s="20">
        <f t="shared" ref="AC350:AC368" si="35">(S350+T350+U350)/R350</f>
        <v>1</v>
      </c>
      <c r="AD350" s="21">
        <f t="shared" ref="AD350:AD368" si="36">AB350+AC350</f>
        <v>1</v>
      </c>
    </row>
    <row r="351" spans="1:30" outlineLevel="2" x14ac:dyDescent="0.25">
      <c r="A351" s="15" t="s">
        <v>368</v>
      </c>
      <c r="B351" s="16" t="s">
        <v>36</v>
      </c>
      <c r="C351" s="16" t="s">
        <v>71</v>
      </c>
      <c r="D351" s="16" t="s">
        <v>88</v>
      </c>
      <c r="E351" s="16"/>
      <c r="F351" s="16" t="s">
        <v>39</v>
      </c>
      <c r="G351" s="16">
        <v>1120</v>
      </c>
      <c r="H351" s="16">
        <v>3460</v>
      </c>
      <c r="I351" s="17" t="s">
        <v>344</v>
      </c>
      <c r="J351" s="18">
        <v>3947636580</v>
      </c>
      <c r="K351" s="19">
        <v>3894551864</v>
      </c>
      <c r="L351" s="19">
        <v>-1200000000</v>
      </c>
      <c r="M351" s="19"/>
      <c r="N351" s="19"/>
      <c r="O351" s="19"/>
      <c r="P351" s="19">
        <v>0</v>
      </c>
      <c r="Q351" s="19">
        <v>0</v>
      </c>
      <c r="R351" s="19">
        <v>2694551864</v>
      </c>
      <c r="S351" s="19">
        <v>0</v>
      </c>
      <c r="T351" s="19">
        <v>150000</v>
      </c>
      <c r="U351" s="19">
        <v>0</v>
      </c>
      <c r="V351" s="19">
        <v>0</v>
      </c>
      <c r="W351" s="19">
        <v>0</v>
      </c>
      <c r="X351" s="19">
        <v>1701525780</v>
      </c>
      <c r="Y351" s="19">
        <v>3894401864</v>
      </c>
      <c r="Z351" s="19">
        <v>0</v>
      </c>
      <c r="AA351" s="19">
        <f t="shared" si="33"/>
        <v>2694401864</v>
      </c>
      <c r="AB351" s="20">
        <f t="shared" si="34"/>
        <v>0</v>
      </c>
      <c r="AC351" s="20">
        <f t="shared" si="35"/>
        <v>5.5667883778391433E-5</v>
      </c>
      <c r="AD351" s="21">
        <f t="shared" si="36"/>
        <v>5.5667883778391433E-5</v>
      </c>
    </row>
    <row r="352" spans="1:30" outlineLevel="2" x14ac:dyDescent="0.25">
      <c r="A352" s="15" t="s">
        <v>368</v>
      </c>
      <c r="B352" s="16" t="s">
        <v>36</v>
      </c>
      <c r="C352" s="16" t="s">
        <v>71</v>
      </c>
      <c r="D352" s="16" t="s">
        <v>90</v>
      </c>
      <c r="E352" s="16"/>
      <c r="F352" s="16" t="s">
        <v>39</v>
      </c>
      <c r="G352" s="16">
        <v>1120</v>
      </c>
      <c r="H352" s="16">
        <v>3460</v>
      </c>
      <c r="I352" s="17" t="s">
        <v>91</v>
      </c>
      <c r="J352" s="18">
        <v>16416221</v>
      </c>
      <c r="K352" s="19">
        <v>16416221</v>
      </c>
      <c r="L352" s="19">
        <v>0</v>
      </c>
      <c r="M352" s="19">
        <v>0</v>
      </c>
      <c r="N352" s="19">
        <v>0</v>
      </c>
      <c r="O352" s="19">
        <v>0</v>
      </c>
      <c r="P352" s="19">
        <v>0</v>
      </c>
      <c r="Q352" s="19">
        <v>-8208110.5</v>
      </c>
      <c r="R352" s="19">
        <v>8208110.5</v>
      </c>
      <c r="S352" s="19">
        <v>0</v>
      </c>
      <c r="T352" s="19">
        <v>7494012</v>
      </c>
      <c r="U352" s="19">
        <v>0</v>
      </c>
      <c r="V352" s="19">
        <v>679600</v>
      </c>
      <c r="W352" s="19">
        <v>679600</v>
      </c>
      <c r="X352" s="19">
        <v>34498.5</v>
      </c>
      <c r="Y352" s="19">
        <v>8242609</v>
      </c>
      <c r="Z352" s="19">
        <v>0</v>
      </c>
      <c r="AA352" s="19">
        <f t="shared" si="33"/>
        <v>34498.5</v>
      </c>
      <c r="AB352" s="20">
        <f t="shared" si="34"/>
        <v>8.2796156313928768E-2</v>
      </c>
      <c r="AC352" s="20">
        <f t="shared" si="35"/>
        <v>0.91300086664281632</v>
      </c>
      <c r="AD352" s="21">
        <f t="shared" si="36"/>
        <v>0.9957970229567451</v>
      </c>
    </row>
    <row r="353" spans="1:30" ht="45" outlineLevel="2" x14ac:dyDescent="0.25">
      <c r="A353" s="15" t="s">
        <v>368</v>
      </c>
      <c r="B353" s="16" t="s">
        <v>36</v>
      </c>
      <c r="C353" s="16" t="s">
        <v>71</v>
      </c>
      <c r="D353" s="16" t="s">
        <v>94</v>
      </c>
      <c r="E353" s="16"/>
      <c r="F353" s="16" t="s">
        <v>39</v>
      </c>
      <c r="G353" s="16">
        <v>1120</v>
      </c>
      <c r="H353" s="16">
        <v>3460</v>
      </c>
      <c r="I353" s="17" t="s">
        <v>373</v>
      </c>
      <c r="J353" s="18">
        <v>0</v>
      </c>
      <c r="K353" s="19">
        <v>0</v>
      </c>
      <c r="L353" s="19">
        <v>137026510</v>
      </c>
      <c r="M353" s="19"/>
      <c r="N353" s="19"/>
      <c r="O353" s="19"/>
      <c r="P353" s="19">
        <v>0</v>
      </c>
      <c r="Q353" s="19">
        <v>-101280695.68000001</v>
      </c>
      <c r="R353" s="19">
        <v>35745814.319999993</v>
      </c>
      <c r="S353" s="19">
        <v>0</v>
      </c>
      <c r="T353" s="19">
        <v>0</v>
      </c>
      <c r="U353" s="19">
        <v>0</v>
      </c>
      <c r="V353" s="19">
        <v>0</v>
      </c>
      <c r="W353" s="19">
        <v>0</v>
      </c>
      <c r="X353" s="19">
        <v>0</v>
      </c>
      <c r="Y353" s="19">
        <v>0</v>
      </c>
      <c r="Z353" s="19">
        <v>0</v>
      </c>
      <c r="AA353" s="19">
        <f t="shared" si="33"/>
        <v>35745814.319999993</v>
      </c>
      <c r="AB353" s="20">
        <f t="shared" si="34"/>
        <v>0</v>
      </c>
      <c r="AC353" s="20">
        <f t="shared" si="35"/>
        <v>0</v>
      </c>
      <c r="AD353" s="21">
        <f t="shared" si="36"/>
        <v>0</v>
      </c>
    </row>
    <row r="354" spans="1:30" ht="210" outlineLevel="2" x14ac:dyDescent="0.25">
      <c r="A354" s="15" t="s">
        <v>406</v>
      </c>
      <c r="B354" s="16" t="s">
        <v>250</v>
      </c>
      <c r="C354" s="16" t="s">
        <v>71</v>
      </c>
      <c r="D354" s="16" t="s">
        <v>293</v>
      </c>
      <c r="E354" s="16"/>
      <c r="F354" s="16">
        <v>664</v>
      </c>
      <c r="G354" s="16">
        <v>1120</v>
      </c>
      <c r="H354" s="16">
        <v>3410</v>
      </c>
      <c r="I354" s="17" t="s">
        <v>410</v>
      </c>
      <c r="J354" s="18"/>
      <c r="K354" s="19"/>
      <c r="L354" s="19"/>
      <c r="M354" s="19"/>
      <c r="N354" s="19"/>
      <c r="O354" s="19">
        <v>272099671.36000001</v>
      </c>
      <c r="P354" s="19"/>
      <c r="Q354" s="19">
        <v>0</v>
      </c>
      <c r="R354" s="19">
        <v>272099671.36000001</v>
      </c>
      <c r="S354" s="19"/>
      <c r="T354" s="19"/>
      <c r="U354" s="19"/>
      <c r="V354" s="19"/>
      <c r="W354" s="19"/>
      <c r="X354" s="19"/>
      <c r="Y354" s="19"/>
      <c r="Z354" s="19"/>
      <c r="AA354" s="19">
        <f t="shared" si="33"/>
        <v>272099671.36000001</v>
      </c>
      <c r="AB354" s="20">
        <f t="shared" si="34"/>
        <v>0</v>
      </c>
      <c r="AC354" s="20">
        <f t="shared" si="35"/>
        <v>0</v>
      </c>
      <c r="AD354" s="21">
        <f t="shared" si="36"/>
        <v>0</v>
      </c>
    </row>
    <row r="355" spans="1:30" ht="210" outlineLevel="2" x14ac:dyDescent="0.25">
      <c r="A355" s="15" t="s">
        <v>406</v>
      </c>
      <c r="B355" s="16" t="s">
        <v>258</v>
      </c>
      <c r="C355" s="16" t="s">
        <v>71</v>
      </c>
      <c r="D355" s="16" t="s">
        <v>293</v>
      </c>
      <c r="E355" s="16"/>
      <c r="F355" s="16">
        <v>664</v>
      </c>
      <c r="G355" s="16">
        <v>1120</v>
      </c>
      <c r="H355" s="16">
        <v>3420</v>
      </c>
      <c r="I355" s="17" t="s">
        <v>420</v>
      </c>
      <c r="J355" s="18"/>
      <c r="K355" s="19"/>
      <c r="L355" s="19"/>
      <c r="M355" s="19"/>
      <c r="N355" s="19"/>
      <c r="O355" s="19">
        <v>2729589333.4099998</v>
      </c>
      <c r="P355" s="19"/>
      <c r="Q355" s="19">
        <v>0</v>
      </c>
      <c r="R355" s="19">
        <v>2729589333.4099998</v>
      </c>
      <c r="S355" s="19"/>
      <c r="T355" s="19"/>
      <c r="U355" s="19"/>
      <c r="V355" s="19"/>
      <c r="W355" s="19"/>
      <c r="X355" s="19"/>
      <c r="Y355" s="19"/>
      <c r="Z355" s="19"/>
      <c r="AA355" s="19">
        <f t="shared" si="33"/>
        <v>2729589333.4099998</v>
      </c>
      <c r="AB355" s="20">
        <f t="shared" si="34"/>
        <v>0</v>
      </c>
      <c r="AC355" s="20">
        <f t="shared" si="35"/>
        <v>0</v>
      </c>
      <c r="AD355" s="21">
        <f t="shared" si="36"/>
        <v>0</v>
      </c>
    </row>
    <row r="356" spans="1:30" ht="150" outlineLevel="2" x14ac:dyDescent="0.25">
      <c r="A356" s="15" t="s">
        <v>406</v>
      </c>
      <c r="B356" s="16" t="s">
        <v>285</v>
      </c>
      <c r="C356" s="16" t="s">
        <v>71</v>
      </c>
      <c r="D356" s="16" t="s">
        <v>293</v>
      </c>
      <c r="E356" s="16"/>
      <c r="F356" s="16">
        <v>280</v>
      </c>
      <c r="G356" s="16">
        <v>1120</v>
      </c>
      <c r="H356" s="16">
        <v>3420</v>
      </c>
      <c r="I356" s="17" t="s">
        <v>450</v>
      </c>
      <c r="J356" s="18"/>
      <c r="K356" s="19"/>
      <c r="L356" s="19">
        <v>3002119711</v>
      </c>
      <c r="M356" s="19"/>
      <c r="N356" s="19"/>
      <c r="O356" s="19"/>
      <c r="P356" s="19">
        <v>0</v>
      </c>
      <c r="Q356" s="19">
        <v>0</v>
      </c>
      <c r="R356" s="19">
        <v>3002119711</v>
      </c>
      <c r="S356" s="19"/>
      <c r="T356" s="19"/>
      <c r="U356" s="19"/>
      <c r="V356" s="19"/>
      <c r="W356" s="19"/>
      <c r="X356" s="19"/>
      <c r="Y356" s="19"/>
      <c r="Z356" s="19"/>
      <c r="AA356" s="19">
        <f t="shared" si="33"/>
        <v>3002119711</v>
      </c>
      <c r="AB356" s="20">
        <f t="shared" si="34"/>
        <v>0</v>
      </c>
      <c r="AC356" s="20">
        <f t="shared" si="35"/>
        <v>0</v>
      </c>
      <c r="AD356" s="21">
        <f t="shared" si="36"/>
        <v>0</v>
      </c>
    </row>
    <row r="357" spans="1:30" ht="210" outlineLevel="2" x14ac:dyDescent="0.25">
      <c r="A357" s="15" t="s">
        <v>406</v>
      </c>
      <c r="B357" s="16" t="s">
        <v>285</v>
      </c>
      <c r="C357" s="16" t="s">
        <v>71</v>
      </c>
      <c r="D357" s="16" t="s">
        <v>293</v>
      </c>
      <c r="E357" s="16"/>
      <c r="F357" s="16">
        <v>664</v>
      </c>
      <c r="G357" s="16">
        <v>1120</v>
      </c>
      <c r="H357" s="16">
        <v>3420</v>
      </c>
      <c r="I357" s="17" t="s">
        <v>420</v>
      </c>
      <c r="J357" s="18"/>
      <c r="K357" s="19"/>
      <c r="L357" s="19"/>
      <c r="M357" s="19"/>
      <c r="N357" s="19"/>
      <c r="O357" s="19">
        <v>144552950.41</v>
      </c>
      <c r="P357" s="19"/>
      <c r="Q357" s="19">
        <v>0</v>
      </c>
      <c r="R357" s="19">
        <v>144552950.41</v>
      </c>
      <c r="S357" s="19"/>
      <c r="T357" s="19"/>
      <c r="U357" s="19"/>
      <c r="V357" s="19"/>
      <c r="W357" s="19"/>
      <c r="X357" s="19"/>
      <c r="Y357" s="19"/>
      <c r="Z357" s="19"/>
      <c r="AA357" s="19">
        <f t="shared" si="33"/>
        <v>144552950.41</v>
      </c>
      <c r="AB357" s="20">
        <f t="shared" si="34"/>
        <v>0</v>
      </c>
      <c r="AC357" s="20">
        <f t="shared" si="35"/>
        <v>0</v>
      </c>
      <c r="AD357" s="21">
        <f t="shared" si="36"/>
        <v>0</v>
      </c>
    </row>
    <row r="358" spans="1:30" ht="150" outlineLevel="2" x14ac:dyDescent="0.25">
      <c r="A358" s="15" t="s">
        <v>406</v>
      </c>
      <c r="B358" s="16" t="s">
        <v>468</v>
      </c>
      <c r="C358" s="16" t="s">
        <v>71</v>
      </c>
      <c r="D358" s="16" t="s">
        <v>293</v>
      </c>
      <c r="E358" s="16"/>
      <c r="F358" s="16">
        <v>280</v>
      </c>
      <c r="G358" s="16">
        <v>1120</v>
      </c>
      <c r="H358" s="16">
        <v>3480</v>
      </c>
      <c r="I358" s="17" t="s">
        <v>450</v>
      </c>
      <c r="J358" s="18"/>
      <c r="K358" s="19"/>
      <c r="L358" s="19">
        <v>3002119711</v>
      </c>
      <c r="M358" s="19"/>
      <c r="N358" s="19"/>
      <c r="O358" s="19"/>
      <c r="P358" s="19">
        <v>0</v>
      </c>
      <c r="Q358" s="19">
        <v>0</v>
      </c>
      <c r="R358" s="19">
        <v>3002119711</v>
      </c>
      <c r="S358" s="19"/>
      <c r="T358" s="19"/>
      <c r="U358" s="19"/>
      <c r="V358" s="19"/>
      <c r="W358" s="19"/>
      <c r="X358" s="19"/>
      <c r="Y358" s="19"/>
      <c r="Z358" s="19"/>
      <c r="AA358" s="19">
        <f t="shared" si="33"/>
        <v>3002119711</v>
      </c>
      <c r="AB358" s="20">
        <f t="shared" si="34"/>
        <v>0</v>
      </c>
      <c r="AC358" s="20">
        <f t="shared" si="35"/>
        <v>0</v>
      </c>
      <c r="AD358" s="21">
        <f t="shared" si="36"/>
        <v>0</v>
      </c>
    </row>
    <row r="359" spans="1:30" ht="210" outlineLevel="2" x14ac:dyDescent="0.25">
      <c r="A359" s="15" t="s">
        <v>406</v>
      </c>
      <c r="B359" s="16" t="s">
        <v>468</v>
      </c>
      <c r="C359" s="16" t="s">
        <v>71</v>
      </c>
      <c r="D359" s="16" t="s">
        <v>293</v>
      </c>
      <c r="E359" s="16"/>
      <c r="F359" s="16">
        <v>664</v>
      </c>
      <c r="G359" s="16">
        <v>1120</v>
      </c>
      <c r="H359" s="16">
        <v>3480</v>
      </c>
      <c r="I359" s="17" t="s">
        <v>420</v>
      </c>
      <c r="J359" s="18"/>
      <c r="K359" s="19"/>
      <c r="L359" s="19"/>
      <c r="M359" s="19"/>
      <c r="N359" s="19"/>
      <c r="O359" s="19">
        <v>144552950.41</v>
      </c>
      <c r="P359" s="19"/>
      <c r="Q359" s="19">
        <v>0</v>
      </c>
      <c r="R359" s="19">
        <v>144552950.41</v>
      </c>
      <c r="S359" s="19"/>
      <c r="T359" s="19"/>
      <c r="U359" s="19"/>
      <c r="V359" s="19"/>
      <c r="W359" s="19"/>
      <c r="X359" s="19"/>
      <c r="Y359" s="19"/>
      <c r="Z359" s="19"/>
      <c r="AA359" s="19">
        <f t="shared" si="33"/>
        <v>144552950.41</v>
      </c>
      <c r="AB359" s="20">
        <f t="shared" si="34"/>
        <v>0</v>
      </c>
      <c r="AC359" s="20">
        <f t="shared" si="35"/>
        <v>0</v>
      </c>
      <c r="AD359" s="21">
        <f t="shared" si="36"/>
        <v>0</v>
      </c>
    </row>
    <row r="360" spans="1:30" ht="150" outlineLevel="2" x14ac:dyDescent="0.25">
      <c r="A360" s="15" t="s">
        <v>406</v>
      </c>
      <c r="B360" s="16" t="s">
        <v>482</v>
      </c>
      <c r="C360" s="16" t="s">
        <v>71</v>
      </c>
      <c r="D360" s="16" t="s">
        <v>293</v>
      </c>
      <c r="E360" s="16"/>
      <c r="F360" s="16">
        <v>280</v>
      </c>
      <c r="G360" s="16">
        <v>1120</v>
      </c>
      <c r="H360" s="16">
        <v>3480</v>
      </c>
      <c r="I360" s="17" t="s">
        <v>450</v>
      </c>
      <c r="J360" s="18"/>
      <c r="K360" s="19"/>
      <c r="L360" s="19">
        <v>3002119711</v>
      </c>
      <c r="M360" s="19"/>
      <c r="N360" s="19"/>
      <c r="O360" s="19"/>
      <c r="P360" s="19">
        <v>0</v>
      </c>
      <c r="Q360" s="19">
        <v>0</v>
      </c>
      <c r="R360" s="19">
        <v>3002119711</v>
      </c>
      <c r="S360" s="19"/>
      <c r="T360" s="19"/>
      <c r="U360" s="19"/>
      <c r="V360" s="19"/>
      <c r="W360" s="19"/>
      <c r="X360" s="19"/>
      <c r="Y360" s="19"/>
      <c r="Z360" s="19"/>
      <c r="AA360" s="19">
        <f t="shared" si="33"/>
        <v>3002119711</v>
      </c>
      <c r="AB360" s="20">
        <f t="shared" si="34"/>
        <v>0</v>
      </c>
      <c r="AC360" s="20">
        <f t="shared" si="35"/>
        <v>0</v>
      </c>
      <c r="AD360" s="21">
        <f t="shared" si="36"/>
        <v>0</v>
      </c>
    </row>
    <row r="361" spans="1:30" ht="210" outlineLevel="2" x14ac:dyDescent="0.25">
      <c r="A361" s="15" t="s">
        <v>406</v>
      </c>
      <c r="B361" s="16" t="s">
        <v>482</v>
      </c>
      <c r="C361" s="16" t="s">
        <v>71</v>
      </c>
      <c r="D361" s="16" t="s">
        <v>293</v>
      </c>
      <c r="E361" s="16"/>
      <c r="F361" s="16">
        <v>664</v>
      </c>
      <c r="G361" s="16">
        <v>1120</v>
      </c>
      <c r="H361" s="16">
        <v>3480</v>
      </c>
      <c r="I361" s="17" t="s">
        <v>420</v>
      </c>
      <c r="J361" s="18"/>
      <c r="K361" s="19"/>
      <c r="L361" s="19"/>
      <c r="M361" s="19"/>
      <c r="N361" s="19"/>
      <c r="O361" s="19">
        <v>144552950.41</v>
      </c>
      <c r="P361" s="19"/>
      <c r="Q361" s="19">
        <v>0</v>
      </c>
      <c r="R361" s="19">
        <v>144552950.41</v>
      </c>
      <c r="S361" s="19"/>
      <c r="T361" s="19"/>
      <c r="U361" s="19"/>
      <c r="V361" s="19"/>
      <c r="W361" s="19"/>
      <c r="X361" s="19"/>
      <c r="Y361" s="19"/>
      <c r="Z361" s="19"/>
      <c r="AA361" s="19">
        <f t="shared" si="33"/>
        <v>144552950.41</v>
      </c>
      <c r="AB361" s="20">
        <f t="shared" si="34"/>
        <v>0</v>
      </c>
      <c r="AC361" s="20">
        <f t="shared" si="35"/>
        <v>0</v>
      </c>
      <c r="AD361" s="21">
        <f t="shared" si="36"/>
        <v>0</v>
      </c>
    </row>
    <row r="362" spans="1:30" ht="30" outlineLevel="2" x14ac:dyDescent="0.25">
      <c r="A362" s="15" t="s">
        <v>489</v>
      </c>
      <c r="B362" s="16" t="s">
        <v>36</v>
      </c>
      <c r="C362" s="16" t="s">
        <v>71</v>
      </c>
      <c r="D362" s="16" t="s">
        <v>178</v>
      </c>
      <c r="E362" s="16"/>
      <c r="F362" s="16" t="s">
        <v>39</v>
      </c>
      <c r="G362" s="16">
        <v>1120</v>
      </c>
      <c r="H362" s="16">
        <v>3480</v>
      </c>
      <c r="I362" s="17" t="s">
        <v>179</v>
      </c>
      <c r="J362" s="18">
        <v>157500000</v>
      </c>
      <c r="K362" s="19">
        <v>157500000</v>
      </c>
      <c r="L362" s="19">
        <v>-57500000</v>
      </c>
      <c r="M362" s="19"/>
      <c r="N362" s="19"/>
      <c r="O362" s="19"/>
      <c r="P362" s="19">
        <v>0</v>
      </c>
      <c r="Q362" s="19">
        <v>0</v>
      </c>
      <c r="R362" s="19">
        <v>100000000</v>
      </c>
      <c r="S362" s="19">
        <v>0</v>
      </c>
      <c r="T362" s="19">
        <v>0</v>
      </c>
      <c r="U362" s="19">
        <v>0</v>
      </c>
      <c r="V362" s="19">
        <v>67629202.420000002</v>
      </c>
      <c r="W362" s="19">
        <v>67629202.420000002</v>
      </c>
      <c r="X362" s="19">
        <v>0</v>
      </c>
      <c r="Y362" s="19">
        <v>89870797.579999998</v>
      </c>
      <c r="Z362" s="19">
        <v>0</v>
      </c>
      <c r="AA362" s="19">
        <f t="shared" si="33"/>
        <v>32370797.579999998</v>
      </c>
      <c r="AB362" s="20">
        <f t="shared" si="34"/>
        <v>0.67629202420000001</v>
      </c>
      <c r="AC362" s="20">
        <f t="shared" si="35"/>
        <v>0</v>
      </c>
      <c r="AD362" s="21">
        <f t="shared" si="36"/>
        <v>0.67629202420000001</v>
      </c>
    </row>
    <row r="363" spans="1:30" ht="60" outlineLevel="2" x14ac:dyDescent="0.25">
      <c r="A363" s="15" t="s">
        <v>489</v>
      </c>
      <c r="B363" s="16" t="s">
        <v>36</v>
      </c>
      <c r="C363" s="16" t="s">
        <v>71</v>
      </c>
      <c r="D363" s="16" t="s">
        <v>490</v>
      </c>
      <c r="E363" s="16"/>
      <c r="F363" s="16" t="s">
        <v>39</v>
      </c>
      <c r="G363" s="16">
        <v>1120</v>
      </c>
      <c r="H363" s="16">
        <v>3480</v>
      </c>
      <c r="I363" s="17" t="s">
        <v>491</v>
      </c>
      <c r="J363" s="18">
        <v>105000</v>
      </c>
      <c r="K363" s="19">
        <v>105000</v>
      </c>
      <c r="L363" s="19">
        <v>-25000</v>
      </c>
      <c r="M363" s="19"/>
      <c r="N363" s="19"/>
      <c r="O363" s="19"/>
      <c r="P363" s="19">
        <v>0</v>
      </c>
      <c r="Q363" s="19">
        <v>0</v>
      </c>
      <c r="R363" s="19">
        <v>80000</v>
      </c>
      <c r="S363" s="19">
        <v>0</v>
      </c>
      <c r="T363" s="19">
        <v>0</v>
      </c>
      <c r="U363" s="19">
        <v>0</v>
      </c>
      <c r="V363" s="19">
        <v>0</v>
      </c>
      <c r="W363" s="19">
        <v>0</v>
      </c>
      <c r="X363" s="19">
        <v>26250</v>
      </c>
      <c r="Y363" s="19">
        <v>105000</v>
      </c>
      <c r="Z363" s="19">
        <v>0</v>
      </c>
      <c r="AA363" s="19">
        <f t="shared" si="33"/>
        <v>80000</v>
      </c>
      <c r="AB363" s="20">
        <f t="shared" si="34"/>
        <v>0</v>
      </c>
      <c r="AC363" s="20">
        <f t="shared" si="35"/>
        <v>0</v>
      </c>
      <c r="AD363" s="21">
        <f t="shared" si="36"/>
        <v>0</v>
      </c>
    </row>
    <row r="364" spans="1:30" outlineLevel="2" x14ac:dyDescent="0.25">
      <c r="A364" s="15" t="s">
        <v>489</v>
      </c>
      <c r="B364" s="16" t="s">
        <v>36</v>
      </c>
      <c r="C364" s="16" t="s">
        <v>71</v>
      </c>
      <c r="D364" s="16" t="s">
        <v>180</v>
      </c>
      <c r="E364" s="16"/>
      <c r="F364" s="16" t="s">
        <v>39</v>
      </c>
      <c r="G364" s="16">
        <v>1120</v>
      </c>
      <c r="H364" s="16">
        <v>3480</v>
      </c>
      <c r="I364" s="17" t="s">
        <v>181</v>
      </c>
      <c r="J364" s="18">
        <v>3150000</v>
      </c>
      <c r="K364" s="19">
        <v>3150000</v>
      </c>
      <c r="L364" s="19">
        <v>-2850000</v>
      </c>
      <c r="M364" s="19"/>
      <c r="N364" s="19"/>
      <c r="O364" s="19"/>
      <c r="P364" s="19">
        <v>0</v>
      </c>
      <c r="Q364" s="19">
        <v>0</v>
      </c>
      <c r="R364" s="19">
        <v>300000</v>
      </c>
      <c r="S364" s="19">
        <v>0</v>
      </c>
      <c r="T364" s="19">
        <v>0</v>
      </c>
      <c r="U364" s="19">
        <v>0</v>
      </c>
      <c r="V364" s="19">
        <v>280970</v>
      </c>
      <c r="W364" s="19">
        <v>280970</v>
      </c>
      <c r="X364" s="19">
        <v>19030</v>
      </c>
      <c r="Y364" s="19">
        <v>2869030</v>
      </c>
      <c r="Z364" s="19">
        <v>0</v>
      </c>
      <c r="AA364" s="19">
        <f t="shared" si="33"/>
        <v>19030</v>
      </c>
      <c r="AB364" s="20">
        <f t="shared" si="34"/>
        <v>0.93656666666666666</v>
      </c>
      <c r="AC364" s="20">
        <f t="shared" si="35"/>
        <v>0</v>
      </c>
      <c r="AD364" s="21">
        <f t="shared" si="36"/>
        <v>0.93656666666666666</v>
      </c>
    </row>
    <row r="365" spans="1:30" outlineLevel="2" x14ac:dyDescent="0.25">
      <c r="A365" s="15" t="s">
        <v>489</v>
      </c>
      <c r="B365" s="16" t="s">
        <v>36</v>
      </c>
      <c r="C365" s="16" t="s">
        <v>71</v>
      </c>
      <c r="D365" s="16" t="s">
        <v>182</v>
      </c>
      <c r="E365" s="16"/>
      <c r="F365" s="16" t="s">
        <v>39</v>
      </c>
      <c r="G365" s="16">
        <v>1120</v>
      </c>
      <c r="H365" s="16">
        <v>3480</v>
      </c>
      <c r="I365" s="17" t="s">
        <v>183</v>
      </c>
      <c r="J365" s="18">
        <v>21000000</v>
      </c>
      <c r="K365" s="19">
        <v>21000000</v>
      </c>
      <c r="L365" s="19">
        <v>-17000000</v>
      </c>
      <c r="M365" s="19"/>
      <c r="N365" s="19"/>
      <c r="O365" s="19"/>
      <c r="P365" s="19">
        <v>0</v>
      </c>
      <c r="Q365" s="19">
        <v>0</v>
      </c>
      <c r="R365" s="19">
        <v>4000000</v>
      </c>
      <c r="S365" s="19">
        <v>0</v>
      </c>
      <c r="T365" s="19">
        <v>0</v>
      </c>
      <c r="U365" s="19">
        <v>0</v>
      </c>
      <c r="V365" s="19">
        <v>3114705</v>
      </c>
      <c r="W365" s="19">
        <v>3114705</v>
      </c>
      <c r="X365" s="19">
        <v>885295</v>
      </c>
      <c r="Y365" s="19">
        <v>17885295</v>
      </c>
      <c r="Z365" s="19">
        <v>0</v>
      </c>
      <c r="AA365" s="19">
        <f t="shared" si="33"/>
        <v>885295</v>
      </c>
      <c r="AB365" s="20">
        <f t="shared" si="34"/>
        <v>0.77867624999999996</v>
      </c>
      <c r="AC365" s="20">
        <f t="shared" si="35"/>
        <v>0</v>
      </c>
      <c r="AD365" s="21">
        <f t="shared" si="36"/>
        <v>0.77867624999999996</v>
      </c>
    </row>
    <row r="366" spans="1:30" outlineLevel="2" x14ac:dyDescent="0.25">
      <c r="A366" s="15" t="s">
        <v>489</v>
      </c>
      <c r="B366" s="16" t="s">
        <v>36</v>
      </c>
      <c r="C366" s="16" t="s">
        <v>71</v>
      </c>
      <c r="D366" s="16" t="s">
        <v>186</v>
      </c>
      <c r="E366" s="16"/>
      <c r="F366" s="16" t="s">
        <v>39</v>
      </c>
      <c r="G366" s="16">
        <v>1120</v>
      </c>
      <c r="H366" s="16">
        <v>3480</v>
      </c>
      <c r="I366" s="17" t="s">
        <v>187</v>
      </c>
      <c r="J366" s="18">
        <v>29400000</v>
      </c>
      <c r="K366" s="19">
        <v>29400000</v>
      </c>
      <c r="L366" s="19">
        <v>-22400000</v>
      </c>
      <c r="M366" s="19"/>
      <c r="N366" s="19"/>
      <c r="O366" s="19"/>
      <c r="P366" s="19">
        <v>0</v>
      </c>
      <c r="Q366" s="19">
        <v>0</v>
      </c>
      <c r="R366" s="19">
        <v>7000000</v>
      </c>
      <c r="S366" s="19">
        <v>0</v>
      </c>
      <c r="T366" s="19">
        <v>0</v>
      </c>
      <c r="U366" s="19">
        <v>0</v>
      </c>
      <c r="V366" s="19">
        <v>6781058.3399999999</v>
      </c>
      <c r="W366" s="19">
        <v>6781058.3399999999</v>
      </c>
      <c r="X366" s="19">
        <v>218941.66</v>
      </c>
      <c r="Y366" s="19">
        <v>22618941.66</v>
      </c>
      <c r="Z366" s="19">
        <v>0</v>
      </c>
      <c r="AA366" s="19">
        <f t="shared" si="33"/>
        <v>218941.66000000015</v>
      </c>
      <c r="AB366" s="20">
        <f t="shared" si="34"/>
        <v>0.96872261999999998</v>
      </c>
      <c r="AC366" s="20">
        <f t="shared" si="35"/>
        <v>0</v>
      </c>
      <c r="AD366" s="21">
        <f t="shared" si="36"/>
        <v>0.96872261999999998</v>
      </c>
    </row>
    <row r="367" spans="1:30" outlineLevel="2" x14ac:dyDescent="0.25">
      <c r="A367" s="15" t="s">
        <v>489</v>
      </c>
      <c r="B367" s="16" t="s">
        <v>36</v>
      </c>
      <c r="C367" s="16" t="s">
        <v>71</v>
      </c>
      <c r="D367" s="16" t="s">
        <v>74</v>
      </c>
      <c r="E367" s="16"/>
      <c r="F367" s="16" t="s">
        <v>39</v>
      </c>
      <c r="G367" s="16">
        <v>1120</v>
      </c>
      <c r="H367" s="16">
        <v>3480</v>
      </c>
      <c r="I367" s="17" t="s">
        <v>75</v>
      </c>
      <c r="J367" s="18">
        <v>245000</v>
      </c>
      <c r="K367" s="19">
        <v>245000</v>
      </c>
      <c r="L367" s="19">
        <v>-210000</v>
      </c>
      <c r="M367" s="19"/>
      <c r="N367" s="19"/>
      <c r="O367" s="19"/>
      <c r="P367" s="19">
        <v>0</v>
      </c>
      <c r="Q367" s="19">
        <v>0</v>
      </c>
      <c r="R367" s="19">
        <v>35000</v>
      </c>
      <c r="S367" s="19">
        <v>0</v>
      </c>
      <c r="T367" s="19">
        <v>0</v>
      </c>
      <c r="U367" s="19">
        <v>0</v>
      </c>
      <c r="V367" s="19">
        <v>0</v>
      </c>
      <c r="W367" s="19">
        <v>0</v>
      </c>
      <c r="X367" s="19">
        <v>35000</v>
      </c>
      <c r="Y367" s="19">
        <v>245000</v>
      </c>
      <c r="Z367" s="19">
        <v>0</v>
      </c>
      <c r="AA367" s="19">
        <f t="shared" si="33"/>
        <v>35000</v>
      </c>
      <c r="AB367" s="20">
        <f t="shared" si="34"/>
        <v>0</v>
      </c>
      <c r="AC367" s="20">
        <f t="shared" si="35"/>
        <v>0</v>
      </c>
      <c r="AD367" s="21">
        <f t="shared" si="36"/>
        <v>0</v>
      </c>
    </row>
    <row r="368" spans="1:30" ht="150" outlineLevel="2" x14ac:dyDescent="0.25">
      <c r="A368" s="15" t="s">
        <v>489</v>
      </c>
      <c r="B368" s="16" t="s">
        <v>36</v>
      </c>
      <c r="C368" s="16" t="s">
        <v>71</v>
      </c>
      <c r="D368" s="16" t="s">
        <v>286</v>
      </c>
      <c r="E368" s="16"/>
      <c r="F368" s="16" t="s">
        <v>39</v>
      </c>
      <c r="G368" s="16">
        <v>1120</v>
      </c>
      <c r="H368" s="16">
        <v>3480</v>
      </c>
      <c r="I368" s="17" t="s">
        <v>492</v>
      </c>
      <c r="J368" s="18">
        <v>67582091</v>
      </c>
      <c r="K368" s="19">
        <v>67582091</v>
      </c>
      <c r="L368" s="19">
        <v>-54482091</v>
      </c>
      <c r="M368" s="19"/>
      <c r="N368" s="19"/>
      <c r="O368" s="19"/>
      <c r="P368" s="19">
        <v>0</v>
      </c>
      <c r="Q368" s="19">
        <v>0</v>
      </c>
      <c r="R368" s="19">
        <v>13100000</v>
      </c>
      <c r="S368" s="19">
        <v>0</v>
      </c>
      <c r="T368" s="19">
        <v>0</v>
      </c>
      <c r="U368" s="19">
        <v>0</v>
      </c>
      <c r="V368" s="19">
        <v>11695219.130000001</v>
      </c>
      <c r="W368" s="19">
        <v>11695219.130000001</v>
      </c>
      <c r="X368" s="19">
        <v>1404780.87</v>
      </c>
      <c r="Y368" s="19">
        <v>55886871.869999997</v>
      </c>
      <c r="Z368" s="19">
        <v>0</v>
      </c>
      <c r="AA368" s="19">
        <f t="shared" si="33"/>
        <v>1404780.8699999992</v>
      </c>
      <c r="AB368" s="20">
        <f t="shared" si="34"/>
        <v>0.89276481908396954</v>
      </c>
      <c r="AC368" s="20">
        <f t="shared" si="35"/>
        <v>0</v>
      </c>
      <c r="AD368" s="21">
        <f t="shared" si="36"/>
        <v>0.89276481908396954</v>
      </c>
    </row>
    <row r="369" spans="1:30" ht="30" outlineLevel="2" x14ac:dyDescent="0.25">
      <c r="A369" s="15" t="s">
        <v>489</v>
      </c>
      <c r="B369" s="16" t="s">
        <v>36</v>
      </c>
      <c r="C369" s="16" t="s">
        <v>71</v>
      </c>
      <c r="D369" s="16" t="s">
        <v>80</v>
      </c>
      <c r="E369" s="16"/>
      <c r="F369" s="16" t="s">
        <v>39</v>
      </c>
      <c r="G369" s="16">
        <v>1120</v>
      </c>
      <c r="H369" s="16">
        <v>3480</v>
      </c>
      <c r="I369" s="17" t="s">
        <v>81</v>
      </c>
      <c r="J369" s="18">
        <v>300000</v>
      </c>
      <c r="K369" s="19">
        <v>300000</v>
      </c>
      <c r="L369" s="19">
        <v>-300000</v>
      </c>
      <c r="M369" s="19"/>
      <c r="N369" s="19"/>
      <c r="O369" s="19"/>
      <c r="P369" s="19">
        <v>0</v>
      </c>
      <c r="Q369" s="19">
        <v>0</v>
      </c>
      <c r="R369" s="19">
        <v>0</v>
      </c>
      <c r="S369" s="19">
        <v>0</v>
      </c>
      <c r="T369" s="19">
        <v>0</v>
      </c>
      <c r="U369" s="19">
        <v>0</v>
      </c>
      <c r="V369" s="19">
        <v>0</v>
      </c>
      <c r="W369" s="19">
        <v>0</v>
      </c>
      <c r="X369" s="19">
        <v>0</v>
      </c>
      <c r="Y369" s="19">
        <v>300000</v>
      </c>
      <c r="Z369" s="19">
        <v>0</v>
      </c>
      <c r="AA369" s="19">
        <f t="shared" si="33"/>
        <v>0</v>
      </c>
      <c r="AB369" s="20">
        <v>0</v>
      </c>
      <c r="AC369" s="20">
        <v>0</v>
      </c>
      <c r="AD369" s="21">
        <v>0</v>
      </c>
    </row>
    <row r="370" spans="1:30" ht="105" outlineLevel="2" x14ac:dyDescent="0.25">
      <c r="A370" s="15" t="s">
        <v>489</v>
      </c>
      <c r="B370" s="16" t="s">
        <v>36</v>
      </c>
      <c r="C370" s="16" t="s">
        <v>71</v>
      </c>
      <c r="D370" s="16" t="s">
        <v>288</v>
      </c>
      <c r="E370" s="16"/>
      <c r="F370" s="16" t="s">
        <v>39</v>
      </c>
      <c r="G370" s="16">
        <v>1120</v>
      </c>
      <c r="H370" s="16">
        <v>3480</v>
      </c>
      <c r="I370" s="17" t="s">
        <v>493</v>
      </c>
      <c r="J370" s="18">
        <v>35000000</v>
      </c>
      <c r="K370" s="19">
        <v>35000000</v>
      </c>
      <c r="L370" s="19">
        <v>-31500000</v>
      </c>
      <c r="M370" s="19"/>
      <c r="N370" s="19"/>
      <c r="O370" s="19"/>
      <c r="P370" s="19">
        <v>0</v>
      </c>
      <c r="Q370" s="19">
        <v>0</v>
      </c>
      <c r="R370" s="19">
        <v>3500000</v>
      </c>
      <c r="S370" s="19">
        <v>0</v>
      </c>
      <c r="T370" s="19">
        <v>0</v>
      </c>
      <c r="U370" s="19">
        <v>0</v>
      </c>
      <c r="V370" s="19">
        <v>2839145.8</v>
      </c>
      <c r="W370" s="19">
        <v>2839145.8</v>
      </c>
      <c r="X370" s="19">
        <v>660854.19999999995</v>
      </c>
      <c r="Y370" s="19">
        <v>32160854.199999999</v>
      </c>
      <c r="Z370" s="19">
        <v>0</v>
      </c>
      <c r="AA370" s="19">
        <f t="shared" si="33"/>
        <v>660854.20000000019</v>
      </c>
      <c r="AB370" s="20">
        <f>V370/R370</f>
        <v>0.81118451428571425</v>
      </c>
      <c r="AC370" s="20">
        <f>(S370+T370+U370)/R370</f>
        <v>0</v>
      </c>
      <c r="AD370" s="21">
        <f>AB370+AC370</f>
        <v>0.81118451428571425</v>
      </c>
    </row>
    <row r="371" spans="1:30" ht="60" outlineLevel="2" x14ac:dyDescent="0.25">
      <c r="A371" s="15" t="s">
        <v>489</v>
      </c>
      <c r="B371" s="16" t="s">
        <v>36</v>
      </c>
      <c r="C371" s="16" t="s">
        <v>71</v>
      </c>
      <c r="D371" s="16" t="s">
        <v>84</v>
      </c>
      <c r="E371" s="16"/>
      <c r="F371" s="16" t="s">
        <v>39</v>
      </c>
      <c r="G371" s="16">
        <v>1120</v>
      </c>
      <c r="H371" s="16">
        <v>3480</v>
      </c>
      <c r="I371" s="17" t="s">
        <v>494</v>
      </c>
      <c r="J371" s="18">
        <v>376973132</v>
      </c>
      <c r="K371" s="19">
        <v>376973132</v>
      </c>
      <c r="L371" s="19">
        <v>-224481479</v>
      </c>
      <c r="M371" s="19"/>
      <c r="N371" s="19"/>
      <c r="O371" s="19"/>
      <c r="P371" s="19">
        <v>0</v>
      </c>
      <c r="Q371" s="19">
        <v>0</v>
      </c>
      <c r="R371" s="19">
        <v>152491653</v>
      </c>
      <c r="S371" s="19">
        <v>0</v>
      </c>
      <c r="T371" s="19">
        <v>0</v>
      </c>
      <c r="U371" s="19">
        <v>0</v>
      </c>
      <c r="V371" s="19">
        <v>132445555.03</v>
      </c>
      <c r="W371" s="19">
        <v>132445555.03</v>
      </c>
      <c r="X371" s="19">
        <v>0</v>
      </c>
      <c r="Y371" s="19">
        <v>244527576.97</v>
      </c>
      <c r="Z371" s="19">
        <v>0</v>
      </c>
      <c r="AA371" s="19">
        <f t="shared" si="33"/>
        <v>20046097.969999999</v>
      </c>
      <c r="AB371" s="20">
        <f>V371/R371</f>
        <v>0.86854298202144875</v>
      </c>
      <c r="AC371" s="20">
        <f>(S371+T371+U371)/R371</f>
        <v>0</v>
      </c>
      <c r="AD371" s="21">
        <f>AB371+AC371</f>
        <v>0.86854298202144875</v>
      </c>
    </row>
    <row r="372" spans="1:30" ht="90" outlineLevel="2" x14ac:dyDescent="0.25">
      <c r="A372" s="15" t="s">
        <v>489</v>
      </c>
      <c r="B372" s="16" t="s">
        <v>36</v>
      </c>
      <c r="C372" s="16" t="s">
        <v>71</v>
      </c>
      <c r="D372" s="16" t="s">
        <v>86</v>
      </c>
      <c r="E372" s="16"/>
      <c r="F372" s="16" t="s">
        <v>39</v>
      </c>
      <c r="G372" s="16">
        <v>1120</v>
      </c>
      <c r="H372" s="16">
        <v>3480</v>
      </c>
      <c r="I372" s="17" t="s">
        <v>495</v>
      </c>
      <c r="J372" s="18">
        <v>79815750</v>
      </c>
      <c r="K372" s="19">
        <v>79815750</v>
      </c>
      <c r="L372" s="19">
        <v>-39815750</v>
      </c>
      <c r="M372" s="19"/>
      <c r="N372" s="19"/>
      <c r="O372" s="19"/>
      <c r="P372" s="19">
        <v>0</v>
      </c>
      <c r="Q372" s="19">
        <v>0</v>
      </c>
      <c r="R372" s="19">
        <v>40000000</v>
      </c>
      <c r="S372" s="19">
        <v>0</v>
      </c>
      <c r="T372" s="19">
        <v>0</v>
      </c>
      <c r="U372" s="19">
        <v>0</v>
      </c>
      <c r="V372" s="19">
        <v>30487381.670000002</v>
      </c>
      <c r="W372" s="19">
        <v>30487381.670000002</v>
      </c>
      <c r="X372" s="19">
        <v>0</v>
      </c>
      <c r="Y372" s="19">
        <v>49328368.329999998</v>
      </c>
      <c r="Z372" s="19">
        <v>0</v>
      </c>
      <c r="AA372" s="19">
        <f t="shared" si="33"/>
        <v>9512618.3299999982</v>
      </c>
      <c r="AB372" s="20">
        <f>V372/R372</f>
        <v>0.76218454175000006</v>
      </c>
      <c r="AC372" s="20">
        <f>(S372+T372+U372)/R372</f>
        <v>0</v>
      </c>
      <c r="AD372" s="21">
        <f>AB372+AC372</f>
        <v>0.76218454175000006</v>
      </c>
    </row>
    <row r="373" spans="1:30" ht="120" outlineLevel="2" x14ac:dyDescent="0.25">
      <c r="A373" s="15" t="s">
        <v>489</v>
      </c>
      <c r="B373" s="16" t="s">
        <v>36</v>
      </c>
      <c r="C373" s="16" t="s">
        <v>71</v>
      </c>
      <c r="D373" s="16" t="s">
        <v>195</v>
      </c>
      <c r="E373" s="16"/>
      <c r="F373" s="16" t="s">
        <v>39</v>
      </c>
      <c r="G373" s="16">
        <v>1120</v>
      </c>
      <c r="H373" s="16">
        <v>3480</v>
      </c>
      <c r="I373" s="17" t="s">
        <v>496</v>
      </c>
      <c r="J373" s="18">
        <v>147000000</v>
      </c>
      <c r="K373" s="19">
        <v>147000000</v>
      </c>
      <c r="L373" s="19">
        <v>-102146188</v>
      </c>
      <c r="M373" s="19"/>
      <c r="N373" s="19"/>
      <c r="O373" s="19"/>
      <c r="P373" s="19">
        <v>0</v>
      </c>
      <c r="Q373" s="19">
        <v>0</v>
      </c>
      <c r="R373" s="19">
        <v>44853812</v>
      </c>
      <c r="S373" s="19">
        <v>0</v>
      </c>
      <c r="T373" s="19">
        <v>0</v>
      </c>
      <c r="U373" s="19">
        <v>0</v>
      </c>
      <c r="V373" s="19">
        <v>38502382.700000003</v>
      </c>
      <c r="W373" s="19">
        <v>38502382.700000003</v>
      </c>
      <c r="X373" s="19">
        <v>0</v>
      </c>
      <c r="Y373" s="19">
        <v>108497617.3</v>
      </c>
      <c r="Z373" s="19">
        <v>0</v>
      </c>
      <c r="AA373" s="19">
        <f t="shared" si="33"/>
        <v>6351429.299999997</v>
      </c>
      <c r="AB373" s="20">
        <f>V373/R373</f>
        <v>0.85839711237921101</v>
      </c>
      <c r="AC373" s="20">
        <f>(S373+T373+U373)/R373</f>
        <v>0</v>
      </c>
      <c r="AD373" s="21">
        <f>AB373+AC373</f>
        <v>0.85839711237921101</v>
      </c>
    </row>
    <row r="374" spans="1:30" outlineLevel="2" x14ac:dyDescent="0.25">
      <c r="A374" s="15" t="s">
        <v>489</v>
      </c>
      <c r="B374" s="16" t="s">
        <v>36</v>
      </c>
      <c r="C374" s="16" t="s">
        <v>71</v>
      </c>
      <c r="D374" s="16" t="s">
        <v>90</v>
      </c>
      <c r="E374" s="16"/>
      <c r="F374" s="16" t="s">
        <v>39</v>
      </c>
      <c r="G374" s="16">
        <v>1120</v>
      </c>
      <c r="H374" s="16">
        <v>3480</v>
      </c>
      <c r="I374" s="17" t="s">
        <v>91</v>
      </c>
      <c r="J374" s="18">
        <v>2600000</v>
      </c>
      <c r="K374" s="19">
        <v>2600000</v>
      </c>
      <c r="L374" s="19">
        <v>-2600000</v>
      </c>
      <c r="M374" s="19"/>
      <c r="N374" s="19"/>
      <c r="O374" s="19"/>
      <c r="P374" s="19">
        <v>0</v>
      </c>
      <c r="Q374" s="19">
        <v>0</v>
      </c>
      <c r="R374" s="19">
        <v>0</v>
      </c>
      <c r="S374" s="19">
        <v>0</v>
      </c>
      <c r="T374" s="19">
        <v>0</v>
      </c>
      <c r="U374" s="19">
        <v>0</v>
      </c>
      <c r="V374" s="19">
        <v>0</v>
      </c>
      <c r="W374" s="19">
        <v>0</v>
      </c>
      <c r="X374" s="19">
        <v>0</v>
      </c>
      <c r="Y374" s="19">
        <v>2600000</v>
      </c>
      <c r="Z374" s="19">
        <v>0</v>
      </c>
      <c r="AA374" s="19">
        <f t="shared" si="33"/>
        <v>0</v>
      </c>
      <c r="AB374" s="20">
        <v>0</v>
      </c>
      <c r="AC374" s="20">
        <v>0</v>
      </c>
      <c r="AD374" s="21">
        <v>0</v>
      </c>
    </row>
    <row r="375" spans="1:30" outlineLevel="2" x14ac:dyDescent="0.25">
      <c r="A375" s="15" t="s">
        <v>489</v>
      </c>
      <c r="B375" s="16" t="s">
        <v>36</v>
      </c>
      <c r="C375" s="16" t="s">
        <v>71</v>
      </c>
      <c r="D375" s="16" t="s">
        <v>197</v>
      </c>
      <c r="E375" s="16"/>
      <c r="F375" s="16" t="s">
        <v>39</v>
      </c>
      <c r="G375" s="16">
        <v>1120</v>
      </c>
      <c r="H375" s="16">
        <v>3480</v>
      </c>
      <c r="I375" s="17" t="s">
        <v>198</v>
      </c>
      <c r="J375" s="18">
        <v>34650000</v>
      </c>
      <c r="K375" s="19">
        <v>34650000</v>
      </c>
      <c r="L375" s="19">
        <v>-30150000</v>
      </c>
      <c r="M375" s="19"/>
      <c r="N375" s="19"/>
      <c r="O375" s="19"/>
      <c r="P375" s="19">
        <v>0</v>
      </c>
      <c r="Q375" s="19">
        <v>0</v>
      </c>
      <c r="R375" s="19">
        <v>4500000</v>
      </c>
      <c r="S375" s="19">
        <v>0</v>
      </c>
      <c r="T375" s="19">
        <v>0</v>
      </c>
      <c r="U375" s="19">
        <v>0</v>
      </c>
      <c r="V375" s="19">
        <v>1575663.04</v>
      </c>
      <c r="W375" s="19">
        <v>1575663.04</v>
      </c>
      <c r="X375" s="19">
        <v>2924336.96</v>
      </c>
      <c r="Y375" s="19">
        <v>33074336.960000001</v>
      </c>
      <c r="Z375" s="19">
        <v>0</v>
      </c>
      <c r="AA375" s="19">
        <f t="shared" si="33"/>
        <v>2924336.96</v>
      </c>
      <c r="AB375" s="20">
        <f>V375/R375</f>
        <v>0.35014734222222221</v>
      </c>
      <c r="AC375" s="20">
        <f>(S375+T375+U375)/R375</f>
        <v>0</v>
      </c>
      <c r="AD375" s="21">
        <f>AB375+AC375</f>
        <v>0.35014734222222221</v>
      </c>
    </row>
    <row r="376" spans="1:30" ht="30" outlineLevel="2" x14ac:dyDescent="0.25">
      <c r="A376" s="15" t="s">
        <v>489</v>
      </c>
      <c r="B376" s="16" t="s">
        <v>36</v>
      </c>
      <c r="C376" s="16" t="s">
        <v>71</v>
      </c>
      <c r="D376" s="16" t="s">
        <v>201</v>
      </c>
      <c r="E376" s="16"/>
      <c r="F376" s="16" t="s">
        <v>39</v>
      </c>
      <c r="G376" s="16">
        <v>1120</v>
      </c>
      <c r="H376" s="16">
        <v>3480</v>
      </c>
      <c r="I376" s="17" t="s">
        <v>202</v>
      </c>
      <c r="J376" s="18">
        <v>3150000</v>
      </c>
      <c r="K376" s="19">
        <v>3150000</v>
      </c>
      <c r="L376" s="19">
        <v>-3150000</v>
      </c>
      <c r="M376" s="19"/>
      <c r="N376" s="19"/>
      <c r="O376" s="19"/>
      <c r="P376" s="19">
        <v>0</v>
      </c>
      <c r="Q376" s="19">
        <v>0</v>
      </c>
      <c r="R376" s="19">
        <v>0</v>
      </c>
      <c r="S376" s="19">
        <v>0</v>
      </c>
      <c r="T376" s="19">
        <v>0</v>
      </c>
      <c r="U376" s="19">
        <v>0</v>
      </c>
      <c r="V376" s="19">
        <v>0</v>
      </c>
      <c r="W376" s="19">
        <v>0</v>
      </c>
      <c r="X376" s="19">
        <v>0</v>
      </c>
      <c r="Y376" s="19">
        <v>3150000</v>
      </c>
      <c r="Z376" s="19">
        <v>0</v>
      </c>
      <c r="AA376" s="19">
        <f t="shared" si="33"/>
        <v>0</v>
      </c>
      <c r="AB376" s="20">
        <v>0</v>
      </c>
      <c r="AC376" s="20">
        <v>0</v>
      </c>
      <c r="AD376" s="21">
        <v>0</v>
      </c>
    </row>
    <row r="377" spans="1:30" ht="30" outlineLevel="2" x14ac:dyDescent="0.25">
      <c r="A377" s="15" t="s">
        <v>489</v>
      </c>
      <c r="B377" s="16" t="s">
        <v>36</v>
      </c>
      <c r="C377" s="16" t="s">
        <v>71</v>
      </c>
      <c r="D377" s="16" t="s">
        <v>205</v>
      </c>
      <c r="E377" s="16"/>
      <c r="F377" s="16" t="s">
        <v>39</v>
      </c>
      <c r="G377" s="16">
        <v>1120</v>
      </c>
      <c r="H377" s="16">
        <v>3480</v>
      </c>
      <c r="I377" s="17" t="s">
        <v>206</v>
      </c>
      <c r="J377" s="18">
        <v>7000000</v>
      </c>
      <c r="K377" s="19">
        <v>7000000</v>
      </c>
      <c r="L377" s="19">
        <v>-6974716</v>
      </c>
      <c r="M377" s="19"/>
      <c r="N377" s="19"/>
      <c r="O377" s="19"/>
      <c r="P377" s="19">
        <v>0</v>
      </c>
      <c r="Q377" s="19">
        <v>0</v>
      </c>
      <c r="R377" s="19">
        <v>25284</v>
      </c>
      <c r="S377" s="19">
        <v>0</v>
      </c>
      <c r="T377" s="19">
        <v>0</v>
      </c>
      <c r="U377" s="19">
        <v>0</v>
      </c>
      <c r="V377" s="19">
        <v>25283.29</v>
      </c>
      <c r="W377" s="19">
        <v>25283.29</v>
      </c>
      <c r="X377" s="19">
        <v>0.71</v>
      </c>
      <c r="Y377" s="19">
        <v>6974716.71</v>
      </c>
      <c r="Z377" s="19">
        <v>0</v>
      </c>
      <c r="AA377" s="19">
        <f t="shared" si="33"/>
        <v>0.70999999999912689</v>
      </c>
      <c r="AB377" s="20">
        <f>V377/R377</f>
        <v>0.99997191900015825</v>
      </c>
      <c r="AC377" s="20">
        <f>(S377+T377+U377)/R377</f>
        <v>0</v>
      </c>
      <c r="AD377" s="21">
        <f>AB377+AC377</f>
        <v>0.99997191900015825</v>
      </c>
    </row>
    <row r="378" spans="1:30" ht="45" outlineLevel="2" x14ac:dyDescent="0.25">
      <c r="A378" s="15" t="s">
        <v>489</v>
      </c>
      <c r="B378" s="16" t="s">
        <v>36</v>
      </c>
      <c r="C378" s="16" t="s">
        <v>71</v>
      </c>
      <c r="D378" s="16" t="s">
        <v>94</v>
      </c>
      <c r="E378" s="16"/>
      <c r="F378" s="16" t="s">
        <v>39</v>
      </c>
      <c r="G378" s="16">
        <v>1120</v>
      </c>
      <c r="H378" s="16">
        <v>3480</v>
      </c>
      <c r="I378" s="17" t="s">
        <v>95</v>
      </c>
      <c r="J378" s="18">
        <v>186250000</v>
      </c>
      <c r="K378" s="19">
        <v>186250000</v>
      </c>
      <c r="L378" s="19">
        <v>-137026510</v>
      </c>
      <c r="M378" s="19"/>
      <c r="N378" s="19"/>
      <c r="O378" s="19"/>
      <c r="P378" s="19">
        <v>0</v>
      </c>
      <c r="Q378" s="19">
        <v>0</v>
      </c>
      <c r="R378" s="19">
        <v>49223490</v>
      </c>
      <c r="S378" s="19">
        <v>0</v>
      </c>
      <c r="T378" s="19">
        <v>0</v>
      </c>
      <c r="U378" s="19">
        <v>0</v>
      </c>
      <c r="V378" s="19">
        <v>33141267.329999998</v>
      </c>
      <c r="W378" s="19">
        <v>33141267.329999998</v>
      </c>
      <c r="X378" s="19">
        <v>13421232.67</v>
      </c>
      <c r="Y378" s="19">
        <v>153108732.66999999</v>
      </c>
      <c r="Z378" s="19">
        <v>0</v>
      </c>
      <c r="AA378" s="19">
        <f t="shared" si="33"/>
        <v>16082222.670000002</v>
      </c>
      <c r="AB378" s="20">
        <f>V378/R378</f>
        <v>0.67328154362886494</v>
      </c>
      <c r="AC378" s="20">
        <f>(S378+T378+U378)/R378</f>
        <v>0</v>
      </c>
      <c r="AD378" s="21">
        <f>AB378+AC378</f>
        <v>0.67328154362886494</v>
      </c>
    </row>
    <row r="379" spans="1:30" ht="30" outlineLevel="2" x14ac:dyDescent="0.25">
      <c r="A379" s="15" t="s">
        <v>489</v>
      </c>
      <c r="B379" s="16" t="s">
        <v>36</v>
      </c>
      <c r="C379" s="16" t="s">
        <v>71</v>
      </c>
      <c r="D379" s="16" t="s">
        <v>207</v>
      </c>
      <c r="E379" s="16"/>
      <c r="F379" s="16" t="s">
        <v>39</v>
      </c>
      <c r="G379" s="16">
        <v>1120</v>
      </c>
      <c r="H379" s="16">
        <v>3480</v>
      </c>
      <c r="I379" s="17" t="s">
        <v>208</v>
      </c>
      <c r="J379" s="18">
        <v>1575000</v>
      </c>
      <c r="K379" s="19">
        <v>1575000</v>
      </c>
      <c r="L379" s="19">
        <v>-1575000</v>
      </c>
      <c r="M379" s="19"/>
      <c r="N379" s="19"/>
      <c r="O379" s="19"/>
      <c r="P379" s="19">
        <v>0</v>
      </c>
      <c r="Q379" s="19">
        <v>0</v>
      </c>
      <c r="R379" s="19">
        <v>0</v>
      </c>
      <c r="S379" s="19">
        <v>0</v>
      </c>
      <c r="T379" s="19">
        <v>0</v>
      </c>
      <c r="U379" s="19">
        <v>0</v>
      </c>
      <c r="V379" s="19">
        <v>0</v>
      </c>
      <c r="W379" s="19">
        <v>0</v>
      </c>
      <c r="X379" s="19">
        <v>0</v>
      </c>
      <c r="Y379" s="19">
        <v>1575000</v>
      </c>
      <c r="Z379" s="19">
        <v>0</v>
      </c>
      <c r="AA379" s="19">
        <f t="shared" si="33"/>
        <v>0</v>
      </c>
      <c r="AB379" s="20">
        <v>0</v>
      </c>
      <c r="AC379" s="20">
        <v>0</v>
      </c>
      <c r="AD379" s="21">
        <v>0</v>
      </c>
    </row>
    <row r="380" spans="1:30" ht="30" outlineLevel="2" x14ac:dyDescent="0.25">
      <c r="A380" s="15" t="s">
        <v>489</v>
      </c>
      <c r="B380" s="16" t="s">
        <v>36</v>
      </c>
      <c r="C380" s="16" t="s">
        <v>71</v>
      </c>
      <c r="D380" s="16" t="s">
        <v>209</v>
      </c>
      <c r="E380" s="16"/>
      <c r="F380" s="16" t="s">
        <v>39</v>
      </c>
      <c r="G380" s="16">
        <v>1310</v>
      </c>
      <c r="H380" s="16">
        <v>3480</v>
      </c>
      <c r="I380" s="17" t="s">
        <v>497</v>
      </c>
      <c r="J380" s="18">
        <v>173250</v>
      </c>
      <c r="K380" s="19">
        <v>173250</v>
      </c>
      <c r="L380" s="19">
        <v>-173250</v>
      </c>
      <c r="M380" s="19"/>
      <c r="N380" s="19"/>
      <c r="O380" s="19"/>
      <c r="P380" s="19">
        <v>0</v>
      </c>
      <c r="Q380" s="19">
        <v>0</v>
      </c>
      <c r="R380" s="19">
        <v>0</v>
      </c>
      <c r="S380" s="19">
        <v>0</v>
      </c>
      <c r="T380" s="19">
        <v>0</v>
      </c>
      <c r="U380" s="19">
        <v>0</v>
      </c>
      <c r="V380" s="19">
        <v>0</v>
      </c>
      <c r="W380" s="19">
        <v>0</v>
      </c>
      <c r="X380" s="19">
        <v>0</v>
      </c>
      <c r="Y380" s="19">
        <v>173250</v>
      </c>
      <c r="Z380" s="19">
        <v>0</v>
      </c>
      <c r="AA380" s="19">
        <f t="shared" si="33"/>
        <v>0</v>
      </c>
      <c r="AB380" s="20">
        <v>0</v>
      </c>
      <c r="AC380" s="20">
        <v>0</v>
      </c>
      <c r="AD380" s="21">
        <v>0</v>
      </c>
    </row>
    <row r="381" spans="1:30" outlineLevel="2" x14ac:dyDescent="0.25">
      <c r="A381" s="15" t="s">
        <v>489</v>
      </c>
      <c r="B381" s="16" t="s">
        <v>36</v>
      </c>
      <c r="C381" s="16" t="s">
        <v>71</v>
      </c>
      <c r="D381" s="16" t="s">
        <v>211</v>
      </c>
      <c r="E381" s="16"/>
      <c r="F381" s="16" t="s">
        <v>39</v>
      </c>
      <c r="G381" s="16">
        <v>1120</v>
      </c>
      <c r="H381" s="16">
        <v>3480</v>
      </c>
      <c r="I381" s="17" t="s">
        <v>212</v>
      </c>
      <c r="J381" s="18">
        <v>6300000</v>
      </c>
      <c r="K381" s="19">
        <v>6300000</v>
      </c>
      <c r="L381" s="19">
        <v>-2800000</v>
      </c>
      <c r="M381" s="19"/>
      <c r="N381" s="19"/>
      <c r="O381" s="19"/>
      <c r="P381" s="19">
        <v>0</v>
      </c>
      <c r="Q381" s="19">
        <v>0</v>
      </c>
      <c r="R381" s="19">
        <v>3500000</v>
      </c>
      <c r="S381" s="19">
        <v>0</v>
      </c>
      <c r="T381" s="19">
        <v>0</v>
      </c>
      <c r="U381" s="19">
        <v>0</v>
      </c>
      <c r="V381" s="19">
        <v>0</v>
      </c>
      <c r="W381" s="19">
        <v>0</v>
      </c>
      <c r="X381" s="19">
        <v>1575000</v>
      </c>
      <c r="Y381" s="19">
        <v>6300000</v>
      </c>
      <c r="Z381" s="19">
        <v>0</v>
      </c>
      <c r="AA381" s="19">
        <f t="shared" si="33"/>
        <v>3500000</v>
      </c>
      <c r="AB381" s="20">
        <f t="shared" ref="AB381:AB389" si="37">V381/R381</f>
        <v>0</v>
      </c>
      <c r="AC381" s="20">
        <f t="shared" ref="AC381:AC389" si="38">(S381+T381+U381)/R381</f>
        <v>0</v>
      </c>
      <c r="AD381" s="21">
        <f t="shared" ref="AD381:AD389" si="39">AB381+AC381</f>
        <v>0</v>
      </c>
    </row>
    <row r="382" spans="1:30" outlineLevel="1" x14ac:dyDescent="0.25">
      <c r="A382" s="22"/>
      <c r="B382" s="23"/>
      <c r="C382" s="23" t="s">
        <v>96</v>
      </c>
      <c r="D382" s="23"/>
      <c r="E382" s="23"/>
      <c r="F382" s="23"/>
      <c r="G382" s="23"/>
      <c r="H382" s="23"/>
      <c r="I382" s="24"/>
      <c r="J382" s="25">
        <f t="shared" ref="J382:AA382" si="40">SUBTOTAL(9,J248:J381)</f>
        <v>38645750528</v>
      </c>
      <c r="K382" s="26">
        <f t="shared" si="40"/>
        <v>38645750528</v>
      </c>
      <c r="L382" s="26">
        <f t="shared" si="40"/>
        <v>7119408701</v>
      </c>
      <c r="M382" s="26">
        <f t="shared" si="40"/>
        <v>-201000000</v>
      </c>
      <c r="N382" s="26">
        <f t="shared" si="40"/>
        <v>743022122</v>
      </c>
      <c r="O382" s="26">
        <f t="shared" si="40"/>
        <v>3435347855.9999995</v>
      </c>
      <c r="P382" s="26">
        <f t="shared" si="40"/>
        <v>-283409124</v>
      </c>
      <c r="Q382" s="26">
        <f t="shared" si="40"/>
        <v>-4885001402.1700001</v>
      </c>
      <c r="R382" s="26">
        <f t="shared" si="40"/>
        <v>44574118680.830009</v>
      </c>
      <c r="S382" s="26">
        <f t="shared" si="40"/>
        <v>231303888.16</v>
      </c>
      <c r="T382" s="26">
        <f t="shared" si="40"/>
        <v>8171871063.3800001</v>
      </c>
      <c r="U382" s="26">
        <f t="shared" si="40"/>
        <v>42936199.810000002</v>
      </c>
      <c r="V382" s="26">
        <f t="shared" si="40"/>
        <v>12016256868.150005</v>
      </c>
      <c r="W382" s="26">
        <f t="shared" si="40"/>
        <v>11977097130.790005</v>
      </c>
      <c r="X382" s="26">
        <f t="shared" si="40"/>
        <v>5341418156.4799995</v>
      </c>
      <c r="Y382" s="26">
        <f t="shared" si="40"/>
        <v>18183382508.5</v>
      </c>
      <c r="Z382" s="26">
        <f t="shared" si="40"/>
        <v>0</v>
      </c>
      <c r="AA382" s="26">
        <f t="shared" si="40"/>
        <v>24111750661.329998</v>
      </c>
      <c r="AB382" s="27">
        <f t="shared" si="37"/>
        <v>0.26957923619739088</v>
      </c>
      <c r="AC382" s="27">
        <f t="shared" si="38"/>
        <v>0.18948464717446942</v>
      </c>
      <c r="AD382" s="28">
        <f t="shared" si="39"/>
        <v>0.45906388337186033</v>
      </c>
    </row>
    <row r="383" spans="1:30" ht="30" outlineLevel="2" x14ac:dyDescent="0.25">
      <c r="A383" s="15" t="s">
        <v>35</v>
      </c>
      <c r="B383" s="16" t="s">
        <v>36</v>
      </c>
      <c r="C383" s="16" t="s">
        <v>97</v>
      </c>
      <c r="D383" s="16" t="s">
        <v>98</v>
      </c>
      <c r="E383" s="16"/>
      <c r="F383" s="16" t="s">
        <v>39</v>
      </c>
      <c r="G383" s="16">
        <v>1120</v>
      </c>
      <c r="H383" s="16">
        <v>3480</v>
      </c>
      <c r="I383" s="17" t="s">
        <v>99</v>
      </c>
      <c r="J383" s="18">
        <v>722660</v>
      </c>
      <c r="K383" s="19">
        <v>722660</v>
      </c>
      <c r="L383" s="19">
        <v>0</v>
      </c>
      <c r="M383" s="19">
        <v>0</v>
      </c>
      <c r="N383" s="19">
        <v>0</v>
      </c>
      <c r="O383" s="19">
        <v>0</v>
      </c>
      <c r="P383" s="19">
        <v>0</v>
      </c>
      <c r="Q383" s="19">
        <v>-469729</v>
      </c>
      <c r="R383" s="19">
        <v>252931</v>
      </c>
      <c r="S383" s="19">
        <v>0</v>
      </c>
      <c r="T383" s="19">
        <v>0</v>
      </c>
      <c r="U383" s="19">
        <v>0</v>
      </c>
      <c r="V383" s="19">
        <v>0</v>
      </c>
      <c r="W383" s="19">
        <v>0</v>
      </c>
      <c r="X383" s="19">
        <v>252931</v>
      </c>
      <c r="Y383" s="19">
        <v>722660</v>
      </c>
      <c r="Z383" s="19">
        <v>0</v>
      </c>
      <c r="AA383" s="19">
        <f t="shared" si="33"/>
        <v>252931</v>
      </c>
      <c r="AB383" s="20">
        <f t="shared" si="37"/>
        <v>0</v>
      </c>
      <c r="AC383" s="20">
        <f t="shared" si="38"/>
        <v>0</v>
      </c>
      <c r="AD383" s="21">
        <f t="shared" si="39"/>
        <v>0</v>
      </c>
    </row>
    <row r="384" spans="1:30" outlineLevel="2" x14ac:dyDescent="0.25">
      <c r="A384" s="15" t="s">
        <v>35</v>
      </c>
      <c r="B384" s="16" t="s">
        <v>36</v>
      </c>
      <c r="C384" s="16" t="s">
        <v>97</v>
      </c>
      <c r="D384" s="16" t="s">
        <v>100</v>
      </c>
      <c r="E384" s="16"/>
      <c r="F384" s="16" t="s">
        <v>39</v>
      </c>
      <c r="G384" s="16">
        <v>1120</v>
      </c>
      <c r="H384" s="16">
        <v>3480</v>
      </c>
      <c r="I384" s="17" t="s">
        <v>101</v>
      </c>
      <c r="J384" s="18">
        <v>162550</v>
      </c>
      <c r="K384" s="19">
        <v>162550</v>
      </c>
      <c r="L384" s="19"/>
      <c r="M384" s="19">
        <v>1000000</v>
      </c>
      <c r="N384" s="19"/>
      <c r="O384" s="19"/>
      <c r="P384" s="19">
        <v>0</v>
      </c>
      <c r="Q384" s="19">
        <v>-662550</v>
      </c>
      <c r="R384" s="19">
        <v>500000</v>
      </c>
      <c r="S384" s="19">
        <v>0</v>
      </c>
      <c r="T384" s="19">
        <v>0</v>
      </c>
      <c r="U384" s="19">
        <v>0</v>
      </c>
      <c r="V384" s="19">
        <v>0</v>
      </c>
      <c r="W384" s="19">
        <v>0</v>
      </c>
      <c r="X384" s="19">
        <v>0</v>
      </c>
      <c r="Y384" s="19">
        <v>162550</v>
      </c>
      <c r="Z384" s="19">
        <v>0</v>
      </c>
      <c r="AA384" s="19">
        <f t="shared" si="33"/>
        <v>500000</v>
      </c>
      <c r="AB384" s="20">
        <f t="shared" si="37"/>
        <v>0</v>
      </c>
      <c r="AC384" s="20">
        <f t="shared" si="38"/>
        <v>0</v>
      </c>
      <c r="AD384" s="21">
        <f t="shared" si="39"/>
        <v>0</v>
      </c>
    </row>
    <row r="385" spans="1:30" outlineLevel="2" x14ac:dyDescent="0.25">
      <c r="A385" s="15" t="s">
        <v>35</v>
      </c>
      <c r="B385" s="16" t="s">
        <v>36</v>
      </c>
      <c r="C385" s="16" t="s">
        <v>97</v>
      </c>
      <c r="D385" s="16" t="s">
        <v>102</v>
      </c>
      <c r="E385" s="16"/>
      <c r="F385" s="16" t="s">
        <v>39</v>
      </c>
      <c r="G385" s="16">
        <v>1120</v>
      </c>
      <c r="H385" s="16">
        <v>3480</v>
      </c>
      <c r="I385" s="17" t="s">
        <v>103</v>
      </c>
      <c r="J385" s="18">
        <v>0</v>
      </c>
      <c r="K385" s="19">
        <v>275000</v>
      </c>
      <c r="L385" s="19">
        <v>0</v>
      </c>
      <c r="M385" s="19">
        <v>0</v>
      </c>
      <c r="N385" s="19">
        <v>0</v>
      </c>
      <c r="O385" s="19">
        <v>0</v>
      </c>
      <c r="P385" s="19">
        <v>0</v>
      </c>
      <c r="Q385" s="19">
        <v>0</v>
      </c>
      <c r="R385" s="19">
        <v>275000</v>
      </c>
      <c r="S385" s="19">
        <v>0</v>
      </c>
      <c r="T385" s="19">
        <v>275000</v>
      </c>
      <c r="U385" s="19">
        <v>0</v>
      </c>
      <c r="V385" s="19">
        <v>0</v>
      </c>
      <c r="W385" s="19">
        <v>0</v>
      </c>
      <c r="X385" s="19">
        <v>0</v>
      </c>
      <c r="Y385" s="19">
        <v>0</v>
      </c>
      <c r="Z385" s="19">
        <v>0</v>
      </c>
      <c r="AA385" s="19">
        <f t="shared" si="33"/>
        <v>0</v>
      </c>
      <c r="AB385" s="20">
        <f t="shared" si="37"/>
        <v>0</v>
      </c>
      <c r="AC385" s="20">
        <f t="shared" si="38"/>
        <v>1</v>
      </c>
      <c r="AD385" s="21">
        <f t="shared" si="39"/>
        <v>1</v>
      </c>
    </row>
    <row r="386" spans="1:30" ht="30" outlineLevel="2" x14ac:dyDescent="0.25">
      <c r="A386" s="15" t="s">
        <v>35</v>
      </c>
      <c r="B386" s="16" t="s">
        <v>36</v>
      </c>
      <c r="C386" s="16" t="s">
        <v>97</v>
      </c>
      <c r="D386" s="16" t="s">
        <v>104</v>
      </c>
      <c r="E386" s="16"/>
      <c r="F386" s="16" t="s">
        <v>39</v>
      </c>
      <c r="G386" s="16">
        <v>1120</v>
      </c>
      <c r="H386" s="16">
        <v>3480</v>
      </c>
      <c r="I386" s="17" t="s">
        <v>105</v>
      </c>
      <c r="J386" s="18">
        <v>4143310</v>
      </c>
      <c r="K386" s="19">
        <v>4143310</v>
      </c>
      <c r="L386" s="19">
        <v>0</v>
      </c>
      <c r="M386" s="19">
        <v>0</v>
      </c>
      <c r="N386" s="19">
        <v>0</v>
      </c>
      <c r="O386" s="19">
        <v>0</v>
      </c>
      <c r="P386" s="19">
        <v>0</v>
      </c>
      <c r="Q386" s="19">
        <v>-2693151.5</v>
      </c>
      <c r="R386" s="19">
        <v>1450158.5</v>
      </c>
      <c r="S386" s="19">
        <v>0</v>
      </c>
      <c r="T386" s="19">
        <v>0</v>
      </c>
      <c r="U386" s="19">
        <v>0</v>
      </c>
      <c r="V386" s="19">
        <v>0</v>
      </c>
      <c r="W386" s="19">
        <v>0</v>
      </c>
      <c r="X386" s="19">
        <v>1450158.5</v>
      </c>
      <c r="Y386" s="19">
        <v>4143310</v>
      </c>
      <c r="Z386" s="19">
        <v>0</v>
      </c>
      <c r="AA386" s="19">
        <f t="shared" si="33"/>
        <v>1450158.5</v>
      </c>
      <c r="AB386" s="20">
        <f t="shared" si="37"/>
        <v>0</v>
      </c>
      <c r="AC386" s="20">
        <f t="shared" si="38"/>
        <v>0</v>
      </c>
      <c r="AD386" s="21">
        <f t="shared" si="39"/>
        <v>0</v>
      </c>
    </row>
    <row r="387" spans="1:30" ht="30" outlineLevel="2" x14ac:dyDescent="0.25">
      <c r="A387" s="15" t="s">
        <v>35</v>
      </c>
      <c r="B387" s="16" t="s">
        <v>36</v>
      </c>
      <c r="C387" s="16" t="s">
        <v>97</v>
      </c>
      <c r="D387" s="16" t="s">
        <v>106</v>
      </c>
      <c r="E387" s="16"/>
      <c r="F387" s="16" t="s">
        <v>39</v>
      </c>
      <c r="G387" s="16">
        <v>1120</v>
      </c>
      <c r="H387" s="16">
        <v>3480</v>
      </c>
      <c r="I387" s="17" t="s">
        <v>107</v>
      </c>
      <c r="J387" s="18">
        <v>3117432</v>
      </c>
      <c r="K387" s="19">
        <v>3117432</v>
      </c>
      <c r="L387" s="19">
        <v>0</v>
      </c>
      <c r="M387" s="19">
        <v>0</v>
      </c>
      <c r="N387" s="19">
        <v>0</v>
      </c>
      <c r="O387" s="19">
        <v>0</v>
      </c>
      <c r="P387" s="19">
        <v>0</v>
      </c>
      <c r="Q387" s="19">
        <v>-928300.41</v>
      </c>
      <c r="R387" s="19">
        <v>2189131.59</v>
      </c>
      <c r="S387" s="19">
        <v>928124.65</v>
      </c>
      <c r="T387" s="19">
        <v>719902.74</v>
      </c>
      <c r="U387" s="19">
        <v>0</v>
      </c>
      <c r="V387" s="19">
        <v>346419.85</v>
      </c>
      <c r="W387" s="19">
        <v>346419.85</v>
      </c>
      <c r="X387" s="19">
        <v>1122984.76</v>
      </c>
      <c r="Y387" s="19">
        <v>1122984.76</v>
      </c>
      <c r="Z387" s="19">
        <v>0</v>
      </c>
      <c r="AA387" s="19">
        <f t="shared" si="33"/>
        <v>194684.34999999998</v>
      </c>
      <c r="AB387" s="20">
        <f t="shared" si="37"/>
        <v>0.15824532960122328</v>
      </c>
      <c r="AC387" s="20">
        <f t="shared" si="38"/>
        <v>0.75282244225437367</v>
      </c>
      <c r="AD387" s="21">
        <f t="shared" si="39"/>
        <v>0.91106777185559695</v>
      </c>
    </row>
    <row r="388" spans="1:30" ht="30" outlineLevel="2" x14ac:dyDescent="0.25">
      <c r="A388" s="15" t="s">
        <v>35</v>
      </c>
      <c r="B388" s="16" t="s">
        <v>36</v>
      </c>
      <c r="C388" s="16" t="s">
        <v>97</v>
      </c>
      <c r="D388" s="16" t="s">
        <v>108</v>
      </c>
      <c r="E388" s="16"/>
      <c r="F388" s="16" t="s">
        <v>39</v>
      </c>
      <c r="G388" s="16">
        <v>1120</v>
      </c>
      <c r="H388" s="16">
        <v>3480</v>
      </c>
      <c r="I388" s="17" t="s">
        <v>109</v>
      </c>
      <c r="J388" s="18">
        <v>222000</v>
      </c>
      <c r="K388" s="19">
        <v>222000</v>
      </c>
      <c r="L388" s="19">
        <v>0</v>
      </c>
      <c r="M388" s="19">
        <v>0</v>
      </c>
      <c r="N388" s="19">
        <v>0</v>
      </c>
      <c r="O388" s="19">
        <v>0</v>
      </c>
      <c r="P388" s="19">
        <v>0</v>
      </c>
      <c r="Q388" s="19">
        <v>-144300</v>
      </c>
      <c r="R388" s="19">
        <v>77700</v>
      </c>
      <c r="S388" s="19">
        <v>0</v>
      </c>
      <c r="T388" s="19">
        <v>0</v>
      </c>
      <c r="U388" s="19">
        <v>0</v>
      </c>
      <c r="V388" s="19">
        <v>0</v>
      </c>
      <c r="W388" s="19">
        <v>0</v>
      </c>
      <c r="X388" s="19">
        <v>77700</v>
      </c>
      <c r="Y388" s="19">
        <v>222000</v>
      </c>
      <c r="Z388" s="19">
        <v>0</v>
      </c>
      <c r="AA388" s="19">
        <f t="shared" si="33"/>
        <v>77700</v>
      </c>
      <c r="AB388" s="20">
        <f t="shared" si="37"/>
        <v>0</v>
      </c>
      <c r="AC388" s="20">
        <f t="shared" si="38"/>
        <v>0</v>
      </c>
      <c r="AD388" s="21">
        <f t="shared" si="39"/>
        <v>0</v>
      </c>
    </row>
    <row r="389" spans="1:30" ht="30" outlineLevel="2" x14ac:dyDescent="0.25">
      <c r="A389" s="15" t="s">
        <v>35</v>
      </c>
      <c r="B389" s="16" t="s">
        <v>36</v>
      </c>
      <c r="C389" s="16" t="s">
        <v>97</v>
      </c>
      <c r="D389" s="16" t="s">
        <v>110</v>
      </c>
      <c r="E389" s="16"/>
      <c r="F389" s="16" t="s">
        <v>39</v>
      </c>
      <c r="G389" s="16">
        <v>1120</v>
      </c>
      <c r="H389" s="16">
        <v>3480</v>
      </c>
      <c r="I389" s="17" t="s">
        <v>111</v>
      </c>
      <c r="J389" s="18">
        <v>16285474</v>
      </c>
      <c r="K389" s="19">
        <v>16010474</v>
      </c>
      <c r="L389" s="19">
        <v>0</v>
      </c>
      <c r="M389" s="19">
        <v>0</v>
      </c>
      <c r="N389" s="19">
        <v>0</v>
      </c>
      <c r="O389" s="19">
        <v>0</v>
      </c>
      <c r="P389" s="19">
        <v>0</v>
      </c>
      <c r="Q389" s="19">
        <v>-5208554.55</v>
      </c>
      <c r="R389" s="19">
        <v>10801919.449999999</v>
      </c>
      <c r="S389" s="19">
        <v>0</v>
      </c>
      <c r="T389" s="19">
        <v>2767493.36</v>
      </c>
      <c r="U389" s="19">
        <v>0</v>
      </c>
      <c r="V389" s="19">
        <v>7711754.5</v>
      </c>
      <c r="W389" s="19">
        <v>7711754.5</v>
      </c>
      <c r="X389" s="19">
        <v>12.14</v>
      </c>
      <c r="Y389" s="19">
        <v>5531226.1399999997</v>
      </c>
      <c r="Z389" s="19">
        <v>0</v>
      </c>
      <c r="AA389" s="19">
        <f t="shared" si="33"/>
        <v>322671.58999999985</v>
      </c>
      <c r="AB389" s="20">
        <f t="shared" si="37"/>
        <v>0.71392445904602631</v>
      </c>
      <c r="AC389" s="20">
        <f t="shared" si="38"/>
        <v>0.25620385088133574</v>
      </c>
      <c r="AD389" s="21">
        <f t="shared" si="39"/>
        <v>0.9701283099273621</v>
      </c>
    </row>
    <row r="390" spans="1:30" outlineLevel="2" x14ac:dyDescent="0.25">
      <c r="A390" s="15" t="s">
        <v>35</v>
      </c>
      <c r="B390" s="16" t="s">
        <v>36</v>
      </c>
      <c r="C390" s="16" t="s">
        <v>97</v>
      </c>
      <c r="D390" s="16" t="s">
        <v>112</v>
      </c>
      <c r="E390" s="16"/>
      <c r="F390" s="16" t="s">
        <v>39</v>
      </c>
      <c r="G390" s="16">
        <v>1120</v>
      </c>
      <c r="H390" s="16">
        <v>3480</v>
      </c>
      <c r="I390" s="17" t="s">
        <v>113</v>
      </c>
      <c r="J390" s="18">
        <v>4154668</v>
      </c>
      <c r="K390" s="19">
        <v>4154668</v>
      </c>
      <c r="L390" s="19">
        <v>0</v>
      </c>
      <c r="M390" s="19">
        <v>0</v>
      </c>
      <c r="N390" s="19">
        <v>0</v>
      </c>
      <c r="O390" s="19">
        <v>0</v>
      </c>
      <c r="P390" s="19">
        <v>0</v>
      </c>
      <c r="Q390" s="19">
        <v>-4154668</v>
      </c>
      <c r="R390" s="19">
        <v>0</v>
      </c>
      <c r="S390" s="19">
        <v>0</v>
      </c>
      <c r="T390" s="19">
        <v>0</v>
      </c>
      <c r="U390" s="19">
        <v>0</v>
      </c>
      <c r="V390" s="19">
        <v>0</v>
      </c>
      <c r="W390" s="19">
        <v>0</v>
      </c>
      <c r="X390" s="19">
        <v>0</v>
      </c>
      <c r="Y390" s="19">
        <v>4154668</v>
      </c>
      <c r="Z390" s="19">
        <v>0</v>
      </c>
      <c r="AA390" s="19">
        <f t="shared" si="33"/>
        <v>0</v>
      </c>
      <c r="AB390" s="20">
        <v>0</v>
      </c>
      <c r="AC390" s="20">
        <v>0</v>
      </c>
      <c r="AD390" s="21">
        <v>0</v>
      </c>
    </row>
    <row r="391" spans="1:30" outlineLevel="2" x14ac:dyDescent="0.25">
      <c r="A391" s="15" t="s">
        <v>177</v>
      </c>
      <c r="B391" s="16" t="s">
        <v>36</v>
      </c>
      <c r="C391" s="16" t="s">
        <v>97</v>
      </c>
      <c r="D391" s="16" t="s">
        <v>213</v>
      </c>
      <c r="E391" s="16"/>
      <c r="F391" s="16" t="s">
        <v>39</v>
      </c>
      <c r="G391" s="16">
        <v>1120</v>
      </c>
      <c r="H391" s="16">
        <v>3480</v>
      </c>
      <c r="I391" s="17" t="s">
        <v>214</v>
      </c>
      <c r="J391" s="18">
        <v>200029325</v>
      </c>
      <c r="K391" s="19">
        <v>200029325</v>
      </c>
      <c r="L391" s="19"/>
      <c r="M391" s="19"/>
      <c r="N391" s="19">
        <v>45000000</v>
      </c>
      <c r="O391" s="19"/>
      <c r="P391" s="19">
        <v>0</v>
      </c>
      <c r="Q391" s="19">
        <v>0</v>
      </c>
      <c r="R391" s="19">
        <v>245029325</v>
      </c>
      <c r="S391" s="19">
        <v>0</v>
      </c>
      <c r="T391" s="19">
        <v>58122835.32</v>
      </c>
      <c r="U391" s="19">
        <v>0</v>
      </c>
      <c r="V391" s="19">
        <v>86877164.269999996</v>
      </c>
      <c r="W391" s="19">
        <v>86877164.269999996</v>
      </c>
      <c r="X391" s="19">
        <v>0.41</v>
      </c>
      <c r="Y391" s="19">
        <v>55029325.409999996</v>
      </c>
      <c r="Z391" s="19">
        <v>0</v>
      </c>
      <c r="AA391" s="19">
        <f t="shared" si="33"/>
        <v>100029325.41000001</v>
      </c>
      <c r="AB391" s="20">
        <f t="shared" ref="AB391:AB413" si="41">V391/R391</f>
        <v>0.35455823204018538</v>
      </c>
      <c r="AC391" s="20">
        <f t="shared" ref="AC391:AC413" si="42">(S391+T391+U391)/R391</f>
        <v>0.23720767022477821</v>
      </c>
      <c r="AD391" s="21">
        <f t="shared" ref="AD391:AD413" si="43">AB391+AC391</f>
        <v>0.59176590226496362</v>
      </c>
    </row>
    <row r="392" spans="1:30" ht="30" outlineLevel="2" x14ac:dyDescent="0.25">
      <c r="A392" s="15" t="s">
        <v>177</v>
      </c>
      <c r="B392" s="16" t="s">
        <v>36</v>
      </c>
      <c r="C392" s="16" t="s">
        <v>97</v>
      </c>
      <c r="D392" s="16" t="s">
        <v>98</v>
      </c>
      <c r="E392" s="16"/>
      <c r="F392" s="16" t="s">
        <v>39</v>
      </c>
      <c r="G392" s="16">
        <v>1120</v>
      </c>
      <c r="H392" s="16">
        <v>3480</v>
      </c>
      <c r="I392" s="17" t="s">
        <v>99</v>
      </c>
      <c r="J392" s="18">
        <v>94830</v>
      </c>
      <c r="K392" s="19">
        <v>94830</v>
      </c>
      <c r="L392" s="19">
        <v>0</v>
      </c>
      <c r="M392" s="19">
        <v>0</v>
      </c>
      <c r="N392" s="19">
        <v>0</v>
      </c>
      <c r="O392" s="19">
        <v>0</v>
      </c>
      <c r="P392" s="19">
        <v>0</v>
      </c>
      <c r="Q392" s="19">
        <v>0</v>
      </c>
      <c r="R392" s="19">
        <v>94830</v>
      </c>
      <c r="S392" s="19">
        <v>0</v>
      </c>
      <c r="T392" s="19">
        <v>0</v>
      </c>
      <c r="U392" s="19">
        <v>0</v>
      </c>
      <c r="V392" s="19">
        <v>0</v>
      </c>
      <c r="W392" s="19">
        <v>0</v>
      </c>
      <c r="X392" s="19">
        <v>94830</v>
      </c>
      <c r="Y392" s="19">
        <v>94830</v>
      </c>
      <c r="Z392" s="19">
        <v>0</v>
      </c>
      <c r="AA392" s="19">
        <f t="shared" si="33"/>
        <v>94830</v>
      </c>
      <c r="AB392" s="20">
        <f t="shared" si="41"/>
        <v>0</v>
      </c>
      <c r="AC392" s="20">
        <f t="shared" si="42"/>
        <v>0</v>
      </c>
      <c r="AD392" s="21">
        <f t="shared" si="43"/>
        <v>0</v>
      </c>
    </row>
    <row r="393" spans="1:30" outlineLevel="2" x14ac:dyDescent="0.25">
      <c r="A393" s="15" t="s">
        <v>177</v>
      </c>
      <c r="B393" s="16" t="s">
        <v>36</v>
      </c>
      <c r="C393" s="16" t="s">
        <v>97</v>
      </c>
      <c r="D393" s="16" t="s">
        <v>100</v>
      </c>
      <c r="E393" s="16"/>
      <c r="F393" s="16" t="s">
        <v>39</v>
      </c>
      <c r="G393" s="16">
        <v>1120</v>
      </c>
      <c r="H393" s="16">
        <v>3480</v>
      </c>
      <c r="I393" s="17" t="s">
        <v>101</v>
      </c>
      <c r="J393" s="18">
        <v>1283247</v>
      </c>
      <c r="K393" s="19">
        <v>1283247</v>
      </c>
      <c r="L393" s="19">
        <v>0</v>
      </c>
      <c r="M393" s="19">
        <v>0</v>
      </c>
      <c r="N393" s="19">
        <v>0</v>
      </c>
      <c r="O393" s="19">
        <v>0</v>
      </c>
      <c r="P393" s="19">
        <v>0</v>
      </c>
      <c r="Q393" s="19">
        <v>-173976</v>
      </c>
      <c r="R393" s="19">
        <v>1109271</v>
      </c>
      <c r="S393" s="19">
        <v>0</v>
      </c>
      <c r="T393" s="19">
        <v>1109271</v>
      </c>
      <c r="U393" s="19">
        <v>0</v>
      </c>
      <c r="V393" s="19">
        <v>0</v>
      </c>
      <c r="W393" s="19">
        <v>0</v>
      </c>
      <c r="X393" s="19">
        <v>0</v>
      </c>
      <c r="Y393" s="19">
        <v>173976</v>
      </c>
      <c r="Z393" s="19">
        <v>0</v>
      </c>
      <c r="AA393" s="19">
        <f t="shared" si="33"/>
        <v>0</v>
      </c>
      <c r="AB393" s="20">
        <f t="shared" si="41"/>
        <v>0</v>
      </c>
      <c r="AC393" s="20">
        <f t="shared" si="42"/>
        <v>1</v>
      </c>
      <c r="AD393" s="21">
        <f t="shared" si="43"/>
        <v>1</v>
      </c>
    </row>
    <row r="394" spans="1:30" outlineLevel="2" x14ac:dyDescent="0.25">
      <c r="A394" s="15" t="s">
        <v>177</v>
      </c>
      <c r="B394" s="16" t="s">
        <v>36</v>
      </c>
      <c r="C394" s="16" t="s">
        <v>97</v>
      </c>
      <c r="D394" s="16" t="s">
        <v>215</v>
      </c>
      <c r="E394" s="16"/>
      <c r="F394" s="16" t="s">
        <v>39</v>
      </c>
      <c r="G394" s="16">
        <v>1120</v>
      </c>
      <c r="H394" s="16">
        <v>3480</v>
      </c>
      <c r="I394" s="17" t="s">
        <v>216</v>
      </c>
      <c r="J394" s="18">
        <v>1753676</v>
      </c>
      <c r="K394" s="19">
        <v>1753676</v>
      </c>
      <c r="L394" s="19">
        <v>0</v>
      </c>
      <c r="M394" s="19">
        <v>0</v>
      </c>
      <c r="N394" s="19">
        <v>0</v>
      </c>
      <c r="O394" s="19">
        <v>0</v>
      </c>
      <c r="P394" s="19">
        <v>0</v>
      </c>
      <c r="Q394" s="19">
        <v>-340189</v>
      </c>
      <c r="R394" s="19">
        <v>1413487</v>
      </c>
      <c r="S394" s="19">
        <v>0</v>
      </c>
      <c r="T394" s="19">
        <v>1413487</v>
      </c>
      <c r="U394" s="19">
        <v>0</v>
      </c>
      <c r="V394" s="19">
        <v>0</v>
      </c>
      <c r="W394" s="19">
        <v>0</v>
      </c>
      <c r="X394" s="19">
        <v>0</v>
      </c>
      <c r="Y394" s="19">
        <v>340189</v>
      </c>
      <c r="Z394" s="19">
        <v>0</v>
      </c>
      <c r="AA394" s="19">
        <f t="shared" si="33"/>
        <v>0</v>
      </c>
      <c r="AB394" s="20">
        <f t="shared" si="41"/>
        <v>0</v>
      </c>
      <c r="AC394" s="20">
        <f t="shared" si="42"/>
        <v>1</v>
      </c>
      <c r="AD394" s="21">
        <f t="shared" si="43"/>
        <v>1</v>
      </c>
    </row>
    <row r="395" spans="1:30" ht="30" outlineLevel="2" x14ac:dyDescent="0.25">
      <c r="A395" s="15" t="s">
        <v>177</v>
      </c>
      <c r="B395" s="16" t="s">
        <v>36</v>
      </c>
      <c r="C395" s="16" t="s">
        <v>97</v>
      </c>
      <c r="D395" s="16" t="s">
        <v>217</v>
      </c>
      <c r="E395" s="16"/>
      <c r="F395" s="16" t="s">
        <v>39</v>
      </c>
      <c r="G395" s="16">
        <v>1120</v>
      </c>
      <c r="H395" s="16">
        <v>3480</v>
      </c>
      <c r="I395" s="17" t="s">
        <v>218</v>
      </c>
      <c r="J395" s="18">
        <v>1159770</v>
      </c>
      <c r="K395" s="19">
        <v>1159770</v>
      </c>
      <c r="L395" s="19">
        <v>0</v>
      </c>
      <c r="M395" s="19">
        <v>0</v>
      </c>
      <c r="N395" s="19">
        <v>0</v>
      </c>
      <c r="O395" s="19">
        <v>0</v>
      </c>
      <c r="P395" s="19">
        <v>0</v>
      </c>
      <c r="Q395" s="19">
        <v>-157236</v>
      </c>
      <c r="R395" s="19">
        <v>1002534</v>
      </c>
      <c r="S395" s="19">
        <v>0</v>
      </c>
      <c r="T395" s="19">
        <v>1002534</v>
      </c>
      <c r="U395" s="19">
        <v>0</v>
      </c>
      <c r="V395" s="19">
        <v>0</v>
      </c>
      <c r="W395" s="19">
        <v>0</v>
      </c>
      <c r="X395" s="19">
        <v>0</v>
      </c>
      <c r="Y395" s="19">
        <v>157236</v>
      </c>
      <c r="Z395" s="19">
        <v>0</v>
      </c>
      <c r="AA395" s="19">
        <f t="shared" ref="AA395:AA458" si="44">R395-S395-T395-U395-V395</f>
        <v>0</v>
      </c>
      <c r="AB395" s="20">
        <f t="shared" si="41"/>
        <v>0</v>
      </c>
      <c r="AC395" s="20">
        <f t="shared" si="42"/>
        <v>1</v>
      </c>
      <c r="AD395" s="21">
        <f t="shared" si="43"/>
        <v>1</v>
      </c>
    </row>
    <row r="396" spans="1:30" outlineLevel="2" x14ac:dyDescent="0.25">
      <c r="A396" s="15" t="s">
        <v>177</v>
      </c>
      <c r="B396" s="16" t="s">
        <v>36</v>
      </c>
      <c r="C396" s="16" t="s">
        <v>97</v>
      </c>
      <c r="D396" s="16" t="s">
        <v>219</v>
      </c>
      <c r="E396" s="16"/>
      <c r="F396" s="16" t="s">
        <v>39</v>
      </c>
      <c r="G396" s="16">
        <v>1120</v>
      </c>
      <c r="H396" s="16">
        <v>3480</v>
      </c>
      <c r="I396" s="17" t="s">
        <v>220</v>
      </c>
      <c r="J396" s="18">
        <v>1162320</v>
      </c>
      <c r="K396" s="19">
        <v>1162320</v>
      </c>
      <c r="L396" s="19">
        <v>0</v>
      </c>
      <c r="M396" s="19">
        <v>0</v>
      </c>
      <c r="N396" s="19">
        <v>0</v>
      </c>
      <c r="O396" s="19">
        <v>0</v>
      </c>
      <c r="P396" s="19">
        <v>0</v>
      </c>
      <c r="Q396" s="19">
        <v>-157582</v>
      </c>
      <c r="R396" s="19">
        <v>1004738</v>
      </c>
      <c r="S396" s="19">
        <v>0</v>
      </c>
      <c r="T396" s="19">
        <v>1004738</v>
      </c>
      <c r="U396" s="19">
        <v>0</v>
      </c>
      <c r="V396" s="19">
        <v>0</v>
      </c>
      <c r="W396" s="19">
        <v>0</v>
      </c>
      <c r="X396" s="19">
        <v>0</v>
      </c>
      <c r="Y396" s="19">
        <v>157582</v>
      </c>
      <c r="Z396" s="19">
        <v>0</v>
      </c>
      <c r="AA396" s="19">
        <f t="shared" si="44"/>
        <v>0</v>
      </c>
      <c r="AB396" s="20">
        <f t="shared" si="41"/>
        <v>0</v>
      </c>
      <c r="AC396" s="20">
        <f t="shared" si="42"/>
        <v>1</v>
      </c>
      <c r="AD396" s="21">
        <f t="shared" si="43"/>
        <v>1</v>
      </c>
    </row>
    <row r="397" spans="1:30" ht="30" outlineLevel="2" x14ac:dyDescent="0.25">
      <c r="A397" s="15" t="s">
        <v>177</v>
      </c>
      <c r="B397" s="16" t="s">
        <v>36</v>
      </c>
      <c r="C397" s="16" t="s">
        <v>97</v>
      </c>
      <c r="D397" s="16" t="s">
        <v>104</v>
      </c>
      <c r="E397" s="16"/>
      <c r="F397" s="16" t="s">
        <v>39</v>
      </c>
      <c r="G397" s="16">
        <v>1120</v>
      </c>
      <c r="H397" s="16">
        <v>3480</v>
      </c>
      <c r="I397" s="17" t="s">
        <v>105</v>
      </c>
      <c r="J397" s="18">
        <v>18892080</v>
      </c>
      <c r="K397" s="19">
        <v>15592080</v>
      </c>
      <c r="L397" s="19"/>
      <c r="M397" s="19"/>
      <c r="N397" s="19"/>
      <c r="O397" s="19"/>
      <c r="P397" s="19">
        <v>0</v>
      </c>
      <c r="Q397" s="19">
        <v>-5563113</v>
      </c>
      <c r="R397" s="19">
        <v>10028967</v>
      </c>
      <c r="S397" s="19">
        <v>10028967</v>
      </c>
      <c r="T397" s="19">
        <v>0</v>
      </c>
      <c r="U397" s="19">
        <v>0</v>
      </c>
      <c r="V397" s="19">
        <v>0</v>
      </c>
      <c r="W397" s="19">
        <v>0</v>
      </c>
      <c r="X397" s="19">
        <v>0</v>
      </c>
      <c r="Y397" s="19">
        <v>5563113</v>
      </c>
      <c r="Z397" s="19">
        <v>0</v>
      </c>
      <c r="AA397" s="19">
        <f t="shared" si="44"/>
        <v>0</v>
      </c>
      <c r="AB397" s="20">
        <f t="shared" si="41"/>
        <v>0</v>
      </c>
      <c r="AC397" s="20">
        <f t="shared" si="42"/>
        <v>1</v>
      </c>
      <c r="AD397" s="21">
        <f t="shared" si="43"/>
        <v>1</v>
      </c>
    </row>
    <row r="398" spans="1:30" outlineLevel="2" x14ac:dyDescent="0.25">
      <c r="A398" s="15" t="s">
        <v>177</v>
      </c>
      <c r="B398" s="16" t="s">
        <v>36</v>
      </c>
      <c r="C398" s="16" t="s">
        <v>97</v>
      </c>
      <c r="D398" s="16" t="s">
        <v>221</v>
      </c>
      <c r="E398" s="16"/>
      <c r="F398" s="16" t="s">
        <v>39</v>
      </c>
      <c r="G398" s="16">
        <v>1120</v>
      </c>
      <c r="H398" s="16">
        <v>3480</v>
      </c>
      <c r="I398" s="17" t="s">
        <v>222</v>
      </c>
      <c r="J398" s="18">
        <v>1130000</v>
      </c>
      <c r="K398" s="19">
        <v>1130000</v>
      </c>
      <c r="L398" s="19">
        <v>0</v>
      </c>
      <c r="M398" s="19">
        <v>0</v>
      </c>
      <c r="N398" s="19">
        <v>0</v>
      </c>
      <c r="O398" s="19">
        <v>0</v>
      </c>
      <c r="P398" s="19">
        <v>0</v>
      </c>
      <c r="Q398" s="19">
        <v>-153200</v>
      </c>
      <c r="R398" s="19">
        <v>976800</v>
      </c>
      <c r="S398" s="19">
        <v>0</v>
      </c>
      <c r="T398" s="19">
        <v>976800</v>
      </c>
      <c r="U398" s="19">
        <v>0</v>
      </c>
      <c r="V398" s="19">
        <v>0</v>
      </c>
      <c r="W398" s="19">
        <v>0</v>
      </c>
      <c r="X398" s="19">
        <v>0</v>
      </c>
      <c r="Y398" s="19">
        <v>153200</v>
      </c>
      <c r="Z398" s="19">
        <v>0</v>
      </c>
      <c r="AA398" s="19">
        <f t="shared" si="44"/>
        <v>0</v>
      </c>
      <c r="AB398" s="20">
        <f t="shared" si="41"/>
        <v>0</v>
      </c>
      <c r="AC398" s="20">
        <f t="shared" si="42"/>
        <v>1</v>
      </c>
      <c r="AD398" s="21">
        <f t="shared" si="43"/>
        <v>1</v>
      </c>
    </row>
    <row r="399" spans="1:30" outlineLevel="2" x14ac:dyDescent="0.25">
      <c r="A399" s="15" t="s">
        <v>177</v>
      </c>
      <c r="B399" s="16" t="s">
        <v>36</v>
      </c>
      <c r="C399" s="16" t="s">
        <v>97</v>
      </c>
      <c r="D399" s="16" t="s">
        <v>223</v>
      </c>
      <c r="E399" s="16"/>
      <c r="F399" s="16" t="s">
        <v>39</v>
      </c>
      <c r="G399" s="16">
        <v>1120</v>
      </c>
      <c r="H399" s="16">
        <v>3480</v>
      </c>
      <c r="I399" s="17" t="s">
        <v>224</v>
      </c>
      <c r="J399" s="18">
        <v>1053250</v>
      </c>
      <c r="K399" s="19">
        <v>1053250</v>
      </c>
      <c r="L399" s="19">
        <v>0</v>
      </c>
      <c r="M399" s="19">
        <v>0</v>
      </c>
      <c r="N399" s="19">
        <v>0</v>
      </c>
      <c r="O399" s="19">
        <v>0</v>
      </c>
      <c r="P399" s="19">
        <v>0</v>
      </c>
      <c r="Q399" s="19">
        <v>-142794</v>
      </c>
      <c r="R399" s="19">
        <v>910456</v>
      </c>
      <c r="S399" s="19">
        <v>0</v>
      </c>
      <c r="T399" s="19">
        <v>910456</v>
      </c>
      <c r="U399" s="19">
        <v>0</v>
      </c>
      <c r="V399" s="19">
        <v>0</v>
      </c>
      <c r="W399" s="19">
        <v>0</v>
      </c>
      <c r="X399" s="19">
        <v>0</v>
      </c>
      <c r="Y399" s="19">
        <v>142794</v>
      </c>
      <c r="Z399" s="19">
        <v>0</v>
      </c>
      <c r="AA399" s="19">
        <f t="shared" si="44"/>
        <v>0</v>
      </c>
      <c r="AB399" s="20">
        <f t="shared" si="41"/>
        <v>0</v>
      </c>
      <c r="AC399" s="20">
        <f t="shared" si="42"/>
        <v>1</v>
      </c>
      <c r="AD399" s="21">
        <f t="shared" si="43"/>
        <v>1</v>
      </c>
    </row>
    <row r="400" spans="1:30" outlineLevel="2" x14ac:dyDescent="0.25">
      <c r="A400" s="15" t="s">
        <v>177</v>
      </c>
      <c r="B400" s="16" t="s">
        <v>36</v>
      </c>
      <c r="C400" s="16" t="s">
        <v>97</v>
      </c>
      <c r="D400" s="16" t="s">
        <v>225</v>
      </c>
      <c r="E400" s="16"/>
      <c r="F400" s="16" t="s">
        <v>39</v>
      </c>
      <c r="G400" s="16">
        <v>1120</v>
      </c>
      <c r="H400" s="16">
        <v>3480</v>
      </c>
      <c r="I400" s="17" t="s">
        <v>226</v>
      </c>
      <c r="J400" s="18">
        <v>22475182</v>
      </c>
      <c r="K400" s="19">
        <v>22475182</v>
      </c>
      <c r="L400" s="19">
        <v>0</v>
      </c>
      <c r="M400" s="19">
        <v>0</v>
      </c>
      <c r="N400" s="19">
        <v>0</v>
      </c>
      <c r="O400" s="19">
        <v>0</v>
      </c>
      <c r="P400" s="19">
        <v>0</v>
      </c>
      <c r="Q400" s="19">
        <v>0</v>
      </c>
      <c r="R400" s="19">
        <v>22475182</v>
      </c>
      <c r="S400" s="19">
        <v>0</v>
      </c>
      <c r="T400" s="19">
        <v>591830</v>
      </c>
      <c r="U400" s="19">
        <v>0</v>
      </c>
      <c r="V400" s="19">
        <v>7656774.04</v>
      </c>
      <c r="W400" s="19">
        <v>7656774.04</v>
      </c>
      <c r="X400" s="19">
        <v>14226577.960000001</v>
      </c>
      <c r="Y400" s="19">
        <v>14226577.960000001</v>
      </c>
      <c r="Z400" s="19">
        <v>0</v>
      </c>
      <c r="AA400" s="19">
        <f t="shared" si="44"/>
        <v>14226577.960000001</v>
      </c>
      <c r="AB400" s="20">
        <f t="shared" si="41"/>
        <v>0.34067684257239833</v>
      </c>
      <c r="AC400" s="20">
        <f t="shared" si="42"/>
        <v>2.6332600999627056E-2</v>
      </c>
      <c r="AD400" s="21">
        <f t="shared" si="43"/>
        <v>0.36700944357202536</v>
      </c>
    </row>
    <row r="401" spans="1:30" ht="30" outlineLevel="2" x14ac:dyDescent="0.25">
      <c r="A401" s="15" t="s">
        <v>177</v>
      </c>
      <c r="B401" s="16" t="s">
        <v>36</v>
      </c>
      <c r="C401" s="16" t="s">
        <v>97</v>
      </c>
      <c r="D401" s="16" t="s">
        <v>106</v>
      </c>
      <c r="E401" s="16"/>
      <c r="F401" s="16" t="s">
        <v>39</v>
      </c>
      <c r="G401" s="16">
        <v>1120</v>
      </c>
      <c r="H401" s="16">
        <v>3480</v>
      </c>
      <c r="I401" s="17" t="s">
        <v>107</v>
      </c>
      <c r="J401" s="18">
        <v>6889575</v>
      </c>
      <c r="K401" s="19">
        <v>6889575</v>
      </c>
      <c r="L401" s="19">
        <v>0</v>
      </c>
      <c r="M401" s="19">
        <v>0</v>
      </c>
      <c r="N401" s="19">
        <v>0</v>
      </c>
      <c r="O401" s="19">
        <v>0</v>
      </c>
      <c r="P401" s="19">
        <v>0</v>
      </c>
      <c r="Q401" s="19">
        <v>-6028223.75</v>
      </c>
      <c r="R401" s="19">
        <v>861351.25</v>
      </c>
      <c r="S401" s="19">
        <v>0</v>
      </c>
      <c r="T401" s="19">
        <v>12271.56</v>
      </c>
      <c r="U401" s="19">
        <v>0</v>
      </c>
      <c r="V401" s="19">
        <v>681338.92</v>
      </c>
      <c r="W401" s="19">
        <v>681338.92</v>
      </c>
      <c r="X401" s="19">
        <v>167740.76999999999</v>
      </c>
      <c r="Y401" s="19">
        <v>6195964.5199999996</v>
      </c>
      <c r="Z401" s="19">
        <v>0</v>
      </c>
      <c r="AA401" s="19">
        <f t="shared" si="44"/>
        <v>167740.7699999999</v>
      </c>
      <c r="AB401" s="20">
        <f t="shared" si="41"/>
        <v>0.79101170399416043</v>
      </c>
      <c r="AC401" s="20">
        <f t="shared" si="42"/>
        <v>1.424687083231144E-2</v>
      </c>
      <c r="AD401" s="21">
        <f t="shared" si="43"/>
        <v>0.8052585748264719</v>
      </c>
    </row>
    <row r="402" spans="1:30" ht="30" outlineLevel="2" x14ac:dyDescent="0.25">
      <c r="A402" s="15" t="s">
        <v>177</v>
      </c>
      <c r="B402" s="16" t="s">
        <v>36</v>
      </c>
      <c r="C402" s="16" t="s">
        <v>97</v>
      </c>
      <c r="D402" s="16" t="s">
        <v>108</v>
      </c>
      <c r="E402" s="16"/>
      <c r="F402" s="16" t="s">
        <v>39</v>
      </c>
      <c r="G402" s="16">
        <v>1120</v>
      </c>
      <c r="H402" s="16">
        <v>3480</v>
      </c>
      <c r="I402" s="17" t="s">
        <v>109</v>
      </c>
      <c r="J402" s="18">
        <v>821660</v>
      </c>
      <c r="K402" s="19">
        <v>821660</v>
      </c>
      <c r="L402" s="19">
        <v>0</v>
      </c>
      <c r="M402" s="19">
        <v>0</v>
      </c>
      <c r="N402" s="19">
        <v>0</v>
      </c>
      <c r="O402" s="19">
        <v>0</v>
      </c>
      <c r="P402" s="19">
        <v>0</v>
      </c>
      <c r="Q402" s="19">
        <v>0</v>
      </c>
      <c r="R402" s="19">
        <v>821660</v>
      </c>
      <c r="S402" s="19">
        <v>0</v>
      </c>
      <c r="T402" s="19">
        <v>0</v>
      </c>
      <c r="U402" s="19">
        <v>0</v>
      </c>
      <c r="V402" s="19">
        <v>0</v>
      </c>
      <c r="W402" s="19">
        <v>0</v>
      </c>
      <c r="X402" s="19">
        <v>821660</v>
      </c>
      <c r="Y402" s="19">
        <v>821660</v>
      </c>
      <c r="Z402" s="19">
        <v>0</v>
      </c>
      <c r="AA402" s="19">
        <f t="shared" si="44"/>
        <v>821660</v>
      </c>
      <c r="AB402" s="20">
        <f t="shared" si="41"/>
        <v>0</v>
      </c>
      <c r="AC402" s="20">
        <f t="shared" si="42"/>
        <v>0</v>
      </c>
      <c r="AD402" s="21">
        <f t="shared" si="43"/>
        <v>0</v>
      </c>
    </row>
    <row r="403" spans="1:30" ht="30" outlineLevel="2" x14ac:dyDescent="0.25">
      <c r="A403" s="15" t="s">
        <v>177</v>
      </c>
      <c r="B403" s="16" t="s">
        <v>36</v>
      </c>
      <c r="C403" s="16" t="s">
        <v>97</v>
      </c>
      <c r="D403" s="16" t="s">
        <v>110</v>
      </c>
      <c r="E403" s="16"/>
      <c r="F403" s="16" t="s">
        <v>39</v>
      </c>
      <c r="G403" s="16">
        <v>1120</v>
      </c>
      <c r="H403" s="16">
        <v>3480</v>
      </c>
      <c r="I403" s="17" t="s">
        <v>111</v>
      </c>
      <c r="J403" s="18">
        <v>23778794</v>
      </c>
      <c r="K403" s="19">
        <v>23778794</v>
      </c>
      <c r="L403" s="19">
        <v>0</v>
      </c>
      <c r="M403" s="19">
        <v>0</v>
      </c>
      <c r="N403" s="19">
        <v>0</v>
      </c>
      <c r="O403" s="19">
        <v>0</v>
      </c>
      <c r="P403" s="19">
        <v>0</v>
      </c>
      <c r="Q403" s="19">
        <v>-15456216.1</v>
      </c>
      <c r="R403" s="19">
        <v>8322577.9000000004</v>
      </c>
      <c r="S403" s="19">
        <v>325700</v>
      </c>
      <c r="T403" s="19">
        <v>148826.28</v>
      </c>
      <c r="U403" s="19">
        <v>0</v>
      </c>
      <c r="V403" s="19">
        <v>300223</v>
      </c>
      <c r="W403" s="19">
        <v>300223</v>
      </c>
      <c r="X403" s="19">
        <v>7547828.6200000001</v>
      </c>
      <c r="Y403" s="19">
        <v>23004044.719999999</v>
      </c>
      <c r="Z403" s="19">
        <v>0</v>
      </c>
      <c r="AA403" s="19">
        <f t="shared" si="44"/>
        <v>7547828.6200000001</v>
      </c>
      <c r="AB403" s="20">
        <f t="shared" si="41"/>
        <v>3.6073318100152595E-2</v>
      </c>
      <c r="AC403" s="20">
        <f t="shared" si="42"/>
        <v>5.7016742372576652E-2</v>
      </c>
      <c r="AD403" s="21">
        <f t="shared" si="43"/>
        <v>9.3090060472729247E-2</v>
      </c>
    </row>
    <row r="404" spans="1:30" outlineLevel="2" x14ac:dyDescent="0.25">
      <c r="A404" s="15" t="s">
        <v>177</v>
      </c>
      <c r="B404" s="16" t="s">
        <v>36</v>
      </c>
      <c r="C404" s="16" t="s">
        <v>97</v>
      </c>
      <c r="D404" s="16" t="s">
        <v>112</v>
      </c>
      <c r="E404" s="16"/>
      <c r="F404" s="16" t="s">
        <v>39</v>
      </c>
      <c r="G404" s="16">
        <v>1120</v>
      </c>
      <c r="H404" s="16">
        <v>3480</v>
      </c>
      <c r="I404" s="17" t="s">
        <v>113</v>
      </c>
      <c r="J404" s="18">
        <v>50706755</v>
      </c>
      <c r="K404" s="19">
        <v>50706755</v>
      </c>
      <c r="L404" s="19">
        <v>0</v>
      </c>
      <c r="M404" s="19">
        <v>0</v>
      </c>
      <c r="N404" s="19">
        <v>0</v>
      </c>
      <c r="O404" s="19">
        <v>0</v>
      </c>
      <c r="P404" s="19">
        <v>0</v>
      </c>
      <c r="Q404" s="19">
        <v>0</v>
      </c>
      <c r="R404" s="19">
        <v>50706755</v>
      </c>
      <c r="S404" s="19">
        <v>0</v>
      </c>
      <c r="T404" s="19">
        <v>17113590.879999999</v>
      </c>
      <c r="U404" s="19">
        <v>0</v>
      </c>
      <c r="V404" s="19">
        <v>11574177.220000001</v>
      </c>
      <c r="W404" s="19">
        <v>11574177.220000001</v>
      </c>
      <c r="X404" s="19">
        <v>9342289.9000000004</v>
      </c>
      <c r="Y404" s="19">
        <v>22018986.899999999</v>
      </c>
      <c r="Z404" s="19">
        <v>0</v>
      </c>
      <c r="AA404" s="19">
        <f t="shared" si="44"/>
        <v>22018986.900000006</v>
      </c>
      <c r="AB404" s="20">
        <f t="shared" si="41"/>
        <v>0.22825710736173122</v>
      </c>
      <c r="AC404" s="20">
        <f t="shared" si="42"/>
        <v>0.33750120432672132</v>
      </c>
      <c r="AD404" s="21">
        <f t="shared" si="43"/>
        <v>0.56575831168845259</v>
      </c>
    </row>
    <row r="405" spans="1:30" ht="30" outlineLevel="2" x14ac:dyDescent="0.25">
      <c r="A405" s="15" t="s">
        <v>177</v>
      </c>
      <c r="B405" s="16" t="s">
        <v>36</v>
      </c>
      <c r="C405" s="16" t="s">
        <v>97</v>
      </c>
      <c r="D405" s="16" t="s">
        <v>227</v>
      </c>
      <c r="E405" s="16"/>
      <c r="F405" s="16" t="s">
        <v>39</v>
      </c>
      <c r="G405" s="16">
        <v>1120</v>
      </c>
      <c r="H405" s="16">
        <v>3480</v>
      </c>
      <c r="I405" s="17" t="s">
        <v>228</v>
      </c>
      <c r="J405" s="18">
        <v>2163962</v>
      </c>
      <c r="K405" s="19">
        <v>2163962</v>
      </c>
      <c r="L405" s="19">
        <v>0</v>
      </c>
      <c r="M405" s="19">
        <v>0</v>
      </c>
      <c r="N405" s="19">
        <v>0</v>
      </c>
      <c r="O405" s="19">
        <v>0</v>
      </c>
      <c r="P405" s="19">
        <v>0</v>
      </c>
      <c r="Q405" s="19">
        <v>-1406575.3</v>
      </c>
      <c r="R405" s="19">
        <v>757386.7</v>
      </c>
      <c r="S405" s="19">
        <v>572778</v>
      </c>
      <c r="T405" s="19">
        <v>182175</v>
      </c>
      <c r="U405" s="19">
        <v>0</v>
      </c>
      <c r="V405" s="19">
        <v>0</v>
      </c>
      <c r="W405" s="19">
        <v>0</v>
      </c>
      <c r="X405" s="19">
        <v>2433.6999999999998</v>
      </c>
      <c r="Y405" s="19">
        <v>1409009</v>
      </c>
      <c r="Z405" s="19">
        <v>0</v>
      </c>
      <c r="AA405" s="19">
        <f t="shared" si="44"/>
        <v>2433.6999999999534</v>
      </c>
      <c r="AB405" s="20">
        <f t="shared" si="41"/>
        <v>0</v>
      </c>
      <c r="AC405" s="20">
        <f t="shared" si="42"/>
        <v>0.99678671410522535</v>
      </c>
      <c r="AD405" s="21">
        <f t="shared" si="43"/>
        <v>0.99678671410522535</v>
      </c>
    </row>
    <row r="406" spans="1:30" ht="30" outlineLevel="2" x14ac:dyDescent="0.25">
      <c r="A406" s="15" t="s">
        <v>177</v>
      </c>
      <c r="B406" s="16" t="s">
        <v>36</v>
      </c>
      <c r="C406" s="16" t="s">
        <v>97</v>
      </c>
      <c r="D406" s="16" t="s">
        <v>229</v>
      </c>
      <c r="E406" s="16"/>
      <c r="F406" s="16" t="s">
        <v>39</v>
      </c>
      <c r="G406" s="16">
        <v>1120</v>
      </c>
      <c r="H406" s="16">
        <v>3480</v>
      </c>
      <c r="I406" s="17" t="s">
        <v>230</v>
      </c>
      <c r="J406" s="18">
        <v>2629393</v>
      </c>
      <c r="K406" s="19">
        <v>5929393</v>
      </c>
      <c r="L406" s="19"/>
      <c r="M406" s="19"/>
      <c r="N406" s="19"/>
      <c r="O406" s="19"/>
      <c r="P406" s="19">
        <v>0</v>
      </c>
      <c r="Q406" s="19">
        <v>-2304105.4500000002</v>
      </c>
      <c r="R406" s="19">
        <v>3625287.55</v>
      </c>
      <c r="S406" s="19">
        <v>0</v>
      </c>
      <c r="T406" s="19">
        <v>0</v>
      </c>
      <c r="U406" s="19">
        <v>0</v>
      </c>
      <c r="V406" s="19">
        <v>10283</v>
      </c>
      <c r="W406" s="19">
        <v>10283</v>
      </c>
      <c r="X406" s="19">
        <v>3615004.55</v>
      </c>
      <c r="Y406" s="19">
        <v>5919110</v>
      </c>
      <c r="Z406" s="19">
        <v>0</v>
      </c>
      <c r="AA406" s="19">
        <f t="shared" si="44"/>
        <v>3615004.55</v>
      </c>
      <c r="AB406" s="20">
        <f t="shared" si="41"/>
        <v>2.8364646550588794E-3</v>
      </c>
      <c r="AC406" s="20">
        <f t="shared" si="42"/>
        <v>0</v>
      </c>
      <c r="AD406" s="21">
        <f t="shared" si="43"/>
        <v>2.8364646550588794E-3</v>
      </c>
    </row>
    <row r="407" spans="1:30" outlineLevel="2" x14ac:dyDescent="0.25">
      <c r="A407" s="15" t="s">
        <v>249</v>
      </c>
      <c r="B407" s="16" t="s">
        <v>250</v>
      </c>
      <c r="C407" s="16" t="s">
        <v>97</v>
      </c>
      <c r="D407" s="16" t="s">
        <v>100</v>
      </c>
      <c r="E407" s="16"/>
      <c r="F407" s="16" t="s">
        <v>39</v>
      </c>
      <c r="G407" s="16">
        <v>1120</v>
      </c>
      <c r="H407" s="16">
        <v>3480</v>
      </c>
      <c r="I407" s="17" t="s">
        <v>101</v>
      </c>
      <c r="J407" s="18">
        <v>1000000</v>
      </c>
      <c r="K407" s="19">
        <v>1000000</v>
      </c>
      <c r="L407" s="19">
        <v>0</v>
      </c>
      <c r="M407" s="19">
        <v>0</v>
      </c>
      <c r="N407" s="19">
        <v>0</v>
      </c>
      <c r="O407" s="19">
        <v>0</v>
      </c>
      <c r="P407" s="19">
        <v>0</v>
      </c>
      <c r="Q407" s="19">
        <v>-650000</v>
      </c>
      <c r="R407" s="19">
        <v>350000</v>
      </c>
      <c r="S407" s="19">
        <v>0</v>
      </c>
      <c r="T407" s="19">
        <v>0</v>
      </c>
      <c r="U407" s="19">
        <v>0</v>
      </c>
      <c r="V407" s="19">
        <v>0</v>
      </c>
      <c r="W407" s="19">
        <v>0</v>
      </c>
      <c r="X407" s="19">
        <v>350000</v>
      </c>
      <c r="Y407" s="19">
        <v>1000000</v>
      </c>
      <c r="Z407" s="19">
        <v>0</v>
      </c>
      <c r="AA407" s="19">
        <f t="shared" si="44"/>
        <v>350000</v>
      </c>
      <c r="AB407" s="20">
        <f t="shared" si="41"/>
        <v>0</v>
      </c>
      <c r="AC407" s="20">
        <f t="shared" si="42"/>
        <v>0</v>
      </c>
      <c r="AD407" s="21">
        <f t="shared" si="43"/>
        <v>0</v>
      </c>
    </row>
    <row r="408" spans="1:30" outlineLevel="2" x14ac:dyDescent="0.25">
      <c r="A408" s="15" t="s">
        <v>249</v>
      </c>
      <c r="B408" s="16" t="s">
        <v>250</v>
      </c>
      <c r="C408" s="16" t="s">
        <v>97</v>
      </c>
      <c r="D408" s="16" t="s">
        <v>102</v>
      </c>
      <c r="E408" s="16"/>
      <c r="F408" s="16" t="s">
        <v>39</v>
      </c>
      <c r="G408" s="16">
        <v>1120</v>
      </c>
      <c r="H408" s="16">
        <v>3480</v>
      </c>
      <c r="I408" s="17" t="s">
        <v>254</v>
      </c>
      <c r="J408" s="18">
        <v>5000000</v>
      </c>
      <c r="K408" s="19">
        <v>5000000</v>
      </c>
      <c r="L408" s="19">
        <v>0</v>
      </c>
      <c r="M408" s="19">
        <v>0</v>
      </c>
      <c r="N408" s="19">
        <v>0</v>
      </c>
      <c r="O408" s="19">
        <v>0</v>
      </c>
      <c r="P408" s="19">
        <v>0</v>
      </c>
      <c r="Q408" s="19">
        <v>-1000000</v>
      </c>
      <c r="R408" s="19">
        <v>4000000</v>
      </c>
      <c r="S408" s="19">
        <v>0</v>
      </c>
      <c r="T408" s="19">
        <v>0</v>
      </c>
      <c r="U408" s="19">
        <v>0</v>
      </c>
      <c r="V408" s="19">
        <v>11200</v>
      </c>
      <c r="W408" s="19">
        <v>11200</v>
      </c>
      <c r="X408" s="19">
        <v>3738800</v>
      </c>
      <c r="Y408" s="19">
        <v>4988800</v>
      </c>
      <c r="Z408" s="19">
        <v>0</v>
      </c>
      <c r="AA408" s="19">
        <f t="shared" si="44"/>
        <v>3988800</v>
      </c>
      <c r="AB408" s="20">
        <f t="shared" si="41"/>
        <v>2.8E-3</v>
      </c>
      <c r="AC408" s="20">
        <f t="shared" si="42"/>
        <v>0</v>
      </c>
      <c r="AD408" s="21">
        <f t="shared" si="43"/>
        <v>2.8E-3</v>
      </c>
    </row>
    <row r="409" spans="1:30" ht="30" outlineLevel="2" x14ac:dyDescent="0.25">
      <c r="A409" s="15" t="s">
        <v>249</v>
      </c>
      <c r="B409" s="16" t="s">
        <v>250</v>
      </c>
      <c r="C409" s="16" t="s">
        <v>97</v>
      </c>
      <c r="D409" s="16" t="s">
        <v>104</v>
      </c>
      <c r="E409" s="16"/>
      <c r="F409" s="16" t="s">
        <v>39</v>
      </c>
      <c r="G409" s="16">
        <v>1120</v>
      </c>
      <c r="H409" s="16">
        <v>3480</v>
      </c>
      <c r="I409" s="17" t="s">
        <v>105</v>
      </c>
      <c r="J409" s="18">
        <v>60000</v>
      </c>
      <c r="K409" s="19">
        <v>60000</v>
      </c>
      <c r="L409" s="19">
        <v>0</v>
      </c>
      <c r="M409" s="19">
        <v>0</v>
      </c>
      <c r="N409" s="19">
        <v>0</v>
      </c>
      <c r="O409" s="19">
        <v>0</v>
      </c>
      <c r="P409" s="19">
        <v>0</v>
      </c>
      <c r="Q409" s="19">
        <v>-39000</v>
      </c>
      <c r="R409" s="19">
        <v>21000</v>
      </c>
      <c r="S409" s="19">
        <v>0</v>
      </c>
      <c r="T409" s="19">
        <v>0</v>
      </c>
      <c r="U409" s="19">
        <v>0</v>
      </c>
      <c r="V409" s="19">
        <v>0</v>
      </c>
      <c r="W409" s="19">
        <v>0</v>
      </c>
      <c r="X409" s="19">
        <v>21000</v>
      </c>
      <c r="Y409" s="19">
        <v>60000</v>
      </c>
      <c r="Z409" s="19">
        <v>0</v>
      </c>
      <c r="AA409" s="19">
        <f t="shared" si="44"/>
        <v>21000</v>
      </c>
      <c r="AB409" s="20">
        <f t="shared" si="41"/>
        <v>0</v>
      </c>
      <c r="AC409" s="20">
        <f t="shared" si="42"/>
        <v>0</v>
      </c>
      <c r="AD409" s="21">
        <f t="shared" si="43"/>
        <v>0</v>
      </c>
    </row>
    <row r="410" spans="1:30" ht="30" outlineLevel="2" x14ac:dyDescent="0.25">
      <c r="A410" s="15" t="s">
        <v>249</v>
      </c>
      <c r="B410" s="16" t="s">
        <v>250</v>
      </c>
      <c r="C410" s="16" t="s">
        <v>97</v>
      </c>
      <c r="D410" s="16" t="s">
        <v>106</v>
      </c>
      <c r="E410" s="16"/>
      <c r="F410" s="16" t="s">
        <v>39</v>
      </c>
      <c r="G410" s="16">
        <v>1120</v>
      </c>
      <c r="H410" s="16">
        <v>3480</v>
      </c>
      <c r="I410" s="17" t="s">
        <v>107</v>
      </c>
      <c r="J410" s="18">
        <v>60243</v>
      </c>
      <c r="K410" s="19">
        <v>60243</v>
      </c>
      <c r="L410" s="19">
        <v>0</v>
      </c>
      <c r="M410" s="19">
        <v>0</v>
      </c>
      <c r="N410" s="19">
        <v>0</v>
      </c>
      <c r="O410" s="19">
        <v>0</v>
      </c>
      <c r="P410" s="19">
        <v>0</v>
      </c>
      <c r="Q410" s="19">
        <v>-39157.950000000004</v>
      </c>
      <c r="R410" s="19">
        <v>21085.049999999996</v>
      </c>
      <c r="S410" s="19">
        <v>0</v>
      </c>
      <c r="T410" s="19">
        <v>0</v>
      </c>
      <c r="U410" s="19">
        <v>0</v>
      </c>
      <c r="V410" s="19">
        <v>0</v>
      </c>
      <c r="W410" s="19">
        <v>0</v>
      </c>
      <c r="X410" s="19">
        <v>21085.05</v>
      </c>
      <c r="Y410" s="19">
        <v>60243</v>
      </c>
      <c r="Z410" s="19">
        <v>0</v>
      </c>
      <c r="AA410" s="19">
        <f t="shared" si="44"/>
        <v>21085.049999999996</v>
      </c>
      <c r="AB410" s="20">
        <f t="shared" si="41"/>
        <v>0</v>
      </c>
      <c r="AC410" s="20">
        <f t="shared" si="42"/>
        <v>0</v>
      </c>
      <c r="AD410" s="21">
        <f t="shared" si="43"/>
        <v>0</v>
      </c>
    </row>
    <row r="411" spans="1:30" ht="30" outlineLevel="2" x14ac:dyDescent="0.25">
      <c r="A411" s="15" t="s">
        <v>249</v>
      </c>
      <c r="B411" s="16" t="s">
        <v>250</v>
      </c>
      <c r="C411" s="16" t="s">
        <v>97</v>
      </c>
      <c r="D411" s="16" t="s">
        <v>110</v>
      </c>
      <c r="E411" s="16"/>
      <c r="F411" s="16" t="s">
        <v>39</v>
      </c>
      <c r="G411" s="16">
        <v>1120</v>
      </c>
      <c r="H411" s="16">
        <v>3480</v>
      </c>
      <c r="I411" s="17" t="s">
        <v>111</v>
      </c>
      <c r="J411" s="18">
        <v>318140</v>
      </c>
      <c r="K411" s="19">
        <v>318140</v>
      </c>
      <c r="L411" s="19">
        <v>0</v>
      </c>
      <c r="M411" s="19">
        <v>0</v>
      </c>
      <c r="N411" s="19">
        <v>0</v>
      </c>
      <c r="O411" s="19">
        <v>0</v>
      </c>
      <c r="P411" s="19">
        <v>0</v>
      </c>
      <c r="Q411" s="19">
        <v>-206791</v>
      </c>
      <c r="R411" s="19">
        <v>111349</v>
      </c>
      <c r="S411" s="19">
        <v>0</v>
      </c>
      <c r="T411" s="19">
        <v>0</v>
      </c>
      <c r="U411" s="19">
        <v>0</v>
      </c>
      <c r="V411" s="19">
        <v>0</v>
      </c>
      <c r="W411" s="19">
        <v>0</v>
      </c>
      <c r="X411" s="19">
        <v>111349</v>
      </c>
      <c r="Y411" s="19">
        <v>318140</v>
      </c>
      <c r="Z411" s="19">
        <v>0</v>
      </c>
      <c r="AA411" s="19">
        <f t="shared" si="44"/>
        <v>111349</v>
      </c>
      <c r="AB411" s="20">
        <f t="shared" si="41"/>
        <v>0</v>
      </c>
      <c r="AC411" s="20">
        <f t="shared" si="42"/>
        <v>0</v>
      </c>
      <c r="AD411" s="21">
        <f t="shared" si="43"/>
        <v>0</v>
      </c>
    </row>
    <row r="412" spans="1:30" outlineLevel="2" x14ac:dyDescent="0.25">
      <c r="A412" s="15" t="s">
        <v>249</v>
      </c>
      <c r="B412" s="16" t="s">
        <v>250</v>
      </c>
      <c r="C412" s="16" t="s">
        <v>97</v>
      </c>
      <c r="D412" s="16" t="s">
        <v>112</v>
      </c>
      <c r="E412" s="16"/>
      <c r="F412" s="16" t="s">
        <v>39</v>
      </c>
      <c r="G412" s="16">
        <v>1120</v>
      </c>
      <c r="H412" s="16">
        <v>3480</v>
      </c>
      <c r="I412" s="17" t="s">
        <v>113</v>
      </c>
      <c r="J412" s="18">
        <v>66860</v>
      </c>
      <c r="K412" s="19">
        <v>66860</v>
      </c>
      <c r="L412" s="19">
        <v>0</v>
      </c>
      <c r="M412" s="19">
        <v>0</v>
      </c>
      <c r="N412" s="19">
        <v>0</v>
      </c>
      <c r="O412" s="19">
        <v>0</v>
      </c>
      <c r="P412" s="19">
        <v>0</v>
      </c>
      <c r="Q412" s="19">
        <v>-33430</v>
      </c>
      <c r="R412" s="19">
        <v>33430</v>
      </c>
      <c r="S412" s="19">
        <v>0</v>
      </c>
      <c r="T412" s="19">
        <v>0</v>
      </c>
      <c r="U412" s="19">
        <v>0</v>
      </c>
      <c r="V412" s="19">
        <v>5400</v>
      </c>
      <c r="W412" s="19">
        <v>5400</v>
      </c>
      <c r="X412" s="19">
        <v>28030</v>
      </c>
      <c r="Y412" s="19">
        <v>61460</v>
      </c>
      <c r="Z412" s="19">
        <v>0</v>
      </c>
      <c r="AA412" s="19">
        <f t="shared" si="44"/>
        <v>28030</v>
      </c>
      <c r="AB412" s="20">
        <f t="shared" si="41"/>
        <v>0.16153155848040682</v>
      </c>
      <c r="AC412" s="20">
        <f t="shared" si="42"/>
        <v>0</v>
      </c>
      <c r="AD412" s="21">
        <f t="shared" si="43"/>
        <v>0.16153155848040682</v>
      </c>
    </row>
    <row r="413" spans="1:30" ht="30" outlineLevel="2" x14ac:dyDescent="0.25">
      <c r="A413" s="15" t="s">
        <v>249</v>
      </c>
      <c r="B413" s="16" t="s">
        <v>250</v>
      </c>
      <c r="C413" s="16" t="s">
        <v>97</v>
      </c>
      <c r="D413" s="16" t="s">
        <v>255</v>
      </c>
      <c r="E413" s="16"/>
      <c r="F413" s="16" t="s">
        <v>39</v>
      </c>
      <c r="G413" s="16">
        <v>1120</v>
      </c>
      <c r="H413" s="16">
        <v>3480</v>
      </c>
      <c r="I413" s="17" t="s">
        <v>256</v>
      </c>
      <c r="J413" s="18">
        <v>144500</v>
      </c>
      <c r="K413" s="19">
        <v>144500</v>
      </c>
      <c r="L413" s="19">
        <v>0</v>
      </c>
      <c r="M413" s="19">
        <v>0</v>
      </c>
      <c r="N413" s="19">
        <v>0</v>
      </c>
      <c r="O413" s="19">
        <v>0</v>
      </c>
      <c r="P413" s="19">
        <v>0</v>
      </c>
      <c r="Q413" s="19">
        <v>-93925</v>
      </c>
      <c r="R413" s="19">
        <v>50575</v>
      </c>
      <c r="S413" s="19">
        <v>0</v>
      </c>
      <c r="T413" s="19">
        <v>0</v>
      </c>
      <c r="U413" s="19">
        <v>0</v>
      </c>
      <c r="V413" s="19">
        <v>0</v>
      </c>
      <c r="W413" s="19">
        <v>0</v>
      </c>
      <c r="X413" s="19">
        <v>50575</v>
      </c>
      <c r="Y413" s="19">
        <v>144500</v>
      </c>
      <c r="Z413" s="19">
        <v>0</v>
      </c>
      <c r="AA413" s="19">
        <f t="shared" si="44"/>
        <v>50575</v>
      </c>
      <c r="AB413" s="20">
        <f t="shared" si="41"/>
        <v>0</v>
      </c>
      <c r="AC413" s="20">
        <f t="shared" si="42"/>
        <v>0</v>
      </c>
      <c r="AD413" s="21">
        <f t="shared" si="43"/>
        <v>0</v>
      </c>
    </row>
    <row r="414" spans="1:30" ht="30" outlineLevel="2" x14ac:dyDescent="0.25">
      <c r="A414" s="15" t="s">
        <v>249</v>
      </c>
      <c r="B414" s="16" t="s">
        <v>258</v>
      </c>
      <c r="C414" s="16" t="s">
        <v>97</v>
      </c>
      <c r="D414" s="16" t="s">
        <v>106</v>
      </c>
      <c r="E414" s="16"/>
      <c r="F414" s="16" t="s">
        <v>39</v>
      </c>
      <c r="G414" s="16">
        <v>1120</v>
      </c>
      <c r="H414" s="16">
        <v>3480</v>
      </c>
      <c r="I414" s="17" t="s">
        <v>107</v>
      </c>
      <c r="J414" s="18">
        <v>9699602</v>
      </c>
      <c r="K414" s="19">
        <v>9699602</v>
      </c>
      <c r="L414" s="19">
        <v>0</v>
      </c>
      <c r="M414" s="19">
        <v>0</v>
      </c>
      <c r="N414" s="19">
        <v>0</v>
      </c>
      <c r="O414" s="19">
        <v>0</v>
      </c>
      <c r="P414" s="19">
        <v>0</v>
      </c>
      <c r="Q414" s="19">
        <v>-9699602</v>
      </c>
      <c r="R414" s="19">
        <v>0</v>
      </c>
      <c r="S414" s="19">
        <v>0</v>
      </c>
      <c r="T414" s="19">
        <v>0</v>
      </c>
      <c r="U414" s="19">
        <v>0</v>
      </c>
      <c r="V414" s="19">
        <v>0</v>
      </c>
      <c r="W414" s="19">
        <v>0</v>
      </c>
      <c r="X414" s="19">
        <v>0</v>
      </c>
      <c r="Y414" s="19">
        <v>9699602</v>
      </c>
      <c r="Z414" s="19">
        <v>0</v>
      </c>
      <c r="AA414" s="19">
        <f t="shared" si="44"/>
        <v>0</v>
      </c>
      <c r="AB414" s="20">
        <v>0</v>
      </c>
      <c r="AC414" s="20">
        <v>0</v>
      </c>
      <c r="AD414" s="21">
        <v>0</v>
      </c>
    </row>
    <row r="415" spans="1:30" ht="30" outlineLevel="2" x14ac:dyDescent="0.25">
      <c r="A415" s="15" t="s">
        <v>249</v>
      </c>
      <c r="B415" s="16" t="s">
        <v>258</v>
      </c>
      <c r="C415" s="16" t="s">
        <v>97</v>
      </c>
      <c r="D415" s="16" t="s">
        <v>110</v>
      </c>
      <c r="E415" s="16"/>
      <c r="F415" s="16" t="s">
        <v>39</v>
      </c>
      <c r="G415" s="16">
        <v>1120</v>
      </c>
      <c r="H415" s="16">
        <v>3480</v>
      </c>
      <c r="I415" s="17" t="s">
        <v>111</v>
      </c>
      <c r="J415" s="18">
        <v>75101200</v>
      </c>
      <c r="K415" s="19">
        <v>75101200</v>
      </c>
      <c r="L415" s="19">
        <v>-55000000</v>
      </c>
      <c r="M415" s="19"/>
      <c r="N415" s="19"/>
      <c r="O415" s="19"/>
      <c r="P415" s="19">
        <v>0</v>
      </c>
      <c r="Q415" s="19">
        <v>-20101200</v>
      </c>
      <c r="R415" s="19">
        <v>0</v>
      </c>
      <c r="S415" s="19">
        <v>0</v>
      </c>
      <c r="T415" s="19">
        <v>0</v>
      </c>
      <c r="U415" s="19">
        <v>0</v>
      </c>
      <c r="V415" s="19">
        <v>0</v>
      </c>
      <c r="W415" s="19">
        <v>0</v>
      </c>
      <c r="X415" s="19">
        <v>0</v>
      </c>
      <c r="Y415" s="19">
        <v>75101200</v>
      </c>
      <c r="Z415" s="19">
        <v>0</v>
      </c>
      <c r="AA415" s="19">
        <f t="shared" si="44"/>
        <v>0</v>
      </c>
      <c r="AB415" s="20">
        <v>0</v>
      </c>
      <c r="AC415" s="20">
        <v>0</v>
      </c>
      <c r="AD415" s="21">
        <v>0</v>
      </c>
    </row>
    <row r="416" spans="1:30" ht="30" outlineLevel="2" x14ac:dyDescent="0.25">
      <c r="A416" s="15" t="s">
        <v>249</v>
      </c>
      <c r="B416" s="16" t="s">
        <v>258</v>
      </c>
      <c r="C416" s="16" t="s">
        <v>97</v>
      </c>
      <c r="D416" s="16" t="s">
        <v>227</v>
      </c>
      <c r="E416" s="16"/>
      <c r="F416" s="16" t="s">
        <v>39</v>
      </c>
      <c r="G416" s="16">
        <v>1120</v>
      </c>
      <c r="H416" s="16">
        <v>3480</v>
      </c>
      <c r="I416" s="17" t="s">
        <v>228</v>
      </c>
      <c r="J416" s="18">
        <v>42400000</v>
      </c>
      <c r="K416" s="19">
        <v>42400000</v>
      </c>
      <c r="L416" s="19">
        <v>0</v>
      </c>
      <c r="M416" s="19">
        <v>0</v>
      </c>
      <c r="N416" s="19">
        <v>0</v>
      </c>
      <c r="O416" s="19">
        <v>0</v>
      </c>
      <c r="P416" s="19">
        <v>0</v>
      </c>
      <c r="Q416" s="19">
        <v>-42400000</v>
      </c>
      <c r="R416" s="19">
        <v>0</v>
      </c>
      <c r="S416" s="19">
        <v>0</v>
      </c>
      <c r="T416" s="19">
        <v>0</v>
      </c>
      <c r="U416" s="19">
        <v>0</v>
      </c>
      <c r="V416" s="19">
        <v>0</v>
      </c>
      <c r="W416" s="19">
        <v>0</v>
      </c>
      <c r="X416" s="19">
        <v>0</v>
      </c>
      <c r="Y416" s="19">
        <v>42400000</v>
      </c>
      <c r="Z416" s="19">
        <v>0</v>
      </c>
      <c r="AA416" s="19">
        <f t="shared" si="44"/>
        <v>0</v>
      </c>
      <c r="AB416" s="20">
        <v>0</v>
      </c>
      <c r="AC416" s="20">
        <v>0</v>
      </c>
      <c r="AD416" s="21">
        <v>0</v>
      </c>
    </row>
    <row r="417" spans="1:30" ht="30" outlineLevel="2" x14ac:dyDescent="0.25">
      <c r="A417" s="15" t="s">
        <v>249</v>
      </c>
      <c r="B417" s="16" t="s">
        <v>258</v>
      </c>
      <c r="C417" s="16" t="s">
        <v>97</v>
      </c>
      <c r="D417" s="16" t="s">
        <v>255</v>
      </c>
      <c r="E417" s="16"/>
      <c r="F417" s="16" t="s">
        <v>39</v>
      </c>
      <c r="G417" s="16">
        <v>1120</v>
      </c>
      <c r="H417" s="16">
        <v>3480</v>
      </c>
      <c r="I417" s="17" t="s">
        <v>256</v>
      </c>
      <c r="J417" s="18">
        <v>40485000</v>
      </c>
      <c r="K417" s="19">
        <v>40485000</v>
      </c>
      <c r="L417" s="19">
        <v>0</v>
      </c>
      <c r="M417" s="19">
        <v>0</v>
      </c>
      <c r="N417" s="19">
        <v>0</v>
      </c>
      <c r="O417" s="19">
        <v>0</v>
      </c>
      <c r="P417" s="19">
        <v>0</v>
      </c>
      <c r="Q417" s="19">
        <v>-2860</v>
      </c>
      <c r="R417" s="19">
        <v>40482140</v>
      </c>
      <c r="S417" s="19">
        <v>0</v>
      </c>
      <c r="T417" s="19">
        <v>0</v>
      </c>
      <c r="U417" s="19">
        <v>0</v>
      </c>
      <c r="V417" s="19">
        <v>40482139.259999998</v>
      </c>
      <c r="W417" s="19">
        <v>40482139.259999998</v>
      </c>
      <c r="X417" s="19">
        <v>0.74</v>
      </c>
      <c r="Y417" s="19">
        <v>2860.74</v>
      </c>
      <c r="Z417" s="19">
        <v>0</v>
      </c>
      <c r="AA417" s="19">
        <f t="shared" si="44"/>
        <v>0.74000000208616257</v>
      </c>
      <c r="AB417" s="20">
        <f>V417/R417</f>
        <v>0.99999998172033389</v>
      </c>
      <c r="AC417" s="20">
        <f>(S417+T417+U417)/R417</f>
        <v>0</v>
      </c>
      <c r="AD417" s="21">
        <f>AB417+AC417</f>
        <v>0.99999998172033389</v>
      </c>
    </row>
    <row r="418" spans="1:30" ht="30" outlineLevel="2" x14ac:dyDescent="0.25">
      <c r="A418" s="15" t="s">
        <v>249</v>
      </c>
      <c r="B418" s="16" t="s">
        <v>258</v>
      </c>
      <c r="C418" s="16" t="s">
        <v>97</v>
      </c>
      <c r="D418" s="16" t="s">
        <v>229</v>
      </c>
      <c r="E418" s="16"/>
      <c r="F418" s="16" t="s">
        <v>39</v>
      </c>
      <c r="G418" s="16">
        <v>1120</v>
      </c>
      <c r="H418" s="16">
        <v>3480</v>
      </c>
      <c r="I418" s="17" t="s">
        <v>230</v>
      </c>
      <c r="J418" s="18">
        <v>120327500</v>
      </c>
      <c r="K418" s="19">
        <v>120327500</v>
      </c>
      <c r="L418" s="19">
        <v>0</v>
      </c>
      <c r="M418" s="19">
        <v>0</v>
      </c>
      <c r="N418" s="19">
        <v>0</v>
      </c>
      <c r="O418" s="19">
        <v>0</v>
      </c>
      <c r="P418" s="19">
        <v>0</v>
      </c>
      <c r="Q418" s="19">
        <v>-92032058.180000007</v>
      </c>
      <c r="R418" s="19">
        <v>28295441.819999993</v>
      </c>
      <c r="S418" s="19">
        <v>0</v>
      </c>
      <c r="T418" s="19">
        <v>0</v>
      </c>
      <c r="U418" s="19">
        <v>0</v>
      </c>
      <c r="V418" s="19">
        <v>28295441.82</v>
      </c>
      <c r="W418" s="19">
        <v>28295441.82</v>
      </c>
      <c r="X418" s="19">
        <v>189558.18</v>
      </c>
      <c r="Y418" s="19">
        <v>92032058.180000007</v>
      </c>
      <c r="Z418" s="19">
        <v>0</v>
      </c>
      <c r="AA418" s="19">
        <f t="shared" si="44"/>
        <v>0</v>
      </c>
      <c r="AB418" s="20">
        <f>V418/R418</f>
        <v>1.0000000000000002</v>
      </c>
      <c r="AC418" s="20">
        <f>(S418+T418+U418)/R418</f>
        <v>0</v>
      </c>
      <c r="AD418" s="21">
        <f>AB418+AC418</f>
        <v>1.0000000000000002</v>
      </c>
    </row>
    <row r="419" spans="1:30" ht="30" outlineLevel="2" x14ac:dyDescent="0.25">
      <c r="A419" s="15" t="s">
        <v>249</v>
      </c>
      <c r="B419" s="16" t="s">
        <v>285</v>
      </c>
      <c r="C419" s="16" t="s">
        <v>97</v>
      </c>
      <c r="D419" s="16" t="s">
        <v>98</v>
      </c>
      <c r="E419" s="16"/>
      <c r="F419" s="16" t="s">
        <v>39</v>
      </c>
      <c r="G419" s="16">
        <v>1120</v>
      </c>
      <c r="H419" s="16">
        <v>3480</v>
      </c>
      <c r="I419" s="17" t="s">
        <v>99</v>
      </c>
      <c r="J419" s="18">
        <v>370858</v>
      </c>
      <c r="K419" s="19">
        <v>370858</v>
      </c>
      <c r="L419" s="19">
        <v>0</v>
      </c>
      <c r="M419" s="19">
        <v>0</v>
      </c>
      <c r="N419" s="19">
        <v>0</v>
      </c>
      <c r="O419" s="19">
        <v>0</v>
      </c>
      <c r="P419" s="19">
        <v>0</v>
      </c>
      <c r="Q419" s="19">
        <v>-261163.03000000003</v>
      </c>
      <c r="R419" s="19">
        <v>109694.96999999997</v>
      </c>
      <c r="S419" s="19">
        <v>0</v>
      </c>
      <c r="T419" s="19">
        <v>0</v>
      </c>
      <c r="U419" s="19">
        <v>0</v>
      </c>
      <c r="V419" s="19">
        <v>109694.97</v>
      </c>
      <c r="W419" s="19">
        <v>109694.97</v>
      </c>
      <c r="X419" s="19">
        <v>0</v>
      </c>
      <c r="Y419" s="19">
        <v>261163.03</v>
      </c>
      <c r="Z419" s="19">
        <v>0</v>
      </c>
      <c r="AA419" s="19">
        <f t="shared" si="44"/>
        <v>0</v>
      </c>
      <c r="AB419" s="20">
        <f>V419/R419</f>
        <v>1.0000000000000002</v>
      </c>
      <c r="AC419" s="20">
        <f>(S419+T419+U419)/R419</f>
        <v>0</v>
      </c>
      <c r="AD419" s="21">
        <f>AB419+AC419</f>
        <v>1.0000000000000002</v>
      </c>
    </row>
    <row r="420" spans="1:30" outlineLevel="2" x14ac:dyDescent="0.25">
      <c r="A420" s="15" t="s">
        <v>249</v>
      </c>
      <c r="B420" s="16" t="s">
        <v>285</v>
      </c>
      <c r="C420" s="16" t="s">
        <v>97</v>
      </c>
      <c r="D420" s="16" t="s">
        <v>102</v>
      </c>
      <c r="E420" s="16"/>
      <c r="F420" s="16" t="s">
        <v>39</v>
      </c>
      <c r="G420" s="16">
        <v>1120</v>
      </c>
      <c r="H420" s="16">
        <v>3480</v>
      </c>
      <c r="I420" s="17" t="s">
        <v>254</v>
      </c>
      <c r="J420" s="18">
        <v>150000</v>
      </c>
      <c r="K420" s="19">
        <v>150000</v>
      </c>
      <c r="L420" s="19">
        <v>0</v>
      </c>
      <c r="M420" s="19">
        <v>0</v>
      </c>
      <c r="N420" s="19">
        <v>0</v>
      </c>
      <c r="O420" s="19">
        <v>0</v>
      </c>
      <c r="P420" s="19">
        <v>0</v>
      </c>
      <c r="Q420" s="19">
        <v>-150000</v>
      </c>
      <c r="R420" s="19">
        <v>0</v>
      </c>
      <c r="S420" s="19">
        <v>0</v>
      </c>
      <c r="T420" s="19">
        <v>0</v>
      </c>
      <c r="U420" s="19">
        <v>0</v>
      </c>
      <c r="V420" s="19">
        <v>0</v>
      </c>
      <c r="W420" s="19">
        <v>0</v>
      </c>
      <c r="X420" s="19">
        <v>0</v>
      </c>
      <c r="Y420" s="19">
        <v>150000</v>
      </c>
      <c r="Z420" s="19">
        <v>0</v>
      </c>
      <c r="AA420" s="19">
        <f t="shared" si="44"/>
        <v>0</v>
      </c>
      <c r="AB420" s="20">
        <v>0</v>
      </c>
      <c r="AC420" s="20">
        <v>0</v>
      </c>
      <c r="AD420" s="21">
        <v>0</v>
      </c>
    </row>
    <row r="421" spans="1:30" ht="30" outlineLevel="2" x14ac:dyDescent="0.25">
      <c r="A421" s="15" t="s">
        <v>249</v>
      </c>
      <c r="B421" s="16" t="s">
        <v>285</v>
      </c>
      <c r="C421" s="16" t="s">
        <v>97</v>
      </c>
      <c r="D421" s="16" t="s">
        <v>104</v>
      </c>
      <c r="E421" s="16"/>
      <c r="F421" s="16" t="s">
        <v>39</v>
      </c>
      <c r="G421" s="16">
        <v>1120</v>
      </c>
      <c r="H421" s="16">
        <v>3480</v>
      </c>
      <c r="I421" s="17" t="s">
        <v>105</v>
      </c>
      <c r="J421" s="18">
        <v>3081280</v>
      </c>
      <c r="K421" s="19">
        <v>3081280</v>
      </c>
      <c r="L421" s="19">
        <v>0</v>
      </c>
      <c r="M421" s="19">
        <v>0</v>
      </c>
      <c r="N421" s="19">
        <v>0</v>
      </c>
      <c r="O421" s="19">
        <v>0</v>
      </c>
      <c r="P421" s="19">
        <v>0</v>
      </c>
      <c r="Q421" s="19">
        <v>-2402832</v>
      </c>
      <c r="R421" s="19">
        <v>678448</v>
      </c>
      <c r="S421" s="19">
        <v>0</v>
      </c>
      <c r="T421" s="19">
        <v>0</v>
      </c>
      <c r="U421" s="19">
        <v>0</v>
      </c>
      <c r="V421" s="19">
        <v>0</v>
      </c>
      <c r="W421" s="19">
        <v>0</v>
      </c>
      <c r="X421" s="19">
        <v>678448</v>
      </c>
      <c r="Y421" s="19">
        <v>3081280</v>
      </c>
      <c r="Z421" s="19">
        <v>0</v>
      </c>
      <c r="AA421" s="19">
        <f t="shared" si="44"/>
        <v>678448</v>
      </c>
      <c r="AB421" s="20">
        <f>V421/R421</f>
        <v>0</v>
      </c>
      <c r="AC421" s="20">
        <f>(S421+T421+U421)/R421</f>
        <v>0</v>
      </c>
      <c r="AD421" s="21">
        <f>AB421+AC421</f>
        <v>0</v>
      </c>
    </row>
    <row r="422" spans="1:30" ht="30" outlineLevel="2" x14ac:dyDescent="0.25">
      <c r="A422" s="15" t="s">
        <v>249</v>
      </c>
      <c r="B422" s="16" t="s">
        <v>285</v>
      </c>
      <c r="C422" s="16" t="s">
        <v>97</v>
      </c>
      <c r="D422" s="16" t="s">
        <v>106</v>
      </c>
      <c r="E422" s="16"/>
      <c r="F422" s="16" t="s">
        <v>39</v>
      </c>
      <c r="G422" s="16">
        <v>1120</v>
      </c>
      <c r="H422" s="16">
        <v>3480</v>
      </c>
      <c r="I422" s="17" t="s">
        <v>107</v>
      </c>
      <c r="J422" s="18">
        <v>583627</v>
      </c>
      <c r="K422" s="19">
        <v>583627</v>
      </c>
      <c r="L422" s="19">
        <v>0</v>
      </c>
      <c r="M422" s="19">
        <v>0</v>
      </c>
      <c r="N422" s="19">
        <v>0</v>
      </c>
      <c r="O422" s="19">
        <v>0</v>
      </c>
      <c r="P422" s="19">
        <v>0</v>
      </c>
      <c r="Q422" s="19">
        <v>-379357.55</v>
      </c>
      <c r="R422" s="19">
        <v>204269.45</v>
      </c>
      <c r="S422" s="19">
        <v>0</v>
      </c>
      <c r="T422" s="19">
        <v>0</v>
      </c>
      <c r="U422" s="19">
        <v>0</v>
      </c>
      <c r="V422" s="19">
        <v>140691.13</v>
      </c>
      <c r="W422" s="19">
        <v>140691.13</v>
      </c>
      <c r="X422" s="19">
        <v>63578.32</v>
      </c>
      <c r="Y422" s="19">
        <v>442935.87</v>
      </c>
      <c r="Z422" s="19">
        <v>0</v>
      </c>
      <c r="AA422" s="19">
        <f t="shared" si="44"/>
        <v>63578.320000000007</v>
      </c>
      <c r="AB422" s="20">
        <f>V422/R422</f>
        <v>0.68875267446992194</v>
      </c>
      <c r="AC422" s="20">
        <f>(S422+T422+U422)/R422</f>
        <v>0</v>
      </c>
      <c r="AD422" s="21">
        <f>AB422+AC422</f>
        <v>0.68875267446992194</v>
      </c>
    </row>
    <row r="423" spans="1:30" ht="30" outlineLevel="2" x14ac:dyDescent="0.25">
      <c r="A423" s="15" t="s">
        <v>249</v>
      </c>
      <c r="B423" s="16" t="s">
        <v>285</v>
      </c>
      <c r="C423" s="16" t="s">
        <v>97</v>
      </c>
      <c r="D423" s="16" t="s">
        <v>108</v>
      </c>
      <c r="E423" s="16"/>
      <c r="F423" s="16" t="s">
        <v>39</v>
      </c>
      <c r="G423" s="16">
        <v>1120</v>
      </c>
      <c r="H423" s="16">
        <v>3480</v>
      </c>
      <c r="I423" s="17" t="s">
        <v>109</v>
      </c>
      <c r="J423" s="18">
        <v>8600</v>
      </c>
      <c r="K423" s="19">
        <v>8600</v>
      </c>
      <c r="L423" s="19">
        <v>0</v>
      </c>
      <c r="M423" s="19">
        <v>0</v>
      </c>
      <c r="N423" s="19">
        <v>0</v>
      </c>
      <c r="O423" s="19">
        <v>0</v>
      </c>
      <c r="P423" s="19">
        <v>0</v>
      </c>
      <c r="Q423" s="19">
        <v>-8600</v>
      </c>
      <c r="R423" s="19">
        <v>0</v>
      </c>
      <c r="S423" s="19">
        <v>0</v>
      </c>
      <c r="T423" s="19">
        <v>0</v>
      </c>
      <c r="U423" s="19">
        <v>0</v>
      </c>
      <c r="V423" s="19">
        <v>0</v>
      </c>
      <c r="W423" s="19">
        <v>0</v>
      </c>
      <c r="X423" s="19">
        <v>0</v>
      </c>
      <c r="Y423" s="19">
        <v>8600</v>
      </c>
      <c r="Z423" s="19">
        <v>0</v>
      </c>
      <c r="AA423" s="19">
        <f t="shared" si="44"/>
        <v>0</v>
      </c>
      <c r="AB423" s="20">
        <v>0</v>
      </c>
      <c r="AC423" s="20">
        <v>0</v>
      </c>
      <c r="AD423" s="21">
        <v>0</v>
      </c>
    </row>
    <row r="424" spans="1:30" ht="30" outlineLevel="2" x14ac:dyDescent="0.25">
      <c r="A424" s="15" t="s">
        <v>249</v>
      </c>
      <c r="B424" s="16" t="s">
        <v>285</v>
      </c>
      <c r="C424" s="16" t="s">
        <v>97</v>
      </c>
      <c r="D424" s="16" t="s">
        <v>110</v>
      </c>
      <c r="E424" s="16"/>
      <c r="F424" s="16" t="s">
        <v>39</v>
      </c>
      <c r="G424" s="16">
        <v>1120</v>
      </c>
      <c r="H424" s="16">
        <v>3480</v>
      </c>
      <c r="I424" s="17" t="s">
        <v>111</v>
      </c>
      <c r="J424" s="18">
        <v>78123</v>
      </c>
      <c r="K424" s="19">
        <v>78123</v>
      </c>
      <c r="L424" s="19">
        <v>0</v>
      </c>
      <c r="M424" s="19">
        <v>0</v>
      </c>
      <c r="N424" s="19">
        <v>0</v>
      </c>
      <c r="O424" s="19">
        <v>0</v>
      </c>
      <c r="P424" s="19">
        <v>0</v>
      </c>
      <c r="Q424" s="19">
        <v>-65779.950000000012</v>
      </c>
      <c r="R424" s="19">
        <v>12343.049999999988</v>
      </c>
      <c r="S424" s="19">
        <v>0</v>
      </c>
      <c r="T424" s="19">
        <v>0</v>
      </c>
      <c r="U424" s="19">
        <v>0</v>
      </c>
      <c r="V424" s="19">
        <v>9170</v>
      </c>
      <c r="W424" s="19">
        <v>8988.42</v>
      </c>
      <c r="X424" s="19">
        <v>3173.05</v>
      </c>
      <c r="Y424" s="19">
        <v>68953</v>
      </c>
      <c r="Z424" s="19">
        <v>0</v>
      </c>
      <c r="AA424" s="19">
        <f t="shared" si="44"/>
        <v>3173.0499999999884</v>
      </c>
      <c r="AB424" s="20">
        <f>V424/R424</f>
        <v>0.74292820656158798</v>
      </c>
      <c r="AC424" s="20">
        <f>(S424+T424+U424)/R424</f>
        <v>0</v>
      </c>
      <c r="AD424" s="21">
        <f>AB424+AC424</f>
        <v>0.74292820656158798</v>
      </c>
    </row>
    <row r="425" spans="1:30" outlineLevel="2" x14ac:dyDescent="0.25">
      <c r="A425" s="15" t="s">
        <v>249</v>
      </c>
      <c r="B425" s="16" t="s">
        <v>285</v>
      </c>
      <c r="C425" s="16" t="s">
        <v>97</v>
      </c>
      <c r="D425" s="16" t="s">
        <v>112</v>
      </c>
      <c r="E425" s="16"/>
      <c r="F425" s="16" t="s">
        <v>39</v>
      </c>
      <c r="G425" s="16">
        <v>1120</v>
      </c>
      <c r="H425" s="16">
        <v>3480</v>
      </c>
      <c r="I425" s="17" t="s">
        <v>113</v>
      </c>
      <c r="J425" s="18">
        <v>743123</v>
      </c>
      <c r="K425" s="19">
        <v>743123</v>
      </c>
      <c r="L425" s="19">
        <v>0</v>
      </c>
      <c r="M425" s="19">
        <v>0</v>
      </c>
      <c r="N425" s="19">
        <v>0</v>
      </c>
      <c r="O425" s="19">
        <v>0</v>
      </c>
      <c r="P425" s="19">
        <v>0</v>
      </c>
      <c r="Q425" s="19">
        <v>-514869.32</v>
      </c>
      <c r="R425" s="19">
        <v>228253.68</v>
      </c>
      <c r="S425" s="19">
        <v>0</v>
      </c>
      <c r="T425" s="19">
        <v>0</v>
      </c>
      <c r="U425" s="19">
        <v>0</v>
      </c>
      <c r="V425" s="19">
        <v>126173.2</v>
      </c>
      <c r="W425" s="19">
        <v>126173.2</v>
      </c>
      <c r="X425" s="19">
        <v>102080.48</v>
      </c>
      <c r="Y425" s="19">
        <v>616949.80000000005</v>
      </c>
      <c r="Z425" s="19">
        <v>0</v>
      </c>
      <c r="AA425" s="19">
        <f t="shared" si="44"/>
        <v>102080.48</v>
      </c>
      <c r="AB425" s="20">
        <f>V425/R425</f>
        <v>0.55277619182306281</v>
      </c>
      <c r="AC425" s="20">
        <f>(S425+T425+U425)/R425</f>
        <v>0</v>
      </c>
      <c r="AD425" s="21">
        <f>AB425+AC425</f>
        <v>0.55277619182306281</v>
      </c>
    </row>
    <row r="426" spans="1:30" ht="30" outlineLevel="2" x14ac:dyDescent="0.25">
      <c r="A426" s="15" t="s">
        <v>249</v>
      </c>
      <c r="B426" s="16" t="s">
        <v>285</v>
      </c>
      <c r="C426" s="16" t="s">
        <v>97</v>
      </c>
      <c r="D426" s="16" t="s">
        <v>229</v>
      </c>
      <c r="E426" s="16"/>
      <c r="F426" s="16" t="s">
        <v>39</v>
      </c>
      <c r="G426" s="16">
        <v>1120</v>
      </c>
      <c r="H426" s="16">
        <v>3480</v>
      </c>
      <c r="I426" s="17" t="s">
        <v>230</v>
      </c>
      <c r="J426" s="18">
        <v>105200</v>
      </c>
      <c r="K426" s="19">
        <v>105200</v>
      </c>
      <c r="L426" s="19">
        <v>0</v>
      </c>
      <c r="M426" s="19">
        <v>0</v>
      </c>
      <c r="N426" s="19">
        <v>0</v>
      </c>
      <c r="O426" s="19">
        <v>0</v>
      </c>
      <c r="P426" s="19">
        <v>0</v>
      </c>
      <c r="Q426" s="19">
        <v>-21052.34</v>
      </c>
      <c r="R426" s="19">
        <v>84147.66</v>
      </c>
      <c r="S426" s="19">
        <v>0</v>
      </c>
      <c r="T426" s="19">
        <v>0</v>
      </c>
      <c r="U426" s="19">
        <v>0</v>
      </c>
      <c r="V426" s="19">
        <v>84147.66</v>
      </c>
      <c r="W426" s="19">
        <v>84147.66</v>
      </c>
      <c r="X426" s="19">
        <v>0</v>
      </c>
      <c r="Y426" s="19">
        <v>21052.34</v>
      </c>
      <c r="Z426" s="19">
        <v>0</v>
      </c>
      <c r="AA426" s="19">
        <f t="shared" si="44"/>
        <v>0</v>
      </c>
      <c r="AB426" s="20">
        <f>V426/R426</f>
        <v>1</v>
      </c>
      <c r="AC426" s="20">
        <f>(S426+T426+U426)/R426</f>
        <v>0</v>
      </c>
      <c r="AD426" s="21">
        <f>AB426+AC426</f>
        <v>1</v>
      </c>
    </row>
    <row r="427" spans="1:30" outlineLevel="2" x14ac:dyDescent="0.25">
      <c r="A427" s="15" t="s">
        <v>301</v>
      </c>
      <c r="B427" s="16" t="s">
        <v>36</v>
      </c>
      <c r="C427" s="16" t="s">
        <v>97</v>
      </c>
      <c r="D427" s="16" t="s">
        <v>100</v>
      </c>
      <c r="E427" s="16"/>
      <c r="F427" s="16" t="s">
        <v>39</v>
      </c>
      <c r="G427" s="16">
        <v>1120</v>
      </c>
      <c r="H427" s="16">
        <v>3480</v>
      </c>
      <c r="I427" s="17" t="s">
        <v>101</v>
      </c>
      <c r="J427" s="18">
        <v>6469140</v>
      </c>
      <c r="K427" s="19">
        <v>6469140</v>
      </c>
      <c r="L427" s="19">
        <v>0</v>
      </c>
      <c r="M427" s="19">
        <v>0</v>
      </c>
      <c r="N427" s="19">
        <v>0</v>
      </c>
      <c r="O427" s="19">
        <v>0</v>
      </c>
      <c r="P427" s="19">
        <v>0</v>
      </c>
      <c r="Q427" s="19">
        <v>-6469140</v>
      </c>
      <c r="R427" s="19">
        <v>0</v>
      </c>
      <c r="S427" s="19">
        <v>0</v>
      </c>
      <c r="T427" s="19">
        <v>0</v>
      </c>
      <c r="U427" s="19">
        <v>0</v>
      </c>
      <c r="V427" s="19">
        <v>0</v>
      </c>
      <c r="W427" s="19">
        <v>0</v>
      </c>
      <c r="X427" s="19">
        <v>0</v>
      </c>
      <c r="Y427" s="19">
        <v>6469140</v>
      </c>
      <c r="Z427" s="19">
        <v>0</v>
      </c>
      <c r="AA427" s="19">
        <f t="shared" si="44"/>
        <v>0</v>
      </c>
      <c r="AB427" s="20">
        <v>0</v>
      </c>
      <c r="AC427" s="20">
        <v>0</v>
      </c>
      <c r="AD427" s="21">
        <v>0</v>
      </c>
    </row>
    <row r="428" spans="1:30" ht="30" outlineLevel="2" x14ac:dyDescent="0.25">
      <c r="A428" s="15" t="s">
        <v>301</v>
      </c>
      <c r="B428" s="16" t="s">
        <v>36</v>
      </c>
      <c r="C428" s="16" t="s">
        <v>97</v>
      </c>
      <c r="D428" s="16" t="s">
        <v>104</v>
      </c>
      <c r="E428" s="16"/>
      <c r="F428" s="16" t="s">
        <v>39</v>
      </c>
      <c r="G428" s="16">
        <v>1120</v>
      </c>
      <c r="H428" s="16">
        <v>3480</v>
      </c>
      <c r="I428" s="17" t="s">
        <v>105</v>
      </c>
      <c r="J428" s="18">
        <v>2100000</v>
      </c>
      <c r="K428" s="19">
        <v>2100000</v>
      </c>
      <c r="L428" s="19">
        <v>0</v>
      </c>
      <c r="M428" s="19">
        <v>0</v>
      </c>
      <c r="N428" s="19">
        <v>0</v>
      </c>
      <c r="O428" s="19">
        <v>0</v>
      </c>
      <c r="P428" s="19">
        <v>0</v>
      </c>
      <c r="Q428" s="19">
        <v>-2100000</v>
      </c>
      <c r="R428" s="19">
        <v>0</v>
      </c>
      <c r="S428" s="19">
        <v>0</v>
      </c>
      <c r="T428" s="19">
        <v>0</v>
      </c>
      <c r="U428" s="19">
        <v>0</v>
      </c>
      <c r="V428" s="19">
        <v>0</v>
      </c>
      <c r="W428" s="19">
        <v>0</v>
      </c>
      <c r="X428" s="19">
        <v>0</v>
      </c>
      <c r="Y428" s="19">
        <v>2100000</v>
      </c>
      <c r="Z428" s="19">
        <v>0</v>
      </c>
      <c r="AA428" s="19">
        <f t="shared" si="44"/>
        <v>0</v>
      </c>
      <c r="AB428" s="20">
        <v>0</v>
      </c>
      <c r="AC428" s="20">
        <v>0</v>
      </c>
      <c r="AD428" s="21">
        <v>0</v>
      </c>
    </row>
    <row r="429" spans="1:30" outlineLevel="2" x14ac:dyDescent="0.25">
      <c r="A429" s="15" t="s">
        <v>301</v>
      </c>
      <c r="B429" s="16" t="s">
        <v>36</v>
      </c>
      <c r="C429" s="16" t="s">
        <v>97</v>
      </c>
      <c r="D429" s="16" t="s">
        <v>305</v>
      </c>
      <c r="E429" s="16"/>
      <c r="F429" s="16" t="s">
        <v>39</v>
      </c>
      <c r="G429" s="16">
        <v>1120</v>
      </c>
      <c r="H429" s="16">
        <v>3480</v>
      </c>
      <c r="I429" s="17" t="s">
        <v>306</v>
      </c>
      <c r="J429" s="18">
        <v>34200</v>
      </c>
      <c r="K429" s="19">
        <v>34200</v>
      </c>
      <c r="L429" s="19">
        <v>0</v>
      </c>
      <c r="M429" s="19">
        <v>0</v>
      </c>
      <c r="N429" s="19">
        <v>0</v>
      </c>
      <c r="O429" s="19">
        <v>0</v>
      </c>
      <c r="P429" s="19">
        <v>0</v>
      </c>
      <c r="Q429" s="19">
        <v>-34200</v>
      </c>
      <c r="R429" s="19">
        <v>0</v>
      </c>
      <c r="S429" s="19">
        <v>0</v>
      </c>
      <c r="T429" s="19">
        <v>0</v>
      </c>
      <c r="U429" s="19">
        <v>0</v>
      </c>
      <c r="V429" s="19">
        <v>0</v>
      </c>
      <c r="W429" s="19">
        <v>0</v>
      </c>
      <c r="X429" s="19">
        <v>0</v>
      </c>
      <c r="Y429" s="19">
        <v>34200</v>
      </c>
      <c r="Z429" s="19">
        <v>0</v>
      </c>
      <c r="AA429" s="19">
        <f t="shared" si="44"/>
        <v>0</v>
      </c>
      <c r="AB429" s="20">
        <v>0</v>
      </c>
      <c r="AC429" s="20">
        <v>0</v>
      </c>
      <c r="AD429" s="21">
        <v>0</v>
      </c>
    </row>
    <row r="430" spans="1:30" ht="30" outlineLevel="2" x14ac:dyDescent="0.25">
      <c r="A430" s="15" t="s">
        <v>301</v>
      </c>
      <c r="B430" s="16" t="s">
        <v>36</v>
      </c>
      <c r="C430" s="16" t="s">
        <v>97</v>
      </c>
      <c r="D430" s="16" t="s">
        <v>106</v>
      </c>
      <c r="E430" s="16"/>
      <c r="F430" s="16" t="s">
        <v>39</v>
      </c>
      <c r="G430" s="16">
        <v>1120</v>
      </c>
      <c r="H430" s="16">
        <v>3480</v>
      </c>
      <c r="I430" s="17" t="s">
        <v>107</v>
      </c>
      <c r="J430" s="18">
        <v>934120</v>
      </c>
      <c r="K430" s="19">
        <v>934120</v>
      </c>
      <c r="L430" s="19">
        <v>0</v>
      </c>
      <c r="M430" s="19">
        <v>0</v>
      </c>
      <c r="N430" s="19">
        <v>0</v>
      </c>
      <c r="O430" s="19">
        <v>0</v>
      </c>
      <c r="P430" s="19">
        <v>0</v>
      </c>
      <c r="Q430" s="19">
        <v>-607178</v>
      </c>
      <c r="R430" s="19">
        <v>326942</v>
      </c>
      <c r="S430" s="19">
        <v>0</v>
      </c>
      <c r="T430" s="19">
        <v>0</v>
      </c>
      <c r="U430" s="19">
        <v>0</v>
      </c>
      <c r="V430" s="19">
        <v>49855</v>
      </c>
      <c r="W430" s="19">
        <v>49855</v>
      </c>
      <c r="X430" s="19">
        <v>277087</v>
      </c>
      <c r="Y430" s="19">
        <v>884265</v>
      </c>
      <c r="Z430" s="19">
        <v>0</v>
      </c>
      <c r="AA430" s="19">
        <f t="shared" si="44"/>
        <v>277087</v>
      </c>
      <c r="AB430" s="20">
        <f>V430/R430</f>
        <v>0.15248882064708724</v>
      </c>
      <c r="AC430" s="20">
        <f>(S430+T430+U430)/R430</f>
        <v>0</v>
      </c>
      <c r="AD430" s="21">
        <f>AB430+AC430</f>
        <v>0.15248882064708724</v>
      </c>
    </row>
    <row r="431" spans="1:30" ht="30" outlineLevel="2" x14ac:dyDescent="0.25">
      <c r="A431" s="15" t="s">
        <v>301</v>
      </c>
      <c r="B431" s="16" t="s">
        <v>36</v>
      </c>
      <c r="C431" s="16" t="s">
        <v>97</v>
      </c>
      <c r="D431" s="16" t="s">
        <v>110</v>
      </c>
      <c r="E431" s="16"/>
      <c r="F431" s="16" t="s">
        <v>39</v>
      </c>
      <c r="G431" s="16">
        <v>1120</v>
      </c>
      <c r="H431" s="16">
        <v>3480</v>
      </c>
      <c r="I431" s="17" t="s">
        <v>111</v>
      </c>
      <c r="J431" s="18">
        <v>3145285</v>
      </c>
      <c r="K431" s="19">
        <v>3145285</v>
      </c>
      <c r="L431" s="19">
        <v>0</v>
      </c>
      <c r="M431" s="19">
        <v>0</v>
      </c>
      <c r="N431" s="19">
        <v>0</v>
      </c>
      <c r="O431" s="19">
        <v>0</v>
      </c>
      <c r="P431" s="19">
        <v>0</v>
      </c>
      <c r="Q431" s="19">
        <v>-2044435.25</v>
      </c>
      <c r="R431" s="19">
        <v>1100849.75</v>
      </c>
      <c r="S431" s="19">
        <v>0</v>
      </c>
      <c r="T431" s="19">
        <v>1.23</v>
      </c>
      <c r="U431" s="19">
        <v>0</v>
      </c>
      <c r="V431" s="19">
        <v>6126.77</v>
      </c>
      <c r="W431" s="19">
        <v>6126.77</v>
      </c>
      <c r="X431" s="19">
        <v>1094721</v>
      </c>
      <c r="Y431" s="19">
        <v>3139157</v>
      </c>
      <c r="Z431" s="19">
        <v>0</v>
      </c>
      <c r="AA431" s="19">
        <f t="shared" si="44"/>
        <v>1094721.75</v>
      </c>
      <c r="AB431" s="20">
        <f>V431/R431</f>
        <v>5.5654915668555136E-3</v>
      </c>
      <c r="AC431" s="20">
        <f>(S431+T431+U431)/R431</f>
        <v>1.1173186894941838E-6</v>
      </c>
      <c r="AD431" s="21">
        <f>AB431+AC431</f>
        <v>5.5666088855450078E-3</v>
      </c>
    </row>
    <row r="432" spans="1:30" ht="30" outlineLevel="2" x14ac:dyDescent="0.25">
      <c r="A432" s="15" t="s">
        <v>319</v>
      </c>
      <c r="B432" s="16" t="s">
        <v>36</v>
      </c>
      <c r="C432" s="16" t="s">
        <v>97</v>
      </c>
      <c r="D432" s="16" t="s">
        <v>98</v>
      </c>
      <c r="E432" s="16"/>
      <c r="F432" s="16" t="s">
        <v>39</v>
      </c>
      <c r="G432" s="16">
        <v>1120</v>
      </c>
      <c r="H432" s="16">
        <v>3480</v>
      </c>
      <c r="I432" s="17" t="s">
        <v>99</v>
      </c>
      <c r="J432" s="18">
        <v>284700</v>
      </c>
      <c r="K432" s="19">
        <v>284700</v>
      </c>
      <c r="L432" s="19">
        <v>0</v>
      </c>
      <c r="M432" s="19">
        <v>0</v>
      </c>
      <c r="N432" s="19">
        <v>0</v>
      </c>
      <c r="O432" s="19">
        <v>0</v>
      </c>
      <c r="P432" s="19">
        <v>0</v>
      </c>
      <c r="Q432" s="19">
        <v>-284700</v>
      </c>
      <c r="R432" s="19">
        <v>0</v>
      </c>
      <c r="S432" s="19">
        <v>0</v>
      </c>
      <c r="T432" s="19">
        <v>0</v>
      </c>
      <c r="U432" s="19">
        <v>0</v>
      </c>
      <c r="V432" s="19">
        <v>0</v>
      </c>
      <c r="W432" s="19">
        <v>0</v>
      </c>
      <c r="X432" s="19">
        <v>0</v>
      </c>
      <c r="Y432" s="19">
        <v>284700</v>
      </c>
      <c r="Z432" s="19">
        <v>0</v>
      </c>
      <c r="AA432" s="19">
        <f t="shared" si="44"/>
        <v>0</v>
      </c>
      <c r="AB432" s="20">
        <v>0</v>
      </c>
      <c r="AC432" s="20">
        <v>0</v>
      </c>
      <c r="AD432" s="21">
        <v>0</v>
      </c>
    </row>
    <row r="433" spans="1:30" outlineLevel="2" x14ac:dyDescent="0.25">
      <c r="A433" s="15" t="s">
        <v>319</v>
      </c>
      <c r="B433" s="16" t="s">
        <v>36</v>
      </c>
      <c r="C433" s="16" t="s">
        <v>97</v>
      </c>
      <c r="D433" s="16" t="s">
        <v>100</v>
      </c>
      <c r="E433" s="16"/>
      <c r="F433" s="16" t="s">
        <v>39</v>
      </c>
      <c r="G433" s="16">
        <v>1120</v>
      </c>
      <c r="H433" s="16">
        <v>3480</v>
      </c>
      <c r="I433" s="17" t="s">
        <v>101</v>
      </c>
      <c r="J433" s="18">
        <v>2922</v>
      </c>
      <c r="K433" s="19">
        <v>1402922</v>
      </c>
      <c r="L433" s="19"/>
      <c r="M433" s="19"/>
      <c r="N433" s="19"/>
      <c r="O433" s="19"/>
      <c r="P433" s="19">
        <v>0</v>
      </c>
      <c r="Q433" s="19">
        <v>0</v>
      </c>
      <c r="R433" s="19">
        <v>1402922</v>
      </c>
      <c r="S433" s="19">
        <v>0</v>
      </c>
      <c r="T433" s="19">
        <v>21084.22</v>
      </c>
      <c r="U433" s="19">
        <v>0</v>
      </c>
      <c r="V433" s="19">
        <v>1378915.78</v>
      </c>
      <c r="W433" s="19">
        <v>1378915.78</v>
      </c>
      <c r="X433" s="19">
        <v>2922</v>
      </c>
      <c r="Y433" s="19">
        <v>2922</v>
      </c>
      <c r="Z433" s="19">
        <v>0</v>
      </c>
      <c r="AA433" s="19">
        <f t="shared" si="44"/>
        <v>2922</v>
      </c>
      <c r="AB433" s="20">
        <f>V433/R433</f>
        <v>0.98288841432381846</v>
      </c>
      <c r="AC433" s="20">
        <f>(S433+T433+U433)/R433</f>
        <v>1.5028789911342185E-2</v>
      </c>
      <c r="AD433" s="21">
        <f>AB433+AC433</f>
        <v>0.99791720423516062</v>
      </c>
    </row>
    <row r="434" spans="1:30" outlineLevel="2" x14ac:dyDescent="0.25">
      <c r="A434" s="15" t="s">
        <v>319</v>
      </c>
      <c r="B434" s="16" t="s">
        <v>36</v>
      </c>
      <c r="C434" s="16" t="s">
        <v>97</v>
      </c>
      <c r="D434" s="16" t="s">
        <v>215</v>
      </c>
      <c r="E434" s="16"/>
      <c r="F434" s="16" t="s">
        <v>39</v>
      </c>
      <c r="G434" s="16">
        <v>1120</v>
      </c>
      <c r="H434" s="16">
        <v>3480</v>
      </c>
      <c r="I434" s="17" t="s">
        <v>216</v>
      </c>
      <c r="J434" s="18">
        <v>60000</v>
      </c>
      <c r="K434" s="19">
        <v>60000</v>
      </c>
      <c r="L434" s="19">
        <v>0</v>
      </c>
      <c r="M434" s="19">
        <v>0</v>
      </c>
      <c r="N434" s="19">
        <v>0</v>
      </c>
      <c r="O434" s="19">
        <v>0</v>
      </c>
      <c r="P434" s="19">
        <v>0</v>
      </c>
      <c r="Q434" s="19">
        <v>-60000</v>
      </c>
      <c r="R434" s="19">
        <v>0</v>
      </c>
      <c r="S434" s="19">
        <v>0</v>
      </c>
      <c r="T434" s="19">
        <v>0</v>
      </c>
      <c r="U434" s="19">
        <v>0</v>
      </c>
      <c r="V434" s="19">
        <v>0</v>
      </c>
      <c r="W434" s="19">
        <v>0</v>
      </c>
      <c r="X434" s="19">
        <v>0</v>
      </c>
      <c r="Y434" s="19">
        <v>60000</v>
      </c>
      <c r="Z434" s="19">
        <v>0</v>
      </c>
      <c r="AA434" s="19">
        <f t="shared" si="44"/>
        <v>0</v>
      </c>
      <c r="AB434" s="20">
        <v>0</v>
      </c>
      <c r="AC434" s="20">
        <v>0</v>
      </c>
      <c r="AD434" s="21">
        <v>0</v>
      </c>
    </row>
    <row r="435" spans="1:30" ht="30" outlineLevel="2" x14ac:dyDescent="0.25">
      <c r="A435" s="15" t="s">
        <v>319</v>
      </c>
      <c r="B435" s="16" t="s">
        <v>36</v>
      </c>
      <c r="C435" s="16" t="s">
        <v>97</v>
      </c>
      <c r="D435" s="16" t="s">
        <v>104</v>
      </c>
      <c r="E435" s="16"/>
      <c r="F435" s="16" t="s">
        <v>39</v>
      </c>
      <c r="G435" s="16">
        <v>1120</v>
      </c>
      <c r="H435" s="16">
        <v>3480</v>
      </c>
      <c r="I435" s="17" t="s">
        <v>105</v>
      </c>
      <c r="J435" s="18">
        <v>17822500</v>
      </c>
      <c r="K435" s="19">
        <v>16422500</v>
      </c>
      <c r="L435" s="19"/>
      <c r="M435" s="19"/>
      <c r="N435" s="19"/>
      <c r="O435" s="19"/>
      <c r="P435" s="19">
        <v>0</v>
      </c>
      <c r="Q435" s="19">
        <v>-15022500</v>
      </c>
      <c r="R435" s="19">
        <v>1400000</v>
      </c>
      <c r="S435" s="19">
        <v>0</v>
      </c>
      <c r="T435" s="19">
        <v>0</v>
      </c>
      <c r="U435" s="19">
        <v>0</v>
      </c>
      <c r="V435" s="19">
        <v>0</v>
      </c>
      <c r="W435" s="19">
        <v>0</v>
      </c>
      <c r="X435" s="19">
        <v>1400000</v>
      </c>
      <c r="Y435" s="19">
        <v>16422500</v>
      </c>
      <c r="Z435" s="19">
        <v>0</v>
      </c>
      <c r="AA435" s="19">
        <f t="shared" si="44"/>
        <v>1400000</v>
      </c>
      <c r="AB435" s="20">
        <f>V435/R435</f>
        <v>0</v>
      </c>
      <c r="AC435" s="20">
        <f>(S435+T435+U435)/R435</f>
        <v>0</v>
      </c>
      <c r="AD435" s="21">
        <f>AB435+AC435</f>
        <v>0</v>
      </c>
    </row>
    <row r="436" spans="1:30" ht="30" outlineLevel="2" x14ac:dyDescent="0.25">
      <c r="A436" s="15" t="s">
        <v>319</v>
      </c>
      <c r="B436" s="16" t="s">
        <v>36</v>
      </c>
      <c r="C436" s="16" t="s">
        <v>97</v>
      </c>
      <c r="D436" s="16" t="s">
        <v>106</v>
      </c>
      <c r="E436" s="16"/>
      <c r="F436" s="16" t="s">
        <v>39</v>
      </c>
      <c r="G436" s="16">
        <v>1120</v>
      </c>
      <c r="H436" s="16">
        <v>3480</v>
      </c>
      <c r="I436" s="17" t="s">
        <v>107</v>
      </c>
      <c r="J436" s="18">
        <v>219730</v>
      </c>
      <c r="K436" s="19">
        <v>219730</v>
      </c>
      <c r="L436" s="19">
        <v>0</v>
      </c>
      <c r="M436" s="19">
        <v>0</v>
      </c>
      <c r="N436" s="19">
        <v>0</v>
      </c>
      <c r="O436" s="19">
        <v>0</v>
      </c>
      <c r="P436" s="19">
        <v>0</v>
      </c>
      <c r="Q436" s="19">
        <v>-146730</v>
      </c>
      <c r="R436" s="19">
        <v>73000</v>
      </c>
      <c r="S436" s="19">
        <v>0</v>
      </c>
      <c r="T436" s="19">
        <v>2340.7199999999998</v>
      </c>
      <c r="U436" s="19">
        <v>0</v>
      </c>
      <c r="V436" s="19">
        <v>70659.28</v>
      </c>
      <c r="W436" s="19">
        <v>70659.28</v>
      </c>
      <c r="X436" s="19">
        <v>0</v>
      </c>
      <c r="Y436" s="19">
        <v>146730</v>
      </c>
      <c r="Z436" s="19">
        <v>0</v>
      </c>
      <c r="AA436" s="19">
        <f t="shared" si="44"/>
        <v>0</v>
      </c>
      <c r="AB436" s="20">
        <f>V436/R436</f>
        <v>0.96793534246575341</v>
      </c>
      <c r="AC436" s="20">
        <f>(S436+T436+U436)/R436</f>
        <v>3.2064657534246574E-2</v>
      </c>
      <c r="AD436" s="21">
        <f>AB436+AC436</f>
        <v>1</v>
      </c>
    </row>
    <row r="437" spans="1:30" ht="30" outlineLevel="2" x14ac:dyDescent="0.25">
      <c r="A437" s="15" t="s">
        <v>319</v>
      </c>
      <c r="B437" s="16" t="s">
        <v>36</v>
      </c>
      <c r="C437" s="16" t="s">
        <v>97</v>
      </c>
      <c r="D437" s="16" t="s">
        <v>110</v>
      </c>
      <c r="E437" s="16"/>
      <c r="F437" s="16" t="s">
        <v>39</v>
      </c>
      <c r="G437" s="16">
        <v>1120</v>
      </c>
      <c r="H437" s="16">
        <v>3480</v>
      </c>
      <c r="I437" s="17" t="s">
        <v>111</v>
      </c>
      <c r="J437" s="18">
        <v>1419798</v>
      </c>
      <c r="K437" s="19">
        <v>1419798</v>
      </c>
      <c r="L437" s="19">
        <v>0</v>
      </c>
      <c r="M437" s="19">
        <v>0</v>
      </c>
      <c r="N437" s="19">
        <v>0</v>
      </c>
      <c r="O437" s="19">
        <v>0</v>
      </c>
      <c r="P437" s="19">
        <v>0</v>
      </c>
      <c r="Q437" s="19">
        <v>-1369798</v>
      </c>
      <c r="R437" s="19">
        <v>50000</v>
      </c>
      <c r="S437" s="19">
        <v>0</v>
      </c>
      <c r="T437" s="19">
        <v>1236.98</v>
      </c>
      <c r="U437" s="19">
        <v>0</v>
      </c>
      <c r="V437" s="19">
        <v>48763.02</v>
      </c>
      <c r="W437" s="19">
        <v>48763.02</v>
      </c>
      <c r="X437" s="19">
        <v>0</v>
      </c>
      <c r="Y437" s="19">
        <v>1369798</v>
      </c>
      <c r="Z437" s="19">
        <v>0</v>
      </c>
      <c r="AA437" s="19">
        <f t="shared" si="44"/>
        <v>0</v>
      </c>
      <c r="AB437" s="20">
        <f>V437/R437</f>
        <v>0.97526039999999992</v>
      </c>
      <c r="AC437" s="20">
        <f>(S437+T437+U437)/R437</f>
        <v>2.47396E-2</v>
      </c>
      <c r="AD437" s="21">
        <f>AB437+AC437</f>
        <v>0.99999999999999989</v>
      </c>
    </row>
    <row r="438" spans="1:30" outlineLevel="2" x14ac:dyDescent="0.25">
      <c r="A438" s="15" t="s">
        <v>319</v>
      </c>
      <c r="B438" s="16" t="s">
        <v>36</v>
      </c>
      <c r="C438" s="16" t="s">
        <v>97</v>
      </c>
      <c r="D438" s="16" t="s">
        <v>112</v>
      </c>
      <c r="E438" s="16"/>
      <c r="F438" s="16" t="s">
        <v>39</v>
      </c>
      <c r="G438" s="16">
        <v>1120</v>
      </c>
      <c r="H438" s="16">
        <v>3480</v>
      </c>
      <c r="I438" s="17" t="s">
        <v>113</v>
      </c>
      <c r="J438" s="18">
        <v>17000</v>
      </c>
      <c r="K438" s="19">
        <v>17000</v>
      </c>
      <c r="L438" s="19">
        <v>0</v>
      </c>
      <c r="M438" s="19">
        <v>0</v>
      </c>
      <c r="N438" s="19">
        <v>0</v>
      </c>
      <c r="O438" s="19">
        <v>0</v>
      </c>
      <c r="P438" s="19">
        <v>0</v>
      </c>
      <c r="Q438" s="19">
        <v>-17000</v>
      </c>
      <c r="R438" s="19">
        <v>0</v>
      </c>
      <c r="S438" s="19">
        <v>0</v>
      </c>
      <c r="T438" s="19">
        <v>0</v>
      </c>
      <c r="U438" s="19">
        <v>0</v>
      </c>
      <c r="V438" s="19">
        <v>0</v>
      </c>
      <c r="W438" s="19">
        <v>0</v>
      </c>
      <c r="X438" s="19">
        <v>0</v>
      </c>
      <c r="Y438" s="19">
        <v>17000</v>
      </c>
      <c r="Z438" s="19">
        <v>0</v>
      </c>
      <c r="AA438" s="19">
        <f t="shared" si="44"/>
        <v>0</v>
      </c>
      <c r="AB438" s="20">
        <v>0</v>
      </c>
      <c r="AC438" s="20">
        <v>0</v>
      </c>
      <c r="AD438" s="21">
        <v>0</v>
      </c>
    </row>
    <row r="439" spans="1:30" ht="30" outlineLevel="2" x14ac:dyDescent="0.25">
      <c r="A439" s="15" t="s">
        <v>341</v>
      </c>
      <c r="B439" s="16" t="s">
        <v>36</v>
      </c>
      <c r="C439" s="16" t="s">
        <v>97</v>
      </c>
      <c r="D439" s="16" t="s">
        <v>98</v>
      </c>
      <c r="E439" s="16"/>
      <c r="F439" s="16" t="s">
        <v>39</v>
      </c>
      <c r="G439" s="16">
        <v>1120</v>
      </c>
      <c r="H439" s="16">
        <v>3480</v>
      </c>
      <c r="I439" s="17" t="s">
        <v>99</v>
      </c>
      <c r="J439" s="18">
        <v>230000</v>
      </c>
      <c r="K439" s="19">
        <v>230000</v>
      </c>
      <c r="L439" s="19">
        <v>0</v>
      </c>
      <c r="M439" s="19">
        <v>0</v>
      </c>
      <c r="N439" s="19">
        <v>0</v>
      </c>
      <c r="O439" s="19">
        <v>0</v>
      </c>
      <c r="P439" s="19">
        <v>0</v>
      </c>
      <c r="Q439" s="19">
        <v>-230000</v>
      </c>
      <c r="R439" s="19">
        <v>0</v>
      </c>
      <c r="S439" s="19">
        <v>0</v>
      </c>
      <c r="T439" s="19">
        <v>0</v>
      </c>
      <c r="U439" s="19">
        <v>0</v>
      </c>
      <c r="V439" s="19">
        <v>0</v>
      </c>
      <c r="W439" s="19">
        <v>0</v>
      </c>
      <c r="X439" s="19">
        <v>0</v>
      </c>
      <c r="Y439" s="19">
        <v>230000</v>
      </c>
      <c r="Z439" s="19">
        <v>0</v>
      </c>
      <c r="AA439" s="19">
        <f t="shared" si="44"/>
        <v>0</v>
      </c>
      <c r="AB439" s="20">
        <v>0</v>
      </c>
      <c r="AC439" s="20">
        <v>0</v>
      </c>
      <c r="AD439" s="21">
        <v>0</v>
      </c>
    </row>
    <row r="440" spans="1:30" ht="30" outlineLevel="2" x14ac:dyDescent="0.25">
      <c r="A440" s="15" t="s">
        <v>341</v>
      </c>
      <c r="B440" s="16" t="s">
        <v>36</v>
      </c>
      <c r="C440" s="16" t="s">
        <v>97</v>
      </c>
      <c r="D440" s="16" t="s">
        <v>104</v>
      </c>
      <c r="E440" s="16"/>
      <c r="F440" s="16" t="s">
        <v>39</v>
      </c>
      <c r="G440" s="16">
        <v>1120</v>
      </c>
      <c r="H440" s="16">
        <v>3480</v>
      </c>
      <c r="I440" s="17" t="s">
        <v>105</v>
      </c>
      <c r="J440" s="18">
        <v>1574250</v>
      </c>
      <c r="K440" s="19">
        <v>1574250</v>
      </c>
      <c r="L440" s="19">
        <v>0</v>
      </c>
      <c r="M440" s="19">
        <v>0</v>
      </c>
      <c r="N440" s="19">
        <v>0</v>
      </c>
      <c r="O440" s="19">
        <v>0</v>
      </c>
      <c r="P440" s="19">
        <v>0</v>
      </c>
      <c r="Q440" s="19">
        <v>-1559106.6</v>
      </c>
      <c r="R440" s="19">
        <v>15143.399999999907</v>
      </c>
      <c r="S440" s="19">
        <v>0</v>
      </c>
      <c r="T440" s="19">
        <v>0</v>
      </c>
      <c r="U440" s="19">
        <v>0</v>
      </c>
      <c r="V440" s="19">
        <v>15143.4</v>
      </c>
      <c r="W440" s="19">
        <v>15143.4</v>
      </c>
      <c r="X440" s="19">
        <v>35844.1</v>
      </c>
      <c r="Y440" s="19">
        <v>1559106.6</v>
      </c>
      <c r="Z440" s="19">
        <v>0</v>
      </c>
      <c r="AA440" s="19">
        <f t="shared" si="44"/>
        <v>-9.276845958083868E-11</v>
      </c>
      <c r="AB440" s="20">
        <f>V440/R440</f>
        <v>1.0000000000000062</v>
      </c>
      <c r="AC440" s="20">
        <f>(S440+T440+U440)/R440</f>
        <v>0</v>
      </c>
      <c r="AD440" s="21">
        <f>AB440+AC440</f>
        <v>1.0000000000000062</v>
      </c>
    </row>
    <row r="441" spans="1:30" ht="30" outlineLevel="2" x14ac:dyDescent="0.25">
      <c r="A441" s="15" t="s">
        <v>341</v>
      </c>
      <c r="B441" s="16" t="s">
        <v>36</v>
      </c>
      <c r="C441" s="16" t="s">
        <v>97</v>
      </c>
      <c r="D441" s="16" t="s">
        <v>106</v>
      </c>
      <c r="E441" s="16"/>
      <c r="F441" s="16" t="s">
        <v>39</v>
      </c>
      <c r="G441" s="16">
        <v>1120</v>
      </c>
      <c r="H441" s="16">
        <v>3480</v>
      </c>
      <c r="I441" s="17" t="s">
        <v>107</v>
      </c>
      <c r="J441" s="18">
        <v>22706842</v>
      </c>
      <c r="K441" s="19">
        <v>22706842</v>
      </c>
      <c r="L441" s="19">
        <v>0</v>
      </c>
      <c r="M441" s="19">
        <v>0</v>
      </c>
      <c r="N441" s="19">
        <v>0</v>
      </c>
      <c r="O441" s="19">
        <v>0</v>
      </c>
      <c r="P441" s="19">
        <v>0</v>
      </c>
      <c r="Q441" s="19">
        <v>-4237298.9800000004</v>
      </c>
      <c r="R441" s="19">
        <v>18469543.02</v>
      </c>
      <c r="S441" s="19">
        <v>18007479</v>
      </c>
      <c r="T441" s="19">
        <v>0</v>
      </c>
      <c r="U441" s="19">
        <v>0</v>
      </c>
      <c r="V441" s="19">
        <v>462064.02</v>
      </c>
      <c r="W441" s="19">
        <v>462064.02</v>
      </c>
      <c r="X441" s="19">
        <v>4237298.9800000004</v>
      </c>
      <c r="Y441" s="19">
        <v>4237298.9800000004</v>
      </c>
      <c r="Z441" s="19">
        <v>0</v>
      </c>
      <c r="AA441" s="19">
        <f t="shared" si="44"/>
        <v>-4.6566128730773926E-10</v>
      </c>
      <c r="AB441" s="20">
        <f>V441/R441</f>
        <v>2.5017620603804198E-2</v>
      </c>
      <c r="AC441" s="20">
        <f>(S441+T441+U441)/R441</f>
        <v>0.97498237939619581</v>
      </c>
      <c r="AD441" s="21">
        <f>AB441+AC441</f>
        <v>1</v>
      </c>
    </row>
    <row r="442" spans="1:30" ht="30" outlineLevel="2" x14ac:dyDescent="0.25">
      <c r="A442" s="15" t="s">
        <v>341</v>
      </c>
      <c r="B442" s="16" t="s">
        <v>36</v>
      </c>
      <c r="C442" s="16" t="s">
        <v>97</v>
      </c>
      <c r="D442" s="16" t="s">
        <v>110</v>
      </c>
      <c r="E442" s="16"/>
      <c r="F442" s="16" t="s">
        <v>39</v>
      </c>
      <c r="G442" s="16">
        <v>1120</v>
      </c>
      <c r="H442" s="16">
        <v>3480</v>
      </c>
      <c r="I442" s="17" t="s">
        <v>111</v>
      </c>
      <c r="J442" s="18">
        <v>15281000</v>
      </c>
      <c r="K442" s="19">
        <v>15281000</v>
      </c>
      <c r="L442" s="19">
        <v>0</v>
      </c>
      <c r="M442" s="19">
        <v>0</v>
      </c>
      <c r="N442" s="19">
        <v>0</v>
      </c>
      <c r="O442" s="19">
        <v>0</v>
      </c>
      <c r="P442" s="19">
        <v>0</v>
      </c>
      <c r="Q442" s="19">
        <v>-102597.75</v>
      </c>
      <c r="R442" s="19">
        <v>15178402.25</v>
      </c>
      <c r="S442" s="19">
        <v>13100035</v>
      </c>
      <c r="T442" s="19">
        <v>0</v>
      </c>
      <c r="U442" s="19">
        <v>0</v>
      </c>
      <c r="V442" s="19">
        <v>6638.25</v>
      </c>
      <c r="W442" s="19">
        <v>6638.25</v>
      </c>
      <c r="X442" s="19">
        <v>102597.75</v>
      </c>
      <c r="Y442" s="19">
        <v>2174326.75</v>
      </c>
      <c r="Z442" s="19">
        <v>0</v>
      </c>
      <c r="AA442" s="19">
        <f t="shared" si="44"/>
        <v>2071729</v>
      </c>
      <c r="AB442" s="20">
        <f>V442/R442</f>
        <v>4.3734840404562346E-4</v>
      </c>
      <c r="AC442" s="20">
        <f>(S442+T442+U442)/R442</f>
        <v>0.86307074909679637</v>
      </c>
      <c r="AD442" s="21">
        <f>AB442+AC442</f>
        <v>0.86350809750084201</v>
      </c>
    </row>
    <row r="443" spans="1:30" outlineLevel="2" x14ac:dyDescent="0.25">
      <c r="A443" s="15" t="s">
        <v>341</v>
      </c>
      <c r="B443" s="16" t="s">
        <v>36</v>
      </c>
      <c r="C443" s="16" t="s">
        <v>97</v>
      </c>
      <c r="D443" s="16" t="s">
        <v>112</v>
      </c>
      <c r="E443" s="16"/>
      <c r="F443" s="16" t="s">
        <v>39</v>
      </c>
      <c r="G443" s="16">
        <v>1120</v>
      </c>
      <c r="H443" s="16">
        <v>3480</v>
      </c>
      <c r="I443" s="17" t="s">
        <v>113</v>
      </c>
      <c r="J443" s="18">
        <v>1977120</v>
      </c>
      <c r="K443" s="19">
        <v>1977120</v>
      </c>
      <c r="L443" s="19">
        <v>0</v>
      </c>
      <c r="M443" s="19">
        <v>0</v>
      </c>
      <c r="N443" s="19">
        <v>0</v>
      </c>
      <c r="O443" s="19">
        <v>0</v>
      </c>
      <c r="P443" s="19">
        <v>0</v>
      </c>
      <c r="Q443" s="19">
        <v>-944869.07000000007</v>
      </c>
      <c r="R443" s="19">
        <v>1032250.9299999999</v>
      </c>
      <c r="S443" s="19">
        <v>0</v>
      </c>
      <c r="T443" s="19">
        <v>27756.3</v>
      </c>
      <c r="U443" s="19">
        <v>0</v>
      </c>
      <c r="V443" s="19">
        <v>1004494.63</v>
      </c>
      <c r="W443" s="19">
        <v>1004494.63</v>
      </c>
      <c r="X443" s="19">
        <v>259.91000000000003</v>
      </c>
      <c r="Y443" s="19">
        <v>944869.07</v>
      </c>
      <c r="Z443" s="19">
        <v>0</v>
      </c>
      <c r="AA443" s="19">
        <f t="shared" si="44"/>
        <v>0</v>
      </c>
      <c r="AB443" s="20">
        <f>V443/R443</f>
        <v>0.97311089852929467</v>
      </c>
      <c r="AC443" s="20">
        <f>(S443+T443+U443)/R443</f>
        <v>2.6889101470705383E-2</v>
      </c>
      <c r="AD443" s="21">
        <f>AB443+AC443</f>
        <v>1</v>
      </c>
    </row>
    <row r="444" spans="1:30" outlineLevel="2" x14ac:dyDescent="0.25">
      <c r="A444" s="15" t="s">
        <v>347</v>
      </c>
      <c r="B444" s="16" t="s">
        <v>36</v>
      </c>
      <c r="C444" s="16" t="s">
        <v>97</v>
      </c>
      <c r="D444" s="16" t="s">
        <v>213</v>
      </c>
      <c r="E444" s="16"/>
      <c r="F444" s="16" t="s">
        <v>39</v>
      </c>
      <c r="G444" s="16">
        <v>1120</v>
      </c>
      <c r="H444" s="16">
        <v>3480</v>
      </c>
      <c r="I444" s="17" t="s">
        <v>214</v>
      </c>
      <c r="J444" s="18">
        <v>114087</v>
      </c>
      <c r="K444" s="19">
        <v>114087</v>
      </c>
      <c r="L444" s="19">
        <v>0</v>
      </c>
      <c r="M444" s="19">
        <v>0</v>
      </c>
      <c r="N444" s="19">
        <v>0</v>
      </c>
      <c r="O444" s="19">
        <v>0</v>
      </c>
      <c r="P444" s="19">
        <v>0</v>
      </c>
      <c r="Q444" s="19">
        <v>-114087</v>
      </c>
      <c r="R444" s="19">
        <v>0</v>
      </c>
      <c r="S444" s="19">
        <v>0</v>
      </c>
      <c r="T444" s="19">
        <v>0</v>
      </c>
      <c r="U444" s="19">
        <v>0</v>
      </c>
      <c r="V444" s="19">
        <v>0</v>
      </c>
      <c r="W444" s="19">
        <v>0</v>
      </c>
      <c r="X444" s="19">
        <v>0</v>
      </c>
      <c r="Y444" s="19">
        <v>114087</v>
      </c>
      <c r="Z444" s="19">
        <v>0</v>
      </c>
      <c r="AA444" s="19">
        <f t="shared" si="44"/>
        <v>0</v>
      </c>
      <c r="AB444" s="20">
        <v>0</v>
      </c>
      <c r="AC444" s="20">
        <v>0</v>
      </c>
      <c r="AD444" s="21">
        <v>0</v>
      </c>
    </row>
    <row r="445" spans="1:30" ht="30" outlineLevel="2" x14ac:dyDescent="0.25">
      <c r="A445" s="15" t="s">
        <v>347</v>
      </c>
      <c r="B445" s="16" t="s">
        <v>36</v>
      </c>
      <c r="C445" s="16" t="s">
        <v>97</v>
      </c>
      <c r="D445" s="16" t="s">
        <v>98</v>
      </c>
      <c r="E445" s="16"/>
      <c r="F445" s="16" t="s">
        <v>39</v>
      </c>
      <c r="G445" s="16">
        <v>1120</v>
      </c>
      <c r="H445" s="16">
        <v>3480</v>
      </c>
      <c r="I445" s="17" t="s">
        <v>99</v>
      </c>
      <c r="J445" s="18">
        <v>12311743</v>
      </c>
      <c r="K445" s="19">
        <v>6178691</v>
      </c>
      <c r="L445" s="19">
        <v>0</v>
      </c>
      <c r="M445" s="19">
        <v>0</v>
      </c>
      <c r="N445" s="19">
        <v>0</v>
      </c>
      <c r="O445" s="19">
        <v>0</v>
      </c>
      <c r="P445" s="19">
        <v>0</v>
      </c>
      <c r="Q445" s="19">
        <v>-6178691</v>
      </c>
      <c r="R445" s="19">
        <v>0</v>
      </c>
      <c r="S445" s="19">
        <v>0</v>
      </c>
      <c r="T445" s="19">
        <v>0</v>
      </c>
      <c r="U445" s="19">
        <v>0</v>
      </c>
      <c r="V445" s="19">
        <v>0</v>
      </c>
      <c r="W445" s="19">
        <v>0</v>
      </c>
      <c r="X445" s="19">
        <v>0</v>
      </c>
      <c r="Y445" s="19">
        <v>6178691</v>
      </c>
      <c r="Z445" s="19">
        <v>0</v>
      </c>
      <c r="AA445" s="19">
        <f t="shared" si="44"/>
        <v>0</v>
      </c>
      <c r="AB445" s="20">
        <v>0</v>
      </c>
      <c r="AC445" s="20">
        <v>0</v>
      </c>
      <c r="AD445" s="21">
        <v>0</v>
      </c>
    </row>
    <row r="446" spans="1:30" outlineLevel="2" x14ac:dyDescent="0.25">
      <c r="A446" s="15" t="s">
        <v>347</v>
      </c>
      <c r="B446" s="16" t="s">
        <v>36</v>
      </c>
      <c r="C446" s="16" t="s">
        <v>97</v>
      </c>
      <c r="D446" s="16" t="s">
        <v>100</v>
      </c>
      <c r="E446" s="16"/>
      <c r="F446" s="16" t="s">
        <v>39</v>
      </c>
      <c r="G446" s="16">
        <v>1120</v>
      </c>
      <c r="H446" s="16">
        <v>3480</v>
      </c>
      <c r="I446" s="17" t="s">
        <v>101</v>
      </c>
      <c r="J446" s="18">
        <v>1475585</v>
      </c>
      <c r="K446" s="19">
        <v>1747671</v>
      </c>
      <c r="L446" s="19">
        <v>0</v>
      </c>
      <c r="M446" s="19">
        <v>0</v>
      </c>
      <c r="N446" s="19">
        <v>0</v>
      </c>
      <c r="O446" s="19">
        <v>0</v>
      </c>
      <c r="P446" s="19">
        <v>0</v>
      </c>
      <c r="Q446" s="19">
        <v>-1135986.1499999999</v>
      </c>
      <c r="R446" s="19">
        <v>611684.85000000009</v>
      </c>
      <c r="S446" s="19">
        <v>0</v>
      </c>
      <c r="T446" s="19">
        <v>0</v>
      </c>
      <c r="U446" s="19">
        <v>0</v>
      </c>
      <c r="V446" s="19">
        <v>558553.88</v>
      </c>
      <c r="W446" s="19">
        <v>558553.88</v>
      </c>
      <c r="X446" s="19">
        <v>53130.97</v>
      </c>
      <c r="Y446" s="19">
        <v>1189117.1200000001</v>
      </c>
      <c r="Z446" s="19">
        <v>0</v>
      </c>
      <c r="AA446" s="19">
        <f t="shared" si="44"/>
        <v>53130.970000000088</v>
      </c>
      <c r="AB446" s="20">
        <f>V446/R446</f>
        <v>0.9131399608801819</v>
      </c>
      <c r="AC446" s="20">
        <f>(S446+T446+U446)/R446</f>
        <v>0</v>
      </c>
      <c r="AD446" s="21">
        <f>AB446+AC446</f>
        <v>0.9131399608801819</v>
      </c>
    </row>
    <row r="447" spans="1:30" outlineLevel="2" x14ac:dyDescent="0.25">
      <c r="A447" s="15" t="s">
        <v>347</v>
      </c>
      <c r="B447" s="16" t="s">
        <v>36</v>
      </c>
      <c r="C447" s="16" t="s">
        <v>97</v>
      </c>
      <c r="D447" s="16" t="s">
        <v>215</v>
      </c>
      <c r="E447" s="16"/>
      <c r="F447" s="16" t="s">
        <v>39</v>
      </c>
      <c r="G447" s="16">
        <v>1120</v>
      </c>
      <c r="H447" s="16">
        <v>3480</v>
      </c>
      <c r="I447" s="17" t="s">
        <v>216</v>
      </c>
      <c r="J447" s="18">
        <v>2037692</v>
      </c>
      <c r="K447" s="19">
        <v>2037692</v>
      </c>
      <c r="L447" s="19">
        <v>0</v>
      </c>
      <c r="M447" s="19">
        <v>0</v>
      </c>
      <c r="N447" s="19">
        <v>0</v>
      </c>
      <c r="O447" s="19">
        <v>0</v>
      </c>
      <c r="P447" s="19">
        <v>0</v>
      </c>
      <c r="Q447" s="19">
        <v>-2037692</v>
      </c>
      <c r="R447" s="19">
        <v>0</v>
      </c>
      <c r="S447" s="19">
        <v>0</v>
      </c>
      <c r="T447" s="19">
        <v>0</v>
      </c>
      <c r="U447" s="19">
        <v>0</v>
      </c>
      <c r="V447" s="19">
        <v>0</v>
      </c>
      <c r="W447" s="19">
        <v>0</v>
      </c>
      <c r="X447" s="19">
        <v>0</v>
      </c>
      <c r="Y447" s="19">
        <v>2037692</v>
      </c>
      <c r="Z447" s="19">
        <v>0</v>
      </c>
      <c r="AA447" s="19">
        <f t="shared" si="44"/>
        <v>0</v>
      </c>
      <c r="AB447" s="20">
        <v>0</v>
      </c>
      <c r="AC447" s="20">
        <v>0</v>
      </c>
      <c r="AD447" s="21">
        <v>0</v>
      </c>
    </row>
    <row r="448" spans="1:30" ht="30" outlineLevel="2" x14ac:dyDescent="0.25">
      <c r="A448" s="15" t="s">
        <v>347</v>
      </c>
      <c r="B448" s="16" t="s">
        <v>36</v>
      </c>
      <c r="C448" s="16" t="s">
        <v>97</v>
      </c>
      <c r="D448" s="16" t="s">
        <v>217</v>
      </c>
      <c r="E448" s="16"/>
      <c r="F448" s="16" t="s">
        <v>39</v>
      </c>
      <c r="G448" s="16">
        <v>1120</v>
      </c>
      <c r="H448" s="16">
        <v>3480</v>
      </c>
      <c r="I448" s="17" t="s">
        <v>218</v>
      </c>
      <c r="J448" s="18">
        <v>513920</v>
      </c>
      <c r="K448" s="19">
        <v>513920</v>
      </c>
      <c r="L448" s="19">
        <v>0</v>
      </c>
      <c r="M448" s="19">
        <v>0</v>
      </c>
      <c r="N448" s="19">
        <v>0</v>
      </c>
      <c r="O448" s="19">
        <v>0</v>
      </c>
      <c r="P448" s="19">
        <v>0</v>
      </c>
      <c r="Q448" s="19">
        <v>-110058</v>
      </c>
      <c r="R448" s="19">
        <v>403862</v>
      </c>
      <c r="S448" s="19">
        <v>0</v>
      </c>
      <c r="T448" s="19">
        <v>0</v>
      </c>
      <c r="U448" s="19">
        <v>0</v>
      </c>
      <c r="V448" s="19">
        <v>403862</v>
      </c>
      <c r="W448" s="19">
        <v>403862</v>
      </c>
      <c r="X448" s="19">
        <v>0</v>
      </c>
      <c r="Y448" s="19">
        <v>110058</v>
      </c>
      <c r="Z448" s="19">
        <v>0</v>
      </c>
      <c r="AA448" s="19">
        <f t="shared" si="44"/>
        <v>0</v>
      </c>
      <c r="AB448" s="20">
        <f>V448/R448</f>
        <v>1</v>
      </c>
      <c r="AC448" s="20">
        <f>(S448+T448+U448)/R448</f>
        <v>0</v>
      </c>
      <c r="AD448" s="21">
        <f>AB448+AC448</f>
        <v>1</v>
      </c>
    </row>
    <row r="449" spans="1:30" ht="30" outlineLevel="2" x14ac:dyDescent="0.25">
      <c r="A449" s="15" t="s">
        <v>347</v>
      </c>
      <c r="B449" s="16" t="s">
        <v>36</v>
      </c>
      <c r="C449" s="16" t="s">
        <v>97</v>
      </c>
      <c r="D449" s="16" t="s">
        <v>104</v>
      </c>
      <c r="E449" s="16"/>
      <c r="F449" s="16" t="s">
        <v>39</v>
      </c>
      <c r="G449" s="16">
        <v>1120</v>
      </c>
      <c r="H449" s="16">
        <v>3480</v>
      </c>
      <c r="I449" s="17" t="s">
        <v>105</v>
      </c>
      <c r="J449" s="18">
        <v>25067058</v>
      </c>
      <c r="K449" s="19">
        <v>25204700</v>
      </c>
      <c r="L449" s="19">
        <v>0</v>
      </c>
      <c r="M449" s="19">
        <v>0</v>
      </c>
      <c r="N449" s="19">
        <v>0</v>
      </c>
      <c r="O449" s="19">
        <v>0</v>
      </c>
      <c r="P449" s="19">
        <v>0</v>
      </c>
      <c r="Q449" s="19">
        <v>-22485567.969999999</v>
      </c>
      <c r="R449" s="19">
        <v>2719132.0300000012</v>
      </c>
      <c r="S449" s="19">
        <v>1653041</v>
      </c>
      <c r="T449" s="19">
        <v>928450</v>
      </c>
      <c r="U449" s="19">
        <v>0</v>
      </c>
      <c r="V449" s="19">
        <v>137641.03</v>
      </c>
      <c r="W449" s="19">
        <v>137641.03</v>
      </c>
      <c r="X449" s="19">
        <v>1346959.97</v>
      </c>
      <c r="Y449" s="19">
        <v>22485567.969999999</v>
      </c>
      <c r="Z449" s="19">
        <v>0</v>
      </c>
      <c r="AA449" s="19">
        <f t="shared" si="44"/>
        <v>1.1932570487260818E-9</v>
      </c>
      <c r="AB449" s="20">
        <f>V449/R449</f>
        <v>5.061947286171313E-2</v>
      </c>
      <c r="AC449" s="20">
        <f>(S449+T449+U449)/R449</f>
        <v>0.94938052713828647</v>
      </c>
      <c r="AD449" s="21">
        <f>AB449+AC449</f>
        <v>0.99999999999999956</v>
      </c>
    </row>
    <row r="450" spans="1:30" outlineLevel="2" x14ac:dyDescent="0.25">
      <c r="A450" s="15" t="s">
        <v>347</v>
      </c>
      <c r="B450" s="16" t="s">
        <v>36</v>
      </c>
      <c r="C450" s="16" t="s">
        <v>97</v>
      </c>
      <c r="D450" s="16" t="s">
        <v>223</v>
      </c>
      <c r="E450" s="16"/>
      <c r="F450" s="16" t="s">
        <v>39</v>
      </c>
      <c r="G450" s="16">
        <v>1120</v>
      </c>
      <c r="H450" s="16">
        <v>3480</v>
      </c>
      <c r="I450" s="17" t="s">
        <v>224</v>
      </c>
      <c r="J450" s="18">
        <v>503572</v>
      </c>
      <c r="K450" s="19">
        <v>503572</v>
      </c>
      <c r="L450" s="19">
        <v>0</v>
      </c>
      <c r="M450" s="19">
        <v>0</v>
      </c>
      <c r="N450" s="19">
        <v>0</v>
      </c>
      <c r="O450" s="19">
        <v>0</v>
      </c>
      <c r="P450" s="19">
        <v>0</v>
      </c>
      <c r="Q450" s="19">
        <v>-503572</v>
      </c>
      <c r="R450" s="19">
        <v>0</v>
      </c>
      <c r="S450" s="19">
        <v>0</v>
      </c>
      <c r="T450" s="19">
        <v>0</v>
      </c>
      <c r="U450" s="19">
        <v>0</v>
      </c>
      <c r="V450" s="19">
        <v>0</v>
      </c>
      <c r="W450" s="19">
        <v>0</v>
      </c>
      <c r="X450" s="19">
        <v>0</v>
      </c>
      <c r="Y450" s="19">
        <v>503572</v>
      </c>
      <c r="Z450" s="19">
        <v>0</v>
      </c>
      <c r="AA450" s="19">
        <f t="shared" si="44"/>
        <v>0</v>
      </c>
      <c r="AB450" s="20">
        <v>0</v>
      </c>
      <c r="AC450" s="20">
        <v>0</v>
      </c>
      <c r="AD450" s="21">
        <v>0</v>
      </c>
    </row>
    <row r="451" spans="1:30" ht="45" outlineLevel="2" x14ac:dyDescent="0.25">
      <c r="A451" s="15" t="s">
        <v>347</v>
      </c>
      <c r="B451" s="16" t="s">
        <v>36</v>
      </c>
      <c r="C451" s="16" t="s">
        <v>97</v>
      </c>
      <c r="D451" s="16" t="s">
        <v>358</v>
      </c>
      <c r="E451" s="16"/>
      <c r="F451" s="16" t="s">
        <v>39</v>
      </c>
      <c r="G451" s="16">
        <v>1120</v>
      </c>
      <c r="H451" s="16">
        <v>3480</v>
      </c>
      <c r="I451" s="17" t="s">
        <v>359</v>
      </c>
      <c r="J451" s="18">
        <v>0</v>
      </c>
      <c r="K451" s="19">
        <v>18645</v>
      </c>
      <c r="L451" s="19">
        <v>0</v>
      </c>
      <c r="M451" s="19">
        <v>0</v>
      </c>
      <c r="N451" s="19">
        <v>0</v>
      </c>
      <c r="O451" s="19">
        <v>0</v>
      </c>
      <c r="P451" s="19">
        <v>0</v>
      </c>
      <c r="Q451" s="19">
        <v>0</v>
      </c>
      <c r="R451" s="19">
        <v>18645</v>
      </c>
      <c r="S451" s="19">
        <v>0</v>
      </c>
      <c r="T451" s="19">
        <v>0</v>
      </c>
      <c r="U451" s="19">
        <v>0</v>
      </c>
      <c r="V451" s="19">
        <v>18645</v>
      </c>
      <c r="W451" s="19">
        <v>18645</v>
      </c>
      <c r="X451" s="19">
        <v>0</v>
      </c>
      <c r="Y451" s="19">
        <v>0</v>
      </c>
      <c r="Z451" s="19">
        <v>0</v>
      </c>
      <c r="AA451" s="19">
        <f t="shared" si="44"/>
        <v>0</v>
      </c>
      <c r="AB451" s="20">
        <f t="shared" ref="AB451:AB457" si="45">V451/R451</f>
        <v>1</v>
      </c>
      <c r="AC451" s="20">
        <f t="shared" ref="AC451:AC457" si="46">(S451+T451+U451)/R451</f>
        <v>0</v>
      </c>
      <c r="AD451" s="21">
        <f t="shared" ref="AD451:AD457" si="47">AB451+AC451</f>
        <v>1</v>
      </c>
    </row>
    <row r="452" spans="1:30" outlineLevel="2" x14ac:dyDescent="0.25">
      <c r="A452" s="15" t="s">
        <v>347</v>
      </c>
      <c r="B452" s="16" t="s">
        <v>36</v>
      </c>
      <c r="C452" s="16" t="s">
        <v>97</v>
      </c>
      <c r="D452" s="16" t="s">
        <v>305</v>
      </c>
      <c r="E452" s="16"/>
      <c r="F452" s="16" t="s">
        <v>39</v>
      </c>
      <c r="G452" s="16">
        <v>1120</v>
      </c>
      <c r="H452" s="16">
        <v>3480</v>
      </c>
      <c r="I452" s="17" t="s">
        <v>360</v>
      </c>
      <c r="J452" s="18">
        <v>0</v>
      </c>
      <c r="K452" s="19">
        <v>51105</v>
      </c>
      <c r="L452" s="19">
        <v>0</v>
      </c>
      <c r="M452" s="19">
        <v>0</v>
      </c>
      <c r="N452" s="19">
        <v>0</v>
      </c>
      <c r="O452" s="19">
        <v>0</v>
      </c>
      <c r="P452" s="19">
        <v>0</v>
      </c>
      <c r="Q452" s="19">
        <v>0</v>
      </c>
      <c r="R452" s="19">
        <v>51105</v>
      </c>
      <c r="S452" s="19">
        <v>0</v>
      </c>
      <c r="T452" s="19">
        <v>45225</v>
      </c>
      <c r="U452" s="19">
        <v>0</v>
      </c>
      <c r="V452" s="19">
        <v>0</v>
      </c>
      <c r="W452" s="19">
        <v>0</v>
      </c>
      <c r="X452" s="19">
        <v>5880</v>
      </c>
      <c r="Y452" s="19">
        <v>5880</v>
      </c>
      <c r="Z452" s="19">
        <v>0</v>
      </c>
      <c r="AA452" s="19">
        <f t="shared" si="44"/>
        <v>5880</v>
      </c>
      <c r="AB452" s="20">
        <f t="shared" si="45"/>
        <v>0</v>
      </c>
      <c r="AC452" s="20">
        <f t="shared" si="46"/>
        <v>0.88494276489580281</v>
      </c>
      <c r="AD452" s="21">
        <f t="shared" si="47"/>
        <v>0.88494276489580281</v>
      </c>
    </row>
    <row r="453" spans="1:30" outlineLevel="2" x14ac:dyDescent="0.25">
      <c r="A453" s="15" t="s">
        <v>347</v>
      </c>
      <c r="B453" s="16" t="s">
        <v>36</v>
      </c>
      <c r="C453" s="16" t="s">
        <v>97</v>
      </c>
      <c r="D453" s="16" t="s">
        <v>225</v>
      </c>
      <c r="E453" s="16"/>
      <c r="F453" s="16" t="s">
        <v>39</v>
      </c>
      <c r="G453" s="16">
        <v>1120</v>
      </c>
      <c r="H453" s="16">
        <v>3480</v>
      </c>
      <c r="I453" s="17" t="s">
        <v>226</v>
      </c>
      <c r="J453" s="18">
        <v>129150</v>
      </c>
      <c r="K453" s="19">
        <v>129150</v>
      </c>
      <c r="L453" s="19">
        <v>0</v>
      </c>
      <c r="M453" s="19">
        <v>0</v>
      </c>
      <c r="N453" s="19">
        <v>0</v>
      </c>
      <c r="O453" s="19">
        <v>0</v>
      </c>
      <c r="P453" s="19">
        <v>0</v>
      </c>
      <c r="Q453" s="19">
        <v>-116979.9</v>
      </c>
      <c r="R453" s="19">
        <v>12170.100000000006</v>
      </c>
      <c r="S453" s="19">
        <v>0</v>
      </c>
      <c r="T453" s="19">
        <v>0</v>
      </c>
      <c r="U453" s="19">
        <v>0</v>
      </c>
      <c r="V453" s="19">
        <v>12170.1</v>
      </c>
      <c r="W453" s="19">
        <v>12170.1</v>
      </c>
      <c r="X453" s="19">
        <v>0</v>
      </c>
      <c r="Y453" s="19">
        <v>116979.9</v>
      </c>
      <c r="Z453" s="19">
        <v>0</v>
      </c>
      <c r="AA453" s="19">
        <f t="shared" si="44"/>
        <v>0</v>
      </c>
      <c r="AB453" s="20">
        <f t="shared" si="45"/>
        <v>0.99999999999999956</v>
      </c>
      <c r="AC453" s="20">
        <f t="shared" si="46"/>
        <v>0</v>
      </c>
      <c r="AD453" s="21">
        <f t="shared" si="47"/>
        <v>0.99999999999999956</v>
      </c>
    </row>
    <row r="454" spans="1:30" ht="30" outlineLevel="2" x14ac:dyDescent="0.25">
      <c r="A454" s="15" t="s">
        <v>347</v>
      </c>
      <c r="B454" s="16" t="s">
        <v>36</v>
      </c>
      <c r="C454" s="16" t="s">
        <v>97</v>
      </c>
      <c r="D454" s="16" t="s">
        <v>106</v>
      </c>
      <c r="E454" s="16"/>
      <c r="F454" s="16" t="s">
        <v>39</v>
      </c>
      <c r="G454" s="16">
        <v>1120</v>
      </c>
      <c r="H454" s="16">
        <v>3480</v>
      </c>
      <c r="I454" s="17" t="s">
        <v>107</v>
      </c>
      <c r="J454" s="18">
        <v>20790400</v>
      </c>
      <c r="K454" s="19">
        <v>22505425</v>
      </c>
      <c r="L454" s="19">
        <v>0</v>
      </c>
      <c r="M454" s="19">
        <v>0</v>
      </c>
      <c r="N454" s="19">
        <v>0</v>
      </c>
      <c r="O454" s="19">
        <v>0</v>
      </c>
      <c r="P454" s="19">
        <v>0</v>
      </c>
      <c r="Q454" s="19">
        <v>-20790400</v>
      </c>
      <c r="R454" s="19">
        <v>1715025</v>
      </c>
      <c r="S454" s="19">
        <v>0</v>
      </c>
      <c r="T454" s="19">
        <v>0</v>
      </c>
      <c r="U454" s="19">
        <v>0</v>
      </c>
      <c r="V454" s="19">
        <v>1715024.03</v>
      </c>
      <c r="W454" s="19">
        <v>1715024.03</v>
      </c>
      <c r="X454" s="19">
        <v>0.97</v>
      </c>
      <c r="Y454" s="19">
        <v>20790400.969999999</v>
      </c>
      <c r="Z454" s="19">
        <v>0</v>
      </c>
      <c r="AA454" s="19">
        <f t="shared" si="44"/>
        <v>0.96999999997206032</v>
      </c>
      <c r="AB454" s="20">
        <f t="shared" si="45"/>
        <v>0.99999943441057715</v>
      </c>
      <c r="AC454" s="20">
        <f t="shared" si="46"/>
        <v>0</v>
      </c>
      <c r="AD454" s="21">
        <f t="shared" si="47"/>
        <v>0.99999943441057715</v>
      </c>
    </row>
    <row r="455" spans="1:30" ht="30" outlineLevel="2" x14ac:dyDescent="0.25">
      <c r="A455" s="15" t="s">
        <v>347</v>
      </c>
      <c r="B455" s="16" t="s">
        <v>36</v>
      </c>
      <c r="C455" s="16" t="s">
        <v>97</v>
      </c>
      <c r="D455" s="16" t="s">
        <v>108</v>
      </c>
      <c r="E455" s="16"/>
      <c r="F455" s="16" t="s">
        <v>39</v>
      </c>
      <c r="G455" s="16">
        <v>1120</v>
      </c>
      <c r="H455" s="16">
        <v>3480</v>
      </c>
      <c r="I455" s="17" t="s">
        <v>109</v>
      </c>
      <c r="J455" s="18">
        <v>7449750</v>
      </c>
      <c r="K455" s="19">
        <v>7449750</v>
      </c>
      <c r="L455" s="19">
        <v>0</v>
      </c>
      <c r="M455" s="19">
        <v>0</v>
      </c>
      <c r="N455" s="19">
        <v>0</v>
      </c>
      <c r="O455" s="19">
        <v>0</v>
      </c>
      <c r="P455" s="19">
        <v>0</v>
      </c>
      <c r="Q455" s="19">
        <v>-2316696</v>
      </c>
      <c r="R455" s="19">
        <v>5133054</v>
      </c>
      <c r="S455" s="19">
        <v>0</v>
      </c>
      <c r="T455" s="19">
        <v>4729284</v>
      </c>
      <c r="U455" s="19">
        <v>0</v>
      </c>
      <c r="V455" s="19">
        <v>403770</v>
      </c>
      <c r="W455" s="19">
        <v>403770</v>
      </c>
      <c r="X455" s="19">
        <v>0</v>
      </c>
      <c r="Y455" s="19">
        <v>2316696</v>
      </c>
      <c r="Z455" s="19">
        <v>0</v>
      </c>
      <c r="AA455" s="19">
        <f t="shared" si="44"/>
        <v>0</v>
      </c>
      <c r="AB455" s="20">
        <f t="shared" si="45"/>
        <v>7.8660773878474685E-2</v>
      </c>
      <c r="AC455" s="20">
        <f t="shared" si="46"/>
        <v>0.9213392261215253</v>
      </c>
      <c r="AD455" s="21">
        <f t="shared" si="47"/>
        <v>1</v>
      </c>
    </row>
    <row r="456" spans="1:30" ht="30" outlineLevel="2" x14ac:dyDescent="0.25">
      <c r="A456" s="15" t="s">
        <v>347</v>
      </c>
      <c r="B456" s="16" t="s">
        <v>36</v>
      </c>
      <c r="C456" s="16" t="s">
        <v>97</v>
      </c>
      <c r="D456" s="16" t="s">
        <v>110</v>
      </c>
      <c r="E456" s="16"/>
      <c r="F456" s="16" t="s">
        <v>39</v>
      </c>
      <c r="G456" s="16">
        <v>1120</v>
      </c>
      <c r="H456" s="16">
        <v>3480</v>
      </c>
      <c r="I456" s="17" t="s">
        <v>111</v>
      </c>
      <c r="J456" s="18">
        <v>40230697</v>
      </c>
      <c r="K456" s="19">
        <v>43713418</v>
      </c>
      <c r="L456" s="19">
        <v>0</v>
      </c>
      <c r="M456" s="19">
        <v>0</v>
      </c>
      <c r="N456" s="19">
        <v>0</v>
      </c>
      <c r="O456" s="19">
        <v>0</v>
      </c>
      <c r="P456" s="19">
        <v>0</v>
      </c>
      <c r="Q456" s="19">
        <v>-31896587.699999999</v>
      </c>
      <c r="R456" s="19">
        <v>11816830.300000001</v>
      </c>
      <c r="S456" s="19">
        <v>0</v>
      </c>
      <c r="T456" s="19">
        <v>1258849.6100000001</v>
      </c>
      <c r="U456" s="19">
        <v>0</v>
      </c>
      <c r="V456" s="19">
        <v>8816829.0800000001</v>
      </c>
      <c r="W456" s="19">
        <v>8816829.0800000001</v>
      </c>
      <c r="X456" s="19">
        <v>245833.11</v>
      </c>
      <c r="Y456" s="19">
        <v>33637739.310000002</v>
      </c>
      <c r="Z456" s="19">
        <v>0</v>
      </c>
      <c r="AA456" s="19">
        <f t="shared" si="44"/>
        <v>1741151.6100000013</v>
      </c>
      <c r="AB456" s="20">
        <f t="shared" si="45"/>
        <v>0.74612470994019431</v>
      </c>
      <c r="AC456" s="20">
        <f t="shared" si="46"/>
        <v>0.1065302266378489</v>
      </c>
      <c r="AD456" s="21">
        <f t="shared" si="47"/>
        <v>0.85265493657804325</v>
      </c>
    </row>
    <row r="457" spans="1:30" outlineLevel="2" x14ac:dyDescent="0.25">
      <c r="A457" s="15" t="s">
        <v>347</v>
      </c>
      <c r="B457" s="16" t="s">
        <v>36</v>
      </c>
      <c r="C457" s="16" t="s">
        <v>97</v>
      </c>
      <c r="D457" s="16" t="s">
        <v>112</v>
      </c>
      <c r="E457" s="16"/>
      <c r="F457" s="16" t="s">
        <v>39</v>
      </c>
      <c r="G457" s="16">
        <v>1120</v>
      </c>
      <c r="H457" s="16">
        <v>3480</v>
      </c>
      <c r="I457" s="17" t="s">
        <v>113</v>
      </c>
      <c r="J457" s="18">
        <v>77615363</v>
      </c>
      <c r="K457" s="19">
        <v>77615363</v>
      </c>
      <c r="L457" s="19">
        <v>75000000</v>
      </c>
      <c r="M457" s="19"/>
      <c r="N457" s="19"/>
      <c r="O457" s="19"/>
      <c r="P457" s="19">
        <v>0</v>
      </c>
      <c r="Q457" s="19">
        <v>-92793753.280000001</v>
      </c>
      <c r="R457" s="19">
        <v>59821609.719999999</v>
      </c>
      <c r="S457" s="19">
        <v>0</v>
      </c>
      <c r="T457" s="19">
        <v>3342089.09</v>
      </c>
      <c r="U457" s="19">
        <v>1886018.04</v>
      </c>
      <c r="V457" s="19">
        <v>54553502.590000004</v>
      </c>
      <c r="W457" s="19">
        <v>54553502.590000004</v>
      </c>
      <c r="X457" s="19">
        <v>86087.41</v>
      </c>
      <c r="Y457" s="19">
        <v>17833753.280000001</v>
      </c>
      <c r="Z457" s="19">
        <v>0</v>
      </c>
      <c r="AA457" s="19">
        <f t="shared" si="44"/>
        <v>39999.999999992549</v>
      </c>
      <c r="AB457" s="20">
        <f t="shared" si="45"/>
        <v>0.91193638628820239</v>
      </c>
      <c r="AC457" s="20">
        <f t="shared" si="46"/>
        <v>8.7394959020169943E-2</v>
      </c>
      <c r="AD457" s="21">
        <f t="shared" si="47"/>
        <v>0.99933134530837231</v>
      </c>
    </row>
    <row r="458" spans="1:30" ht="30" outlineLevel="2" x14ac:dyDescent="0.25">
      <c r="A458" s="15" t="s">
        <v>347</v>
      </c>
      <c r="B458" s="16" t="s">
        <v>36</v>
      </c>
      <c r="C458" s="16" t="s">
        <v>97</v>
      </c>
      <c r="D458" s="16" t="s">
        <v>227</v>
      </c>
      <c r="E458" s="16"/>
      <c r="F458" s="16" t="s">
        <v>39</v>
      </c>
      <c r="G458" s="16">
        <v>1120</v>
      </c>
      <c r="H458" s="16">
        <v>3480</v>
      </c>
      <c r="I458" s="17" t="s">
        <v>228</v>
      </c>
      <c r="J458" s="18">
        <v>1702123</v>
      </c>
      <c r="K458" s="19">
        <v>1702123</v>
      </c>
      <c r="L458" s="19">
        <v>0</v>
      </c>
      <c r="M458" s="19">
        <v>0</v>
      </c>
      <c r="N458" s="19">
        <v>0</v>
      </c>
      <c r="O458" s="19">
        <v>0</v>
      </c>
      <c r="P458" s="19">
        <v>0</v>
      </c>
      <c r="Q458" s="19">
        <v>-1702123</v>
      </c>
      <c r="R458" s="19">
        <v>0</v>
      </c>
      <c r="S458" s="19">
        <v>0</v>
      </c>
      <c r="T458" s="19">
        <v>0</v>
      </c>
      <c r="U458" s="19">
        <v>0</v>
      </c>
      <c r="V458" s="19">
        <v>0</v>
      </c>
      <c r="W458" s="19">
        <v>0</v>
      </c>
      <c r="X458" s="19">
        <v>0</v>
      </c>
      <c r="Y458" s="19">
        <v>1702123</v>
      </c>
      <c r="Z458" s="19">
        <v>0</v>
      </c>
      <c r="AA458" s="19">
        <f t="shared" si="44"/>
        <v>0</v>
      </c>
      <c r="AB458" s="20">
        <v>0</v>
      </c>
      <c r="AC458" s="20">
        <v>0</v>
      </c>
      <c r="AD458" s="21">
        <v>0</v>
      </c>
    </row>
    <row r="459" spans="1:30" ht="30" outlineLevel="2" x14ac:dyDescent="0.25">
      <c r="A459" s="15" t="s">
        <v>347</v>
      </c>
      <c r="B459" s="16" t="s">
        <v>36</v>
      </c>
      <c r="C459" s="16" t="s">
        <v>97</v>
      </c>
      <c r="D459" s="16" t="s">
        <v>255</v>
      </c>
      <c r="E459" s="16"/>
      <c r="F459" s="16" t="s">
        <v>39</v>
      </c>
      <c r="G459" s="16">
        <v>1120</v>
      </c>
      <c r="H459" s="16">
        <v>3480</v>
      </c>
      <c r="I459" s="17" t="s">
        <v>256</v>
      </c>
      <c r="J459" s="18">
        <v>1674886</v>
      </c>
      <c r="K459" s="19">
        <v>1674886</v>
      </c>
      <c r="L459" s="19">
        <v>0</v>
      </c>
      <c r="M459" s="19">
        <v>0</v>
      </c>
      <c r="N459" s="19">
        <v>0</v>
      </c>
      <c r="O459" s="19">
        <v>0</v>
      </c>
      <c r="P459" s="19">
        <v>0</v>
      </c>
      <c r="Q459" s="19">
        <v>-1530573.7</v>
      </c>
      <c r="R459" s="19">
        <v>144312.30000000005</v>
      </c>
      <c r="S459" s="19">
        <v>0</v>
      </c>
      <c r="T459" s="19">
        <v>0</v>
      </c>
      <c r="U459" s="19">
        <v>0</v>
      </c>
      <c r="V459" s="19">
        <v>144312.29999999999</v>
      </c>
      <c r="W459" s="19">
        <v>144312.29999999999</v>
      </c>
      <c r="X459" s="19">
        <v>0</v>
      </c>
      <c r="Y459" s="19">
        <v>1530573.7</v>
      </c>
      <c r="Z459" s="19">
        <v>0</v>
      </c>
      <c r="AA459" s="19">
        <f t="shared" ref="AA459:AA522" si="48">R459-S459-T459-U459-V459</f>
        <v>0</v>
      </c>
      <c r="AB459" s="20">
        <f>V459/R459</f>
        <v>0.99999999999999956</v>
      </c>
      <c r="AC459" s="20">
        <f>(S459+T459+U459)/R459</f>
        <v>0</v>
      </c>
      <c r="AD459" s="21">
        <f>AB459+AC459</f>
        <v>0.99999999999999956</v>
      </c>
    </row>
    <row r="460" spans="1:30" ht="30" outlineLevel="2" x14ac:dyDescent="0.25">
      <c r="A460" s="15" t="s">
        <v>347</v>
      </c>
      <c r="B460" s="16" t="s">
        <v>36</v>
      </c>
      <c r="C460" s="16" t="s">
        <v>97</v>
      </c>
      <c r="D460" s="16" t="s">
        <v>229</v>
      </c>
      <c r="E460" s="16"/>
      <c r="F460" s="16" t="s">
        <v>39</v>
      </c>
      <c r="G460" s="16">
        <v>1120</v>
      </c>
      <c r="H460" s="16">
        <v>3480</v>
      </c>
      <c r="I460" s="17" t="s">
        <v>230</v>
      </c>
      <c r="J460" s="18">
        <v>1852248</v>
      </c>
      <c r="K460" s="19">
        <v>2308076</v>
      </c>
      <c r="L460" s="19">
        <v>0</v>
      </c>
      <c r="M460" s="19">
        <v>0</v>
      </c>
      <c r="N460" s="19">
        <v>0</v>
      </c>
      <c r="O460" s="19">
        <v>0</v>
      </c>
      <c r="P460" s="19">
        <v>0</v>
      </c>
      <c r="Q460" s="19">
        <v>-52441</v>
      </c>
      <c r="R460" s="19">
        <v>2255635</v>
      </c>
      <c r="S460" s="19">
        <v>0</v>
      </c>
      <c r="T460" s="19">
        <v>2255635</v>
      </c>
      <c r="U460" s="19">
        <v>0</v>
      </c>
      <c r="V460" s="19">
        <v>0</v>
      </c>
      <c r="W460" s="19">
        <v>0</v>
      </c>
      <c r="X460" s="19">
        <v>0</v>
      </c>
      <c r="Y460" s="19">
        <v>52441</v>
      </c>
      <c r="Z460" s="19">
        <v>0</v>
      </c>
      <c r="AA460" s="19">
        <f t="shared" si="48"/>
        <v>0</v>
      </c>
      <c r="AB460" s="20">
        <f>V460/R460</f>
        <v>0</v>
      </c>
      <c r="AC460" s="20">
        <f>(S460+T460+U460)/R460</f>
        <v>1</v>
      </c>
      <c r="AD460" s="21">
        <f>AB460+AC460</f>
        <v>1</v>
      </c>
    </row>
    <row r="461" spans="1:30" ht="30" outlineLevel="2" x14ac:dyDescent="0.25">
      <c r="A461" s="15" t="s">
        <v>368</v>
      </c>
      <c r="B461" s="16" t="s">
        <v>36</v>
      </c>
      <c r="C461" s="16" t="s">
        <v>97</v>
      </c>
      <c r="D461" s="16" t="s">
        <v>98</v>
      </c>
      <c r="E461" s="16"/>
      <c r="F461" s="16" t="s">
        <v>39</v>
      </c>
      <c r="G461" s="16">
        <v>1120</v>
      </c>
      <c r="H461" s="16">
        <v>3460</v>
      </c>
      <c r="I461" s="17" t="s">
        <v>99</v>
      </c>
      <c r="J461" s="18">
        <v>50467563</v>
      </c>
      <c r="K461" s="19">
        <v>50467563</v>
      </c>
      <c r="L461" s="19">
        <v>0</v>
      </c>
      <c r="M461" s="19">
        <v>0</v>
      </c>
      <c r="N461" s="19">
        <v>0</v>
      </c>
      <c r="O461" s="19">
        <v>0</v>
      </c>
      <c r="P461" s="19">
        <v>0</v>
      </c>
      <c r="Q461" s="19">
        <v>-50467563</v>
      </c>
      <c r="R461" s="19">
        <v>0</v>
      </c>
      <c r="S461" s="19">
        <v>0</v>
      </c>
      <c r="T461" s="19">
        <v>0</v>
      </c>
      <c r="U461" s="19">
        <v>0</v>
      </c>
      <c r="V461" s="19">
        <v>0</v>
      </c>
      <c r="W461" s="19">
        <v>0</v>
      </c>
      <c r="X461" s="19">
        <v>17663647.050000001</v>
      </c>
      <c r="Y461" s="19">
        <v>50467563</v>
      </c>
      <c r="Z461" s="19">
        <v>0</v>
      </c>
      <c r="AA461" s="19">
        <f t="shared" si="48"/>
        <v>0</v>
      </c>
      <c r="AB461" s="20">
        <v>0</v>
      </c>
      <c r="AC461" s="20">
        <v>0</v>
      </c>
      <c r="AD461" s="21">
        <v>0</v>
      </c>
    </row>
    <row r="462" spans="1:30" outlineLevel="2" x14ac:dyDescent="0.25">
      <c r="A462" s="15" t="s">
        <v>368</v>
      </c>
      <c r="B462" s="16" t="s">
        <v>36</v>
      </c>
      <c r="C462" s="16" t="s">
        <v>97</v>
      </c>
      <c r="D462" s="16" t="s">
        <v>102</v>
      </c>
      <c r="E462" s="16"/>
      <c r="F462" s="16" t="s">
        <v>39</v>
      </c>
      <c r="G462" s="16">
        <v>1120</v>
      </c>
      <c r="H462" s="16">
        <v>3460</v>
      </c>
      <c r="I462" s="17" t="s">
        <v>254</v>
      </c>
      <c r="J462" s="18">
        <v>4597602708</v>
      </c>
      <c r="K462" s="19">
        <v>4597602708</v>
      </c>
      <c r="L462" s="19">
        <v>-1297602708</v>
      </c>
      <c r="M462" s="19">
        <v>-3000000000</v>
      </c>
      <c r="N462" s="19"/>
      <c r="O462" s="19"/>
      <c r="P462" s="19">
        <v>0</v>
      </c>
      <c r="Q462" s="19">
        <v>-300000000</v>
      </c>
      <c r="R462" s="19">
        <v>0</v>
      </c>
      <c r="S462" s="19">
        <v>0</v>
      </c>
      <c r="T462" s="19">
        <v>0</v>
      </c>
      <c r="U462" s="19">
        <v>0</v>
      </c>
      <c r="V462" s="19">
        <v>0</v>
      </c>
      <c r="W462" s="19">
        <v>0</v>
      </c>
      <c r="X462" s="19">
        <v>300000000</v>
      </c>
      <c r="Y462" s="19">
        <v>4597602708</v>
      </c>
      <c r="Z462" s="19">
        <v>0</v>
      </c>
      <c r="AA462" s="19">
        <f t="shared" si="48"/>
        <v>0</v>
      </c>
      <c r="AB462" s="20">
        <v>0</v>
      </c>
      <c r="AC462" s="20">
        <v>0</v>
      </c>
      <c r="AD462" s="21">
        <v>0</v>
      </c>
    </row>
    <row r="463" spans="1:30" ht="30" outlineLevel="2" x14ac:dyDescent="0.25">
      <c r="A463" s="15" t="s">
        <v>368</v>
      </c>
      <c r="B463" s="16" t="s">
        <v>36</v>
      </c>
      <c r="C463" s="16" t="s">
        <v>97</v>
      </c>
      <c r="D463" s="16" t="s">
        <v>104</v>
      </c>
      <c r="E463" s="16"/>
      <c r="F463" s="16" t="s">
        <v>39</v>
      </c>
      <c r="G463" s="16">
        <v>1120</v>
      </c>
      <c r="H463" s="16">
        <v>3460</v>
      </c>
      <c r="I463" s="17" t="s">
        <v>105</v>
      </c>
      <c r="J463" s="18">
        <v>535500</v>
      </c>
      <c r="K463" s="19">
        <v>649902</v>
      </c>
      <c r="L463" s="19">
        <v>0</v>
      </c>
      <c r="M463" s="19">
        <v>0</v>
      </c>
      <c r="N463" s="19">
        <v>0</v>
      </c>
      <c r="O463" s="19">
        <v>0</v>
      </c>
      <c r="P463" s="19">
        <v>0</v>
      </c>
      <c r="Q463" s="19">
        <v>0</v>
      </c>
      <c r="R463" s="19">
        <v>649902</v>
      </c>
      <c r="S463" s="19">
        <v>0</v>
      </c>
      <c r="T463" s="19">
        <v>649902</v>
      </c>
      <c r="U463" s="19">
        <v>0</v>
      </c>
      <c r="V463" s="19">
        <v>0</v>
      </c>
      <c r="W463" s="19">
        <v>0</v>
      </c>
      <c r="X463" s="19">
        <v>0</v>
      </c>
      <c r="Y463" s="19">
        <v>0</v>
      </c>
      <c r="Z463" s="19">
        <v>0</v>
      </c>
      <c r="AA463" s="19">
        <f t="shared" si="48"/>
        <v>0</v>
      </c>
      <c r="AB463" s="20">
        <f>V463/R463</f>
        <v>0</v>
      </c>
      <c r="AC463" s="20">
        <f>(S463+T463+U463)/R463</f>
        <v>1</v>
      </c>
      <c r="AD463" s="21">
        <f>AB463+AC463</f>
        <v>1</v>
      </c>
    </row>
    <row r="464" spans="1:30" outlineLevel="2" x14ac:dyDescent="0.25">
      <c r="A464" s="15" t="s">
        <v>368</v>
      </c>
      <c r="B464" s="16" t="s">
        <v>36</v>
      </c>
      <c r="C464" s="16" t="s">
        <v>97</v>
      </c>
      <c r="D464" s="16" t="s">
        <v>305</v>
      </c>
      <c r="E464" s="16"/>
      <c r="F464" s="16" t="s">
        <v>39</v>
      </c>
      <c r="G464" s="16">
        <v>1120</v>
      </c>
      <c r="H464" s="16">
        <v>3460</v>
      </c>
      <c r="I464" s="17" t="s">
        <v>306</v>
      </c>
      <c r="J464" s="18">
        <v>18208</v>
      </c>
      <c r="K464" s="19">
        <v>18208</v>
      </c>
      <c r="L464" s="19"/>
      <c r="M464" s="19">
        <v>-1849</v>
      </c>
      <c r="N464" s="19"/>
      <c r="O464" s="19"/>
      <c r="P464" s="19">
        <v>0</v>
      </c>
      <c r="Q464" s="19">
        <v>-16359</v>
      </c>
      <c r="R464" s="19">
        <v>0</v>
      </c>
      <c r="S464" s="19">
        <v>0</v>
      </c>
      <c r="T464" s="19">
        <v>0</v>
      </c>
      <c r="U464" s="19">
        <v>0</v>
      </c>
      <c r="V464" s="19">
        <v>0</v>
      </c>
      <c r="W464" s="19">
        <v>0</v>
      </c>
      <c r="X464" s="19">
        <v>0</v>
      </c>
      <c r="Y464" s="19">
        <v>18208</v>
      </c>
      <c r="Z464" s="19">
        <v>0</v>
      </c>
      <c r="AA464" s="19">
        <f t="shared" si="48"/>
        <v>0</v>
      </c>
      <c r="AB464" s="20">
        <v>0</v>
      </c>
      <c r="AC464" s="20">
        <v>0</v>
      </c>
      <c r="AD464" s="21">
        <v>0</v>
      </c>
    </row>
    <row r="465" spans="1:30" ht="30" outlineLevel="2" x14ac:dyDescent="0.25">
      <c r="A465" s="15" t="s">
        <v>368</v>
      </c>
      <c r="B465" s="16" t="s">
        <v>36</v>
      </c>
      <c r="C465" s="16" t="s">
        <v>97</v>
      </c>
      <c r="D465" s="16" t="s">
        <v>106</v>
      </c>
      <c r="E465" s="16"/>
      <c r="F465" s="16" t="s">
        <v>39</v>
      </c>
      <c r="G465" s="16">
        <v>1120</v>
      </c>
      <c r="H465" s="16">
        <v>3460</v>
      </c>
      <c r="I465" s="17" t="s">
        <v>107</v>
      </c>
      <c r="J465" s="18">
        <v>584967</v>
      </c>
      <c r="K465" s="19">
        <v>470565</v>
      </c>
      <c r="L465" s="19">
        <v>0</v>
      </c>
      <c r="M465" s="19">
        <v>0</v>
      </c>
      <c r="N465" s="19">
        <v>0</v>
      </c>
      <c r="O465" s="19">
        <v>0</v>
      </c>
      <c r="P465" s="19">
        <v>0</v>
      </c>
      <c r="Q465" s="19">
        <v>-470565</v>
      </c>
      <c r="R465" s="19">
        <v>0</v>
      </c>
      <c r="S465" s="19">
        <v>0</v>
      </c>
      <c r="T465" s="19">
        <v>0</v>
      </c>
      <c r="U465" s="19">
        <v>0</v>
      </c>
      <c r="V465" s="19">
        <v>0</v>
      </c>
      <c r="W465" s="19">
        <v>0</v>
      </c>
      <c r="X465" s="19">
        <v>0</v>
      </c>
      <c r="Y465" s="19">
        <v>470565</v>
      </c>
      <c r="Z465" s="19">
        <v>0</v>
      </c>
      <c r="AA465" s="19">
        <f t="shared" si="48"/>
        <v>0</v>
      </c>
      <c r="AB465" s="20">
        <v>0</v>
      </c>
      <c r="AC465" s="20">
        <v>0</v>
      </c>
      <c r="AD465" s="21">
        <v>0</v>
      </c>
    </row>
    <row r="466" spans="1:30" ht="30" outlineLevel="2" x14ac:dyDescent="0.25">
      <c r="A466" s="15" t="s">
        <v>368</v>
      </c>
      <c r="B466" s="16" t="s">
        <v>36</v>
      </c>
      <c r="C466" s="16" t="s">
        <v>97</v>
      </c>
      <c r="D466" s="16" t="s">
        <v>108</v>
      </c>
      <c r="E466" s="16"/>
      <c r="F466" s="16" t="s">
        <v>39</v>
      </c>
      <c r="G466" s="16">
        <v>1120</v>
      </c>
      <c r="H466" s="16">
        <v>3460</v>
      </c>
      <c r="I466" s="17" t="s">
        <v>109</v>
      </c>
      <c r="J466" s="18">
        <v>1900</v>
      </c>
      <c r="K466" s="19">
        <v>1900</v>
      </c>
      <c r="L466" s="19"/>
      <c r="M466" s="19">
        <v>-1900</v>
      </c>
      <c r="N466" s="19"/>
      <c r="O466" s="19"/>
      <c r="P466" s="19">
        <v>0</v>
      </c>
      <c r="Q466" s="19">
        <v>0</v>
      </c>
      <c r="R466" s="19">
        <v>0</v>
      </c>
      <c r="S466" s="19">
        <v>0</v>
      </c>
      <c r="T466" s="19">
        <v>0</v>
      </c>
      <c r="U466" s="19">
        <v>0</v>
      </c>
      <c r="V466" s="19">
        <v>0</v>
      </c>
      <c r="W466" s="19">
        <v>0</v>
      </c>
      <c r="X466" s="19">
        <v>0</v>
      </c>
      <c r="Y466" s="19">
        <v>1900</v>
      </c>
      <c r="Z466" s="19">
        <v>0</v>
      </c>
      <c r="AA466" s="19">
        <f t="shared" si="48"/>
        <v>0</v>
      </c>
      <c r="AB466" s="20">
        <v>0</v>
      </c>
      <c r="AC466" s="20">
        <v>0</v>
      </c>
      <c r="AD466" s="21">
        <v>0</v>
      </c>
    </row>
    <row r="467" spans="1:30" ht="30" outlineLevel="2" x14ac:dyDescent="0.25">
      <c r="A467" s="15" t="s">
        <v>368</v>
      </c>
      <c r="B467" s="16" t="s">
        <v>36</v>
      </c>
      <c r="C467" s="16" t="s">
        <v>97</v>
      </c>
      <c r="D467" s="16" t="s">
        <v>110</v>
      </c>
      <c r="E467" s="16"/>
      <c r="F467" s="16" t="s">
        <v>39</v>
      </c>
      <c r="G467" s="16">
        <v>1120</v>
      </c>
      <c r="H467" s="16">
        <v>3460</v>
      </c>
      <c r="I467" s="17" t="s">
        <v>111</v>
      </c>
      <c r="J467" s="18">
        <v>4970859</v>
      </c>
      <c r="K467" s="19">
        <v>4970859</v>
      </c>
      <c r="L467" s="19">
        <v>0</v>
      </c>
      <c r="M467" s="19">
        <v>0</v>
      </c>
      <c r="N467" s="19">
        <v>0</v>
      </c>
      <c r="O467" s="19">
        <v>0</v>
      </c>
      <c r="P467" s="19">
        <v>0</v>
      </c>
      <c r="Q467" s="19">
        <v>-4970859</v>
      </c>
      <c r="R467" s="19">
        <v>0</v>
      </c>
      <c r="S467" s="19">
        <v>0</v>
      </c>
      <c r="T467" s="19">
        <v>0</v>
      </c>
      <c r="U467" s="19">
        <v>0</v>
      </c>
      <c r="V467" s="19">
        <v>0</v>
      </c>
      <c r="W467" s="19">
        <v>0</v>
      </c>
      <c r="X467" s="19">
        <v>0</v>
      </c>
      <c r="Y467" s="19">
        <v>4970859</v>
      </c>
      <c r="Z467" s="19">
        <v>0</v>
      </c>
      <c r="AA467" s="19">
        <f t="shared" si="48"/>
        <v>0</v>
      </c>
      <c r="AB467" s="20">
        <v>0</v>
      </c>
      <c r="AC467" s="20">
        <v>0</v>
      </c>
      <c r="AD467" s="21">
        <v>0</v>
      </c>
    </row>
    <row r="468" spans="1:30" outlineLevel="2" x14ac:dyDescent="0.25">
      <c r="A468" s="15" t="s">
        <v>368</v>
      </c>
      <c r="B468" s="16" t="s">
        <v>36</v>
      </c>
      <c r="C468" s="16" t="s">
        <v>97</v>
      </c>
      <c r="D468" s="16" t="s">
        <v>112</v>
      </c>
      <c r="E468" s="16"/>
      <c r="F468" s="16" t="s">
        <v>39</v>
      </c>
      <c r="G468" s="16">
        <v>1120</v>
      </c>
      <c r="H468" s="16">
        <v>3460</v>
      </c>
      <c r="I468" s="17" t="s">
        <v>113</v>
      </c>
      <c r="J468" s="18">
        <v>913646</v>
      </c>
      <c r="K468" s="19">
        <v>913646</v>
      </c>
      <c r="L468" s="19">
        <v>0</v>
      </c>
      <c r="M468" s="19">
        <v>0</v>
      </c>
      <c r="N468" s="19">
        <v>0</v>
      </c>
      <c r="O468" s="19">
        <v>0</v>
      </c>
      <c r="P468" s="19">
        <v>0</v>
      </c>
      <c r="Q468" s="19">
        <v>-913646</v>
      </c>
      <c r="R468" s="19">
        <v>0</v>
      </c>
      <c r="S468" s="19">
        <v>0</v>
      </c>
      <c r="T468" s="19">
        <v>0</v>
      </c>
      <c r="U468" s="19">
        <v>0</v>
      </c>
      <c r="V468" s="19">
        <v>0</v>
      </c>
      <c r="W468" s="19">
        <v>0</v>
      </c>
      <c r="X468" s="19">
        <v>0</v>
      </c>
      <c r="Y468" s="19">
        <v>913646</v>
      </c>
      <c r="Z468" s="19">
        <v>0</v>
      </c>
      <c r="AA468" s="19">
        <f t="shared" si="48"/>
        <v>0</v>
      </c>
      <c r="AB468" s="20">
        <v>0</v>
      </c>
      <c r="AC468" s="20">
        <v>0</v>
      </c>
      <c r="AD468" s="21">
        <v>0</v>
      </c>
    </row>
    <row r="469" spans="1:30" ht="30" outlineLevel="2" x14ac:dyDescent="0.25">
      <c r="A469" s="15" t="s">
        <v>368</v>
      </c>
      <c r="B469" s="16" t="s">
        <v>36</v>
      </c>
      <c r="C469" s="16" t="s">
        <v>97</v>
      </c>
      <c r="D469" s="16" t="s">
        <v>255</v>
      </c>
      <c r="E469" s="16"/>
      <c r="F469" s="16" t="s">
        <v>39</v>
      </c>
      <c r="G469" s="16">
        <v>1120</v>
      </c>
      <c r="H469" s="16">
        <v>3460</v>
      </c>
      <c r="I469" s="17" t="s">
        <v>256</v>
      </c>
      <c r="J469" s="18">
        <v>164660</v>
      </c>
      <c r="K469" s="19">
        <v>164660</v>
      </c>
      <c r="L469" s="19">
        <v>0</v>
      </c>
      <c r="M469" s="19">
        <v>0</v>
      </c>
      <c r="N469" s="19">
        <v>0</v>
      </c>
      <c r="O469" s="19">
        <v>0</v>
      </c>
      <c r="P469" s="19">
        <v>0</v>
      </c>
      <c r="Q469" s="19">
        <v>-164660</v>
      </c>
      <c r="R469" s="19">
        <v>0</v>
      </c>
      <c r="S469" s="19">
        <v>0</v>
      </c>
      <c r="T469" s="19">
        <v>0</v>
      </c>
      <c r="U469" s="19">
        <v>0</v>
      </c>
      <c r="V469" s="19">
        <v>0</v>
      </c>
      <c r="W469" s="19">
        <v>0</v>
      </c>
      <c r="X469" s="19">
        <v>0</v>
      </c>
      <c r="Y469" s="19">
        <v>164660</v>
      </c>
      <c r="Z469" s="19">
        <v>0</v>
      </c>
      <c r="AA469" s="19">
        <f t="shared" si="48"/>
        <v>0</v>
      </c>
      <c r="AB469" s="20">
        <v>0</v>
      </c>
      <c r="AC469" s="20">
        <v>0</v>
      </c>
      <c r="AD469" s="21">
        <v>0</v>
      </c>
    </row>
    <row r="470" spans="1:30" outlineLevel="2" x14ac:dyDescent="0.25">
      <c r="A470" s="15" t="s">
        <v>489</v>
      </c>
      <c r="B470" s="16" t="s">
        <v>36</v>
      </c>
      <c r="C470" s="16" t="s">
        <v>97</v>
      </c>
      <c r="D470" s="16" t="s">
        <v>213</v>
      </c>
      <c r="E470" s="16"/>
      <c r="F470" s="16" t="s">
        <v>39</v>
      </c>
      <c r="G470" s="16">
        <v>1120</v>
      </c>
      <c r="H470" s="16">
        <v>3480</v>
      </c>
      <c r="I470" s="17" t="s">
        <v>214</v>
      </c>
      <c r="J470" s="18">
        <v>2000000</v>
      </c>
      <c r="K470" s="19">
        <v>2000000</v>
      </c>
      <c r="L470" s="19">
        <v>-1850000</v>
      </c>
      <c r="M470" s="19"/>
      <c r="N470" s="19"/>
      <c r="O470" s="19"/>
      <c r="P470" s="19">
        <v>0</v>
      </c>
      <c r="Q470" s="19">
        <v>0</v>
      </c>
      <c r="R470" s="19">
        <v>150000</v>
      </c>
      <c r="S470" s="19">
        <v>0</v>
      </c>
      <c r="T470" s="19">
        <v>0</v>
      </c>
      <c r="U470" s="19">
        <v>0</v>
      </c>
      <c r="V470" s="19">
        <v>0</v>
      </c>
      <c r="W470" s="19">
        <v>0</v>
      </c>
      <c r="X470" s="19">
        <v>150000</v>
      </c>
      <c r="Y470" s="19">
        <v>2000000</v>
      </c>
      <c r="Z470" s="19">
        <v>0</v>
      </c>
      <c r="AA470" s="19">
        <f t="shared" si="48"/>
        <v>150000</v>
      </c>
      <c r="AB470" s="20">
        <f>V470/R470</f>
        <v>0</v>
      </c>
      <c r="AC470" s="20">
        <f>(S470+T470+U470)/R470</f>
        <v>0</v>
      </c>
      <c r="AD470" s="21">
        <f>AB470+AC470</f>
        <v>0</v>
      </c>
    </row>
    <row r="471" spans="1:30" ht="30" outlineLevel="2" x14ac:dyDescent="0.25">
      <c r="A471" s="15" t="s">
        <v>489</v>
      </c>
      <c r="B471" s="16" t="s">
        <v>36</v>
      </c>
      <c r="C471" s="16" t="s">
        <v>97</v>
      </c>
      <c r="D471" s="16" t="s">
        <v>98</v>
      </c>
      <c r="E471" s="16"/>
      <c r="F471" s="16" t="s">
        <v>39</v>
      </c>
      <c r="G471" s="16">
        <v>1120</v>
      </c>
      <c r="H471" s="16">
        <v>3480</v>
      </c>
      <c r="I471" s="17" t="s">
        <v>99</v>
      </c>
      <c r="J471" s="18">
        <v>300000</v>
      </c>
      <c r="K471" s="19">
        <v>300000</v>
      </c>
      <c r="L471" s="19">
        <v>-300000</v>
      </c>
      <c r="M471" s="19"/>
      <c r="N471" s="19"/>
      <c r="O471" s="19"/>
      <c r="P471" s="19">
        <v>0</v>
      </c>
      <c r="Q471" s="19">
        <v>0</v>
      </c>
      <c r="R471" s="19">
        <v>0</v>
      </c>
      <c r="S471" s="19">
        <v>0</v>
      </c>
      <c r="T471" s="19">
        <v>0</v>
      </c>
      <c r="U471" s="19">
        <v>0</v>
      </c>
      <c r="V471" s="19">
        <v>0</v>
      </c>
      <c r="W471" s="19">
        <v>0</v>
      </c>
      <c r="X471" s="19">
        <v>0</v>
      </c>
      <c r="Y471" s="19">
        <v>300000</v>
      </c>
      <c r="Z471" s="19">
        <v>0</v>
      </c>
      <c r="AA471" s="19">
        <f t="shared" si="48"/>
        <v>0</v>
      </c>
      <c r="AB471" s="20">
        <v>0</v>
      </c>
      <c r="AC471" s="20">
        <v>0</v>
      </c>
      <c r="AD471" s="21">
        <v>0</v>
      </c>
    </row>
    <row r="472" spans="1:30" outlineLevel="2" x14ac:dyDescent="0.25">
      <c r="A472" s="15" t="s">
        <v>489</v>
      </c>
      <c r="B472" s="16" t="s">
        <v>36</v>
      </c>
      <c r="C472" s="16" t="s">
        <v>97</v>
      </c>
      <c r="D472" s="16" t="s">
        <v>100</v>
      </c>
      <c r="E472" s="16"/>
      <c r="F472" s="16" t="s">
        <v>39</v>
      </c>
      <c r="G472" s="16">
        <v>1120</v>
      </c>
      <c r="H472" s="16">
        <v>3480</v>
      </c>
      <c r="I472" s="17" t="s">
        <v>101</v>
      </c>
      <c r="J472" s="18">
        <v>5722500</v>
      </c>
      <c r="K472" s="19">
        <v>5722500</v>
      </c>
      <c r="L472" s="19">
        <v>-5722500</v>
      </c>
      <c r="M472" s="19"/>
      <c r="N472" s="19"/>
      <c r="O472" s="19"/>
      <c r="P472" s="19">
        <v>0</v>
      </c>
      <c r="Q472" s="19">
        <v>0</v>
      </c>
      <c r="R472" s="19">
        <v>0</v>
      </c>
      <c r="S472" s="19">
        <v>0</v>
      </c>
      <c r="T472" s="19">
        <v>0</v>
      </c>
      <c r="U472" s="19">
        <v>0</v>
      </c>
      <c r="V472" s="19">
        <v>0</v>
      </c>
      <c r="W472" s="19">
        <v>0</v>
      </c>
      <c r="X472" s="19">
        <v>0</v>
      </c>
      <c r="Y472" s="19">
        <v>5722500</v>
      </c>
      <c r="Z472" s="19">
        <v>0</v>
      </c>
      <c r="AA472" s="19">
        <f t="shared" si="48"/>
        <v>0</v>
      </c>
      <c r="AB472" s="20">
        <v>0</v>
      </c>
      <c r="AC472" s="20">
        <v>0</v>
      </c>
      <c r="AD472" s="21">
        <v>0</v>
      </c>
    </row>
    <row r="473" spans="1:30" outlineLevel="2" x14ac:dyDescent="0.25">
      <c r="A473" s="15" t="s">
        <v>489</v>
      </c>
      <c r="B473" s="16" t="s">
        <v>36</v>
      </c>
      <c r="C473" s="16" t="s">
        <v>97</v>
      </c>
      <c r="D473" s="16" t="s">
        <v>102</v>
      </c>
      <c r="E473" s="16"/>
      <c r="F473" s="16" t="s">
        <v>39</v>
      </c>
      <c r="G473" s="16">
        <v>1120</v>
      </c>
      <c r="H473" s="16">
        <v>3480</v>
      </c>
      <c r="I473" s="17" t="s">
        <v>254</v>
      </c>
      <c r="J473" s="18">
        <v>1650000</v>
      </c>
      <c r="K473" s="19">
        <v>1650000</v>
      </c>
      <c r="L473" s="19">
        <v>-1650000</v>
      </c>
      <c r="M473" s="19"/>
      <c r="N473" s="19"/>
      <c r="O473" s="19"/>
      <c r="P473" s="19">
        <v>0</v>
      </c>
      <c r="Q473" s="19">
        <v>0</v>
      </c>
      <c r="R473" s="19">
        <v>0</v>
      </c>
      <c r="S473" s="19">
        <v>0</v>
      </c>
      <c r="T473" s="19">
        <v>0</v>
      </c>
      <c r="U473" s="19">
        <v>0</v>
      </c>
      <c r="V473" s="19">
        <v>0</v>
      </c>
      <c r="W473" s="19">
        <v>0</v>
      </c>
      <c r="X473" s="19">
        <v>0</v>
      </c>
      <c r="Y473" s="19">
        <v>1650000</v>
      </c>
      <c r="Z473" s="19">
        <v>0</v>
      </c>
      <c r="AA473" s="19">
        <f t="shared" si="48"/>
        <v>0</v>
      </c>
      <c r="AB473" s="20">
        <v>0</v>
      </c>
      <c r="AC473" s="20">
        <v>0</v>
      </c>
      <c r="AD473" s="21">
        <v>0</v>
      </c>
    </row>
    <row r="474" spans="1:30" outlineLevel="2" x14ac:dyDescent="0.25">
      <c r="A474" s="15" t="s">
        <v>489</v>
      </c>
      <c r="B474" s="16" t="s">
        <v>36</v>
      </c>
      <c r="C474" s="16" t="s">
        <v>97</v>
      </c>
      <c r="D474" s="16" t="s">
        <v>215</v>
      </c>
      <c r="E474" s="16"/>
      <c r="F474" s="16" t="s">
        <v>39</v>
      </c>
      <c r="G474" s="16">
        <v>1120</v>
      </c>
      <c r="H474" s="16">
        <v>3480</v>
      </c>
      <c r="I474" s="17" t="s">
        <v>216</v>
      </c>
      <c r="J474" s="18">
        <v>105000</v>
      </c>
      <c r="K474" s="19">
        <v>105000</v>
      </c>
      <c r="L474" s="19">
        <v>-105000</v>
      </c>
      <c r="M474" s="19"/>
      <c r="N474" s="19"/>
      <c r="O474" s="19"/>
      <c r="P474" s="19">
        <v>0</v>
      </c>
      <c r="Q474" s="19">
        <v>0</v>
      </c>
      <c r="R474" s="19">
        <v>0</v>
      </c>
      <c r="S474" s="19">
        <v>0</v>
      </c>
      <c r="T474" s="19">
        <v>0</v>
      </c>
      <c r="U474" s="19">
        <v>0</v>
      </c>
      <c r="V474" s="19">
        <v>0</v>
      </c>
      <c r="W474" s="19">
        <v>0</v>
      </c>
      <c r="X474" s="19">
        <v>0</v>
      </c>
      <c r="Y474" s="19">
        <v>105000</v>
      </c>
      <c r="Z474" s="19">
        <v>0</v>
      </c>
      <c r="AA474" s="19">
        <f t="shared" si="48"/>
        <v>0</v>
      </c>
      <c r="AB474" s="20">
        <v>0</v>
      </c>
      <c r="AC474" s="20">
        <v>0</v>
      </c>
      <c r="AD474" s="21">
        <v>0</v>
      </c>
    </row>
    <row r="475" spans="1:30" ht="30" outlineLevel="2" x14ac:dyDescent="0.25">
      <c r="A475" s="15" t="s">
        <v>489</v>
      </c>
      <c r="B475" s="16" t="s">
        <v>36</v>
      </c>
      <c r="C475" s="16" t="s">
        <v>97</v>
      </c>
      <c r="D475" s="16" t="s">
        <v>104</v>
      </c>
      <c r="E475" s="16"/>
      <c r="F475" s="16" t="s">
        <v>39</v>
      </c>
      <c r="G475" s="16">
        <v>1120</v>
      </c>
      <c r="H475" s="16">
        <v>3480</v>
      </c>
      <c r="I475" s="17" t="s">
        <v>105</v>
      </c>
      <c r="J475" s="18">
        <v>105000</v>
      </c>
      <c r="K475" s="19">
        <v>105000</v>
      </c>
      <c r="L475" s="19">
        <v>-105000</v>
      </c>
      <c r="M475" s="19"/>
      <c r="N475" s="19"/>
      <c r="O475" s="19"/>
      <c r="P475" s="19">
        <v>0</v>
      </c>
      <c r="Q475" s="19">
        <v>0</v>
      </c>
      <c r="R475" s="19">
        <v>0</v>
      </c>
      <c r="S475" s="19">
        <v>0</v>
      </c>
      <c r="T475" s="19">
        <v>0</v>
      </c>
      <c r="U475" s="19">
        <v>0</v>
      </c>
      <c r="V475" s="19">
        <v>0</v>
      </c>
      <c r="W475" s="19">
        <v>0</v>
      </c>
      <c r="X475" s="19">
        <v>0</v>
      </c>
      <c r="Y475" s="19">
        <v>105000</v>
      </c>
      <c r="Z475" s="19">
        <v>0</v>
      </c>
      <c r="AA475" s="19">
        <f t="shared" si="48"/>
        <v>0</v>
      </c>
      <c r="AB475" s="20">
        <v>0</v>
      </c>
      <c r="AC475" s="20">
        <v>0</v>
      </c>
      <c r="AD475" s="21">
        <v>0</v>
      </c>
    </row>
    <row r="476" spans="1:30" outlineLevel="2" x14ac:dyDescent="0.25">
      <c r="A476" s="15" t="s">
        <v>489</v>
      </c>
      <c r="B476" s="16" t="s">
        <v>36</v>
      </c>
      <c r="C476" s="16" t="s">
        <v>97</v>
      </c>
      <c r="D476" s="16" t="s">
        <v>221</v>
      </c>
      <c r="E476" s="16"/>
      <c r="F476" s="16" t="s">
        <v>39</v>
      </c>
      <c r="G476" s="16">
        <v>1120</v>
      </c>
      <c r="H476" s="16">
        <v>3480</v>
      </c>
      <c r="I476" s="17" t="s">
        <v>222</v>
      </c>
      <c r="J476" s="18">
        <v>105000</v>
      </c>
      <c r="K476" s="19">
        <v>105000</v>
      </c>
      <c r="L476" s="19">
        <v>-105000</v>
      </c>
      <c r="M476" s="19"/>
      <c r="N476" s="19"/>
      <c r="O476" s="19"/>
      <c r="P476" s="19">
        <v>0</v>
      </c>
      <c r="Q476" s="19">
        <v>0</v>
      </c>
      <c r="R476" s="19">
        <v>0</v>
      </c>
      <c r="S476" s="19">
        <v>0</v>
      </c>
      <c r="T476" s="19">
        <v>0</v>
      </c>
      <c r="U476" s="19">
        <v>0</v>
      </c>
      <c r="V476" s="19">
        <v>0</v>
      </c>
      <c r="W476" s="19">
        <v>0</v>
      </c>
      <c r="X476" s="19">
        <v>0</v>
      </c>
      <c r="Y476" s="19">
        <v>105000</v>
      </c>
      <c r="Z476" s="19">
        <v>0</v>
      </c>
      <c r="AA476" s="19">
        <f t="shared" si="48"/>
        <v>0</v>
      </c>
      <c r="AB476" s="20">
        <v>0</v>
      </c>
      <c r="AC476" s="20">
        <v>0</v>
      </c>
      <c r="AD476" s="21">
        <v>0</v>
      </c>
    </row>
    <row r="477" spans="1:30" outlineLevel="2" x14ac:dyDescent="0.25">
      <c r="A477" s="15" t="s">
        <v>489</v>
      </c>
      <c r="B477" s="16" t="s">
        <v>36</v>
      </c>
      <c r="C477" s="16" t="s">
        <v>97</v>
      </c>
      <c r="D477" s="16" t="s">
        <v>225</v>
      </c>
      <c r="E477" s="16"/>
      <c r="F477" s="16" t="s">
        <v>39</v>
      </c>
      <c r="G477" s="16">
        <v>1120</v>
      </c>
      <c r="H477" s="16">
        <v>3480</v>
      </c>
      <c r="I477" s="17" t="s">
        <v>226</v>
      </c>
      <c r="J477" s="18">
        <v>1575250</v>
      </c>
      <c r="K477" s="19">
        <v>1575250</v>
      </c>
      <c r="L477" s="19">
        <v>-1075250</v>
      </c>
      <c r="M477" s="19"/>
      <c r="N477" s="19"/>
      <c r="O477" s="19"/>
      <c r="P477" s="19">
        <v>0</v>
      </c>
      <c r="Q477" s="19">
        <v>0</v>
      </c>
      <c r="R477" s="19">
        <v>500000</v>
      </c>
      <c r="S477" s="19">
        <v>0</v>
      </c>
      <c r="T477" s="19">
        <v>0</v>
      </c>
      <c r="U477" s="19">
        <v>0</v>
      </c>
      <c r="V477" s="19">
        <v>0</v>
      </c>
      <c r="W477" s="19">
        <v>0</v>
      </c>
      <c r="X477" s="19">
        <v>393812.5</v>
      </c>
      <c r="Y477" s="19">
        <v>1575250</v>
      </c>
      <c r="Z477" s="19">
        <v>0</v>
      </c>
      <c r="AA477" s="19">
        <f t="shared" si="48"/>
        <v>500000</v>
      </c>
      <c r="AB477" s="20">
        <f>V477/R477</f>
        <v>0</v>
      </c>
      <c r="AC477" s="20">
        <f>(S477+T477+U477)/R477</f>
        <v>0</v>
      </c>
      <c r="AD477" s="21">
        <f>AB477+AC477</f>
        <v>0</v>
      </c>
    </row>
    <row r="478" spans="1:30" ht="30" outlineLevel="2" x14ac:dyDescent="0.25">
      <c r="A478" s="15" t="s">
        <v>489</v>
      </c>
      <c r="B478" s="16" t="s">
        <v>36</v>
      </c>
      <c r="C478" s="16" t="s">
        <v>97</v>
      </c>
      <c r="D478" s="16" t="s">
        <v>106</v>
      </c>
      <c r="E478" s="16"/>
      <c r="F478" s="16" t="s">
        <v>39</v>
      </c>
      <c r="G478" s="16">
        <v>1120</v>
      </c>
      <c r="H478" s="16">
        <v>3480</v>
      </c>
      <c r="I478" s="17" t="s">
        <v>107</v>
      </c>
      <c r="J478" s="18">
        <v>4400000</v>
      </c>
      <c r="K478" s="19">
        <v>4400000</v>
      </c>
      <c r="L478" s="19">
        <v>-4400000</v>
      </c>
      <c r="M478" s="19"/>
      <c r="N478" s="19"/>
      <c r="O478" s="19"/>
      <c r="P478" s="19">
        <v>0</v>
      </c>
      <c r="Q478" s="19">
        <v>0</v>
      </c>
      <c r="R478" s="19">
        <v>0</v>
      </c>
      <c r="S478" s="19">
        <v>0</v>
      </c>
      <c r="T478" s="19">
        <v>0</v>
      </c>
      <c r="U478" s="19">
        <v>0</v>
      </c>
      <c r="V478" s="19">
        <v>0</v>
      </c>
      <c r="W478" s="19">
        <v>0</v>
      </c>
      <c r="X478" s="19">
        <v>0</v>
      </c>
      <c r="Y478" s="19">
        <v>4400000</v>
      </c>
      <c r="Z478" s="19">
        <v>0</v>
      </c>
      <c r="AA478" s="19">
        <f t="shared" si="48"/>
        <v>0</v>
      </c>
      <c r="AB478" s="20">
        <v>0</v>
      </c>
      <c r="AC478" s="20">
        <v>0</v>
      </c>
      <c r="AD478" s="21">
        <v>0</v>
      </c>
    </row>
    <row r="479" spans="1:30" ht="30" outlineLevel="2" x14ac:dyDescent="0.25">
      <c r="A479" s="15" t="s">
        <v>489</v>
      </c>
      <c r="B479" s="16" t="s">
        <v>36</v>
      </c>
      <c r="C479" s="16" t="s">
        <v>97</v>
      </c>
      <c r="D479" s="16" t="s">
        <v>110</v>
      </c>
      <c r="E479" s="16"/>
      <c r="F479" s="16" t="s">
        <v>39</v>
      </c>
      <c r="G479" s="16">
        <v>1120</v>
      </c>
      <c r="H479" s="16">
        <v>3480</v>
      </c>
      <c r="I479" s="17" t="s">
        <v>111</v>
      </c>
      <c r="J479" s="18">
        <v>9650000</v>
      </c>
      <c r="K479" s="19">
        <v>9650000</v>
      </c>
      <c r="L479" s="19">
        <v>-9650000</v>
      </c>
      <c r="M479" s="19"/>
      <c r="N479" s="19"/>
      <c r="O479" s="19"/>
      <c r="P479" s="19">
        <v>0</v>
      </c>
      <c r="Q479" s="19">
        <v>0</v>
      </c>
      <c r="R479" s="19">
        <v>0</v>
      </c>
      <c r="S479" s="19">
        <v>0</v>
      </c>
      <c r="T479" s="19">
        <v>0</v>
      </c>
      <c r="U479" s="19">
        <v>0</v>
      </c>
      <c r="V479" s="19">
        <v>0</v>
      </c>
      <c r="W479" s="19">
        <v>0</v>
      </c>
      <c r="X479" s="19">
        <v>0</v>
      </c>
      <c r="Y479" s="19">
        <v>9650000</v>
      </c>
      <c r="Z479" s="19">
        <v>0</v>
      </c>
      <c r="AA479" s="19">
        <f t="shared" si="48"/>
        <v>0</v>
      </c>
      <c r="AB479" s="20">
        <v>0</v>
      </c>
      <c r="AC479" s="20">
        <v>0</v>
      </c>
      <c r="AD479" s="21">
        <v>0</v>
      </c>
    </row>
    <row r="480" spans="1:30" outlineLevel="2" x14ac:dyDescent="0.25">
      <c r="A480" s="15" t="s">
        <v>489</v>
      </c>
      <c r="B480" s="16" t="s">
        <v>36</v>
      </c>
      <c r="C480" s="16" t="s">
        <v>97</v>
      </c>
      <c r="D480" s="16" t="s">
        <v>112</v>
      </c>
      <c r="E480" s="16"/>
      <c r="F480" s="16" t="s">
        <v>39</v>
      </c>
      <c r="G480" s="16">
        <v>1120</v>
      </c>
      <c r="H480" s="16">
        <v>3480</v>
      </c>
      <c r="I480" s="17" t="s">
        <v>113</v>
      </c>
      <c r="J480" s="18">
        <v>2000000</v>
      </c>
      <c r="K480" s="19">
        <v>2000000</v>
      </c>
      <c r="L480" s="19">
        <v>-2000000</v>
      </c>
      <c r="M480" s="19"/>
      <c r="N480" s="19"/>
      <c r="O480" s="19"/>
      <c r="P480" s="19">
        <v>0</v>
      </c>
      <c r="Q480" s="19">
        <v>0</v>
      </c>
      <c r="R480" s="19">
        <v>0</v>
      </c>
      <c r="S480" s="19">
        <v>0</v>
      </c>
      <c r="T480" s="19">
        <v>0</v>
      </c>
      <c r="U480" s="19">
        <v>0</v>
      </c>
      <c r="V480" s="19">
        <v>0</v>
      </c>
      <c r="W480" s="19">
        <v>0</v>
      </c>
      <c r="X480" s="19">
        <v>0</v>
      </c>
      <c r="Y480" s="19">
        <v>2000000</v>
      </c>
      <c r="Z480" s="19">
        <v>0</v>
      </c>
      <c r="AA480" s="19">
        <f t="shared" si="48"/>
        <v>0</v>
      </c>
      <c r="AB480" s="20">
        <v>0</v>
      </c>
      <c r="AC480" s="20">
        <v>0</v>
      </c>
      <c r="AD480" s="21">
        <v>0</v>
      </c>
    </row>
    <row r="481" spans="1:30" ht="30" outlineLevel="2" x14ac:dyDescent="0.25">
      <c r="A481" s="15" t="s">
        <v>489</v>
      </c>
      <c r="B481" s="16" t="s">
        <v>36</v>
      </c>
      <c r="C481" s="16" t="s">
        <v>97</v>
      </c>
      <c r="D481" s="16" t="s">
        <v>227</v>
      </c>
      <c r="E481" s="16"/>
      <c r="F481" s="16" t="s">
        <v>39</v>
      </c>
      <c r="G481" s="16">
        <v>1120</v>
      </c>
      <c r="H481" s="16">
        <v>3480</v>
      </c>
      <c r="I481" s="17" t="s">
        <v>228</v>
      </c>
      <c r="J481" s="18">
        <v>350000</v>
      </c>
      <c r="K481" s="19">
        <v>350000</v>
      </c>
      <c r="L481" s="19">
        <v>-350000</v>
      </c>
      <c r="M481" s="19"/>
      <c r="N481" s="19"/>
      <c r="O481" s="19"/>
      <c r="P481" s="19">
        <v>0</v>
      </c>
      <c r="Q481" s="19">
        <v>0</v>
      </c>
      <c r="R481" s="19">
        <v>0</v>
      </c>
      <c r="S481" s="19">
        <v>0</v>
      </c>
      <c r="T481" s="19">
        <v>0</v>
      </c>
      <c r="U481" s="19">
        <v>0</v>
      </c>
      <c r="V481" s="19">
        <v>0</v>
      </c>
      <c r="W481" s="19">
        <v>0</v>
      </c>
      <c r="X481" s="19">
        <v>0</v>
      </c>
      <c r="Y481" s="19">
        <v>350000</v>
      </c>
      <c r="Z481" s="19">
        <v>0</v>
      </c>
      <c r="AA481" s="19">
        <f t="shared" si="48"/>
        <v>0</v>
      </c>
      <c r="AB481" s="20">
        <v>0</v>
      </c>
      <c r="AC481" s="20">
        <v>0</v>
      </c>
      <c r="AD481" s="21">
        <v>0</v>
      </c>
    </row>
    <row r="482" spans="1:30" ht="30" outlineLevel="2" x14ac:dyDescent="0.25">
      <c r="A482" s="15" t="s">
        <v>489</v>
      </c>
      <c r="B482" s="16" t="s">
        <v>36</v>
      </c>
      <c r="C482" s="16" t="s">
        <v>97</v>
      </c>
      <c r="D482" s="16" t="s">
        <v>229</v>
      </c>
      <c r="E482" s="16"/>
      <c r="F482" s="16" t="s">
        <v>39</v>
      </c>
      <c r="G482" s="16">
        <v>1120</v>
      </c>
      <c r="H482" s="16">
        <v>3480</v>
      </c>
      <c r="I482" s="17" t="s">
        <v>230</v>
      </c>
      <c r="J482" s="18">
        <v>150000</v>
      </c>
      <c r="K482" s="19">
        <v>150000</v>
      </c>
      <c r="L482" s="19">
        <v>-150000</v>
      </c>
      <c r="M482" s="19"/>
      <c r="N482" s="19"/>
      <c r="O482" s="19"/>
      <c r="P482" s="19">
        <v>0</v>
      </c>
      <c r="Q482" s="19">
        <v>0</v>
      </c>
      <c r="R482" s="19">
        <v>0</v>
      </c>
      <c r="S482" s="19">
        <v>0</v>
      </c>
      <c r="T482" s="19">
        <v>0</v>
      </c>
      <c r="U482" s="19">
        <v>0</v>
      </c>
      <c r="V482" s="19">
        <v>0</v>
      </c>
      <c r="W482" s="19">
        <v>0</v>
      </c>
      <c r="X482" s="19">
        <v>0</v>
      </c>
      <c r="Y482" s="19">
        <v>150000</v>
      </c>
      <c r="Z482" s="19">
        <v>0</v>
      </c>
      <c r="AA482" s="19">
        <f t="shared" si="48"/>
        <v>0</v>
      </c>
      <c r="AB482" s="20">
        <v>0</v>
      </c>
      <c r="AC482" s="20">
        <v>0</v>
      </c>
      <c r="AD482" s="21">
        <v>0</v>
      </c>
    </row>
    <row r="483" spans="1:30" outlineLevel="1" x14ac:dyDescent="0.25">
      <c r="A483" s="22"/>
      <c r="B483" s="23"/>
      <c r="C483" s="23" t="s">
        <v>114</v>
      </c>
      <c r="D483" s="23"/>
      <c r="E483" s="23"/>
      <c r="F483" s="23"/>
      <c r="G483" s="23"/>
      <c r="H483" s="23"/>
      <c r="I483" s="24"/>
      <c r="J483" s="25">
        <f t="shared" ref="J483:AA483" si="49">SUBTOTAL(9,J383:J482)</f>
        <v>5615735411</v>
      </c>
      <c r="K483" s="26">
        <f t="shared" si="49"/>
        <v>5615735411</v>
      </c>
      <c r="L483" s="26">
        <f t="shared" si="49"/>
        <v>-1305065458</v>
      </c>
      <c r="M483" s="26">
        <f t="shared" si="49"/>
        <v>-2999003749</v>
      </c>
      <c r="N483" s="26">
        <f t="shared" si="49"/>
        <v>45000000</v>
      </c>
      <c r="O483" s="26">
        <f t="shared" si="49"/>
        <v>0</v>
      </c>
      <c r="P483" s="26">
        <f t="shared" si="49"/>
        <v>0</v>
      </c>
      <c r="Q483" s="26">
        <f t="shared" si="49"/>
        <v>-792244556.73000002</v>
      </c>
      <c r="R483" s="26">
        <f t="shared" si="49"/>
        <v>564421647.26999998</v>
      </c>
      <c r="S483" s="26">
        <f t="shared" si="49"/>
        <v>44616124.649999999</v>
      </c>
      <c r="T483" s="26">
        <f t="shared" si="49"/>
        <v>99613065.290000007</v>
      </c>
      <c r="U483" s="26">
        <f t="shared" si="49"/>
        <v>1886018.04</v>
      </c>
      <c r="V483" s="26">
        <f t="shared" si="49"/>
        <v>254229163.00000003</v>
      </c>
      <c r="W483" s="26">
        <f t="shared" si="49"/>
        <v>254228981.42000002</v>
      </c>
      <c r="X483" s="26">
        <f t="shared" si="49"/>
        <v>371175912.84999996</v>
      </c>
      <c r="Y483" s="26">
        <f t="shared" si="49"/>
        <v>5215391040.0200005</v>
      </c>
      <c r="Z483" s="26">
        <f t="shared" si="49"/>
        <v>0</v>
      </c>
      <c r="AA483" s="26">
        <f t="shared" si="49"/>
        <v>164077276.29000005</v>
      </c>
      <c r="AB483" s="27">
        <f>V483/R483</f>
        <v>0.45042418948610152</v>
      </c>
      <c r="AC483" s="27">
        <f>(S483+T483+U483)/R483</f>
        <v>0.25887598161185243</v>
      </c>
      <c r="AD483" s="28">
        <f>AB483+AC483</f>
        <v>0.70930017109795396</v>
      </c>
    </row>
    <row r="484" spans="1:30" outlineLevel="2" x14ac:dyDescent="0.25">
      <c r="A484" s="15" t="s">
        <v>35</v>
      </c>
      <c r="B484" s="16" t="s">
        <v>36</v>
      </c>
      <c r="C484" s="16" t="s">
        <v>115</v>
      </c>
      <c r="D484" s="16" t="s">
        <v>116</v>
      </c>
      <c r="E484" s="16"/>
      <c r="F484" s="16">
        <v>280</v>
      </c>
      <c r="G484" s="16">
        <v>2210</v>
      </c>
      <c r="H484" s="16">
        <v>3480</v>
      </c>
      <c r="I484" s="17" t="s">
        <v>117</v>
      </c>
      <c r="J484" s="18">
        <v>5417406</v>
      </c>
      <c r="K484" s="19">
        <v>5417406</v>
      </c>
      <c r="L484" s="19">
        <v>0</v>
      </c>
      <c r="M484" s="19">
        <v>0</v>
      </c>
      <c r="N484" s="19">
        <v>0</v>
      </c>
      <c r="O484" s="19">
        <v>0</v>
      </c>
      <c r="P484" s="19">
        <v>0</v>
      </c>
      <c r="Q484" s="19">
        <v>-5417406</v>
      </c>
      <c r="R484" s="19">
        <v>0</v>
      </c>
      <c r="S484" s="19">
        <v>0</v>
      </c>
      <c r="T484" s="19">
        <v>0</v>
      </c>
      <c r="U484" s="19">
        <v>0</v>
      </c>
      <c r="V484" s="19">
        <v>0</v>
      </c>
      <c r="W484" s="19">
        <v>0</v>
      </c>
      <c r="X484" s="19">
        <v>0</v>
      </c>
      <c r="Y484" s="19">
        <v>5417406</v>
      </c>
      <c r="Z484" s="19">
        <v>0</v>
      </c>
      <c r="AA484" s="19">
        <f t="shared" si="48"/>
        <v>0</v>
      </c>
      <c r="AB484" s="20">
        <v>0</v>
      </c>
      <c r="AC484" s="20">
        <v>0</v>
      </c>
      <c r="AD484" s="21">
        <v>0</v>
      </c>
    </row>
    <row r="485" spans="1:30" outlineLevel="2" x14ac:dyDescent="0.25">
      <c r="A485" s="15" t="s">
        <v>35</v>
      </c>
      <c r="B485" s="16" t="s">
        <v>36</v>
      </c>
      <c r="C485" s="16" t="s">
        <v>115</v>
      </c>
      <c r="D485" s="16" t="s">
        <v>118</v>
      </c>
      <c r="E485" s="16"/>
      <c r="F485" s="16">
        <v>280</v>
      </c>
      <c r="G485" s="16">
        <v>2210</v>
      </c>
      <c r="H485" s="16">
        <v>3480</v>
      </c>
      <c r="I485" s="17" t="s">
        <v>119</v>
      </c>
      <c r="J485" s="18">
        <v>25676833</v>
      </c>
      <c r="K485" s="19">
        <v>25676833</v>
      </c>
      <c r="L485" s="19">
        <v>0</v>
      </c>
      <c r="M485" s="19">
        <v>0</v>
      </c>
      <c r="N485" s="19">
        <v>0</v>
      </c>
      <c r="O485" s="19">
        <v>0</v>
      </c>
      <c r="P485" s="19">
        <v>0</v>
      </c>
      <c r="Q485" s="19">
        <v>-24176833</v>
      </c>
      <c r="R485" s="19">
        <v>1500000</v>
      </c>
      <c r="S485" s="19">
        <v>1001312.08</v>
      </c>
      <c r="T485" s="19">
        <v>0</v>
      </c>
      <c r="U485" s="19">
        <v>0</v>
      </c>
      <c r="V485" s="19">
        <v>0</v>
      </c>
      <c r="W485" s="19">
        <v>0</v>
      </c>
      <c r="X485" s="19">
        <v>498687.92</v>
      </c>
      <c r="Y485" s="19">
        <v>24675520.920000002</v>
      </c>
      <c r="Z485" s="19">
        <v>0</v>
      </c>
      <c r="AA485" s="19">
        <f t="shared" si="48"/>
        <v>498687.92000000004</v>
      </c>
      <c r="AB485" s="20">
        <f>V485/R485</f>
        <v>0</v>
      </c>
      <c r="AC485" s="20">
        <f>(S485+T485+U485)/R485</f>
        <v>0.66754138666666663</v>
      </c>
      <c r="AD485" s="21">
        <f>AB485+AC485</f>
        <v>0.66754138666666663</v>
      </c>
    </row>
    <row r="486" spans="1:30" ht="30" outlineLevel="2" x14ac:dyDescent="0.25">
      <c r="A486" s="15" t="s">
        <v>35</v>
      </c>
      <c r="B486" s="16" t="s">
        <v>36</v>
      </c>
      <c r="C486" s="16" t="s">
        <v>115</v>
      </c>
      <c r="D486" s="16" t="s">
        <v>120</v>
      </c>
      <c r="E486" s="16"/>
      <c r="F486" s="16">
        <v>280</v>
      </c>
      <c r="G486" s="16">
        <v>2210</v>
      </c>
      <c r="H486" s="16">
        <v>3480</v>
      </c>
      <c r="I486" s="17" t="s">
        <v>121</v>
      </c>
      <c r="J486" s="18">
        <v>3562520</v>
      </c>
      <c r="K486" s="19">
        <v>3562520</v>
      </c>
      <c r="L486" s="19">
        <v>0</v>
      </c>
      <c r="M486" s="19">
        <v>0</v>
      </c>
      <c r="N486" s="19">
        <v>0</v>
      </c>
      <c r="O486" s="19">
        <v>0</v>
      </c>
      <c r="P486" s="19">
        <v>0</v>
      </c>
      <c r="Q486" s="19">
        <v>-3562520</v>
      </c>
      <c r="R486" s="19">
        <v>0</v>
      </c>
      <c r="S486" s="19">
        <v>0</v>
      </c>
      <c r="T486" s="19">
        <v>0</v>
      </c>
      <c r="U486" s="19">
        <v>0</v>
      </c>
      <c r="V486" s="19">
        <v>0</v>
      </c>
      <c r="W486" s="19">
        <v>0</v>
      </c>
      <c r="X486" s="19">
        <v>0</v>
      </c>
      <c r="Y486" s="19">
        <v>3562520</v>
      </c>
      <c r="Z486" s="19">
        <v>0</v>
      </c>
      <c r="AA486" s="19">
        <f t="shared" si="48"/>
        <v>0</v>
      </c>
      <c r="AB486" s="20">
        <v>0</v>
      </c>
      <c r="AC486" s="20">
        <v>0</v>
      </c>
      <c r="AD486" s="21">
        <v>0</v>
      </c>
    </row>
    <row r="487" spans="1:30" outlineLevel="2" x14ac:dyDescent="0.25">
      <c r="A487" s="15" t="s">
        <v>35</v>
      </c>
      <c r="B487" s="16" t="s">
        <v>36</v>
      </c>
      <c r="C487" s="16" t="s">
        <v>115</v>
      </c>
      <c r="D487" s="16" t="s">
        <v>122</v>
      </c>
      <c r="E487" s="16"/>
      <c r="F487" s="16">
        <v>280</v>
      </c>
      <c r="G487" s="16">
        <v>2240</v>
      </c>
      <c r="H487" s="16">
        <v>3480</v>
      </c>
      <c r="I487" s="17" t="s">
        <v>123</v>
      </c>
      <c r="J487" s="18">
        <v>34250000</v>
      </c>
      <c r="K487" s="19">
        <v>34250000</v>
      </c>
      <c r="L487" s="19">
        <v>0</v>
      </c>
      <c r="M487" s="19">
        <v>0</v>
      </c>
      <c r="N487" s="19">
        <v>0</v>
      </c>
      <c r="O487" s="19">
        <v>0</v>
      </c>
      <c r="P487" s="19">
        <v>0</v>
      </c>
      <c r="Q487" s="19">
        <v>-12509249.859999999</v>
      </c>
      <c r="R487" s="19">
        <v>21740750.140000001</v>
      </c>
      <c r="S487" s="19">
        <v>0</v>
      </c>
      <c r="T487" s="19">
        <v>17894518.710000001</v>
      </c>
      <c r="U487" s="19">
        <v>0</v>
      </c>
      <c r="V487" s="19">
        <v>1920190.83</v>
      </c>
      <c r="W487" s="19">
        <v>1920190.83</v>
      </c>
      <c r="X487" s="19">
        <v>14435290.460000001</v>
      </c>
      <c r="Y487" s="19">
        <v>14435290.460000001</v>
      </c>
      <c r="Z487" s="19">
        <v>0</v>
      </c>
      <c r="AA487" s="19">
        <f t="shared" si="48"/>
        <v>1926040.5999999996</v>
      </c>
      <c r="AB487" s="20">
        <f>V487/R487</f>
        <v>8.8322197607483291E-2</v>
      </c>
      <c r="AC487" s="20">
        <f>(S487+T487+U487)/R487</f>
        <v>0.82308653541243448</v>
      </c>
      <c r="AD487" s="21">
        <f>AB487+AC487</f>
        <v>0.91140873301991776</v>
      </c>
    </row>
    <row r="488" spans="1:30" outlineLevel="2" x14ac:dyDescent="0.25">
      <c r="A488" s="15" t="s">
        <v>35</v>
      </c>
      <c r="B488" s="16" t="s">
        <v>36</v>
      </c>
      <c r="C488" s="16" t="s">
        <v>115</v>
      </c>
      <c r="D488" s="16" t="s">
        <v>122</v>
      </c>
      <c r="E488" s="16"/>
      <c r="F488" s="16" t="s">
        <v>39</v>
      </c>
      <c r="G488" s="16">
        <v>2240</v>
      </c>
      <c r="H488" s="16">
        <v>3480</v>
      </c>
      <c r="I488" s="17" t="s">
        <v>124</v>
      </c>
      <c r="J488" s="18">
        <v>0</v>
      </c>
      <c r="K488" s="19">
        <v>0</v>
      </c>
      <c r="L488" s="19">
        <v>22032000</v>
      </c>
      <c r="M488" s="19"/>
      <c r="N488" s="19"/>
      <c r="O488" s="19"/>
      <c r="P488" s="19">
        <v>0</v>
      </c>
      <c r="Q488" s="19">
        <v>-22032000</v>
      </c>
      <c r="R488" s="19">
        <v>0</v>
      </c>
      <c r="S488" s="19">
        <v>0</v>
      </c>
      <c r="T488" s="19">
        <v>0</v>
      </c>
      <c r="U488" s="19">
        <v>0</v>
      </c>
      <c r="V488" s="19">
        <v>0</v>
      </c>
      <c r="W488" s="19">
        <v>0</v>
      </c>
      <c r="X488" s="19">
        <v>0</v>
      </c>
      <c r="Y488" s="19">
        <v>0</v>
      </c>
      <c r="Z488" s="19">
        <v>0</v>
      </c>
      <c r="AA488" s="19">
        <f t="shared" si="48"/>
        <v>0</v>
      </c>
      <c r="AB488" s="20">
        <v>0</v>
      </c>
      <c r="AC488" s="20">
        <v>0</v>
      </c>
      <c r="AD488" s="21">
        <v>0</v>
      </c>
    </row>
    <row r="489" spans="1:30" ht="30" outlineLevel="2" x14ac:dyDescent="0.25">
      <c r="A489" s="15" t="s">
        <v>177</v>
      </c>
      <c r="B489" s="16" t="s">
        <v>36</v>
      </c>
      <c r="C489" s="16" t="s">
        <v>115</v>
      </c>
      <c r="D489" s="16" t="s">
        <v>231</v>
      </c>
      <c r="E489" s="16"/>
      <c r="F489" s="16">
        <v>280</v>
      </c>
      <c r="G489" s="16">
        <v>2210</v>
      </c>
      <c r="H489" s="16">
        <v>3480</v>
      </c>
      <c r="I489" s="17" t="s">
        <v>232</v>
      </c>
      <c r="J489" s="18">
        <v>2500000</v>
      </c>
      <c r="K489" s="19">
        <v>2500000</v>
      </c>
      <c r="L489" s="19">
        <v>0</v>
      </c>
      <c r="M489" s="19">
        <v>0</v>
      </c>
      <c r="N489" s="19">
        <v>0</v>
      </c>
      <c r="O489" s="19">
        <v>0</v>
      </c>
      <c r="P489" s="19">
        <v>0</v>
      </c>
      <c r="Q489" s="19">
        <v>0</v>
      </c>
      <c r="R489" s="19">
        <v>2500000</v>
      </c>
      <c r="S489" s="19">
        <v>0</v>
      </c>
      <c r="T489" s="19">
        <v>0</v>
      </c>
      <c r="U489" s="19">
        <v>0</v>
      </c>
      <c r="V489" s="19">
        <v>0</v>
      </c>
      <c r="W489" s="19">
        <v>0</v>
      </c>
      <c r="X489" s="19">
        <v>2500000</v>
      </c>
      <c r="Y489" s="19">
        <v>2500000</v>
      </c>
      <c r="Z489" s="19">
        <v>0</v>
      </c>
      <c r="AA489" s="19">
        <f t="shared" si="48"/>
        <v>2500000</v>
      </c>
      <c r="AB489" s="20">
        <f>V489/R489</f>
        <v>0</v>
      </c>
      <c r="AC489" s="20">
        <f>(S489+T489+U489)/R489</f>
        <v>0</v>
      </c>
      <c r="AD489" s="21">
        <f>AB489+AC489</f>
        <v>0</v>
      </c>
    </row>
    <row r="490" spans="1:30" outlineLevel="2" x14ac:dyDescent="0.25">
      <c r="A490" s="15" t="s">
        <v>177</v>
      </c>
      <c r="B490" s="16" t="s">
        <v>36</v>
      </c>
      <c r="C490" s="16" t="s">
        <v>115</v>
      </c>
      <c r="D490" s="16" t="s">
        <v>116</v>
      </c>
      <c r="E490" s="16"/>
      <c r="F490" s="16">
        <v>280</v>
      </c>
      <c r="G490" s="16">
        <v>2210</v>
      </c>
      <c r="H490" s="16">
        <v>3480</v>
      </c>
      <c r="I490" s="17" t="s">
        <v>117</v>
      </c>
      <c r="J490" s="18">
        <v>7722500</v>
      </c>
      <c r="K490" s="19">
        <v>6001083.1200000001</v>
      </c>
      <c r="L490" s="19">
        <v>0</v>
      </c>
      <c r="M490" s="19">
        <v>0</v>
      </c>
      <c r="N490" s="19">
        <v>0</v>
      </c>
      <c r="O490" s="19">
        <v>0</v>
      </c>
      <c r="P490" s="19">
        <v>0</v>
      </c>
      <c r="Q490" s="19">
        <v>0</v>
      </c>
      <c r="R490" s="19">
        <v>6001083.1200000001</v>
      </c>
      <c r="S490" s="19">
        <v>0</v>
      </c>
      <c r="T490" s="19">
        <v>0</v>
      </c>
      <c r="U490" s="19">
        <v>0</v>
      </c>
      <c r="V490" s="19">
        <v>0</v>
      </c>
      <c r="W490" s="19">
        <v>0</v>
      </c>
      <c r="X490" s="19">
        <v>6001083.1200000001</v>
      </c>
      <c r="Y490" s="19">
        <v>6001083.1200000001</v>
      </c>
      <c r="Z490" s="19">
        <v>0</v>
      </c>
      <c r="AA490" s="19">
        <f t="shared" si="48"/>
        <v>6001083.1200000001</v>
      </c>
      <c r="AB490" s="20">
        <f>V490/R490</f>
        <v>0</v>
      </c>
      <c r="AC490" s="20">
        <f>(S490+T490+U490)/R490</f>
        <v>0</v>
      </c>
      <c r="AD490" s="21">
        <f>AB490+AC490</f>
        <v>0</v>
      </c>
    </row>
    <row r="491" spans="1:30" outlineLevel="2" x14ac:dyDescent="0.25">
      <c r="A491" s="15" t="s">
        <v>177</v>
      </c>
      <c r="B491" s="16" t="s">
        <v>36</v>
      </c>
      <c r="C491" s="16" t="s">
        <v>115</v>
      </c>
      <c r="D491" s="16" t="s">
        <v>233</v>
      </c>
      <c r="E491" s="16"/>
      <c r="F491" s="16">
        <v>280</v>
      </c>
      <c r="G491" s="16">
        <v>2210</v>
      </c>
      <c r="H491" s="16">
        <v>3480</v>
      </c>
      <c r="I491" s="17" t="s">
        <v>234</v>
      </c>
      <c r="J491" s="18">
        <v>0</v>
      </c>
      <c r="K491" s="19">
        <v>1721416.88</v>
      </c>
      <c r="L491" s="19">
        <v>0</v>
      </c>
      <c r="M491" s="19">
        <v>0</v>
      </c>
      <c r="N491" s="19">
        <v>0</v>
      </c>
      <c r="O491" s="19">
        <v>0</v>
      </c>
      <c r="P491" s="19">
        <v>0</v>
      </c>
      <c r="Q491" s="19">
        <v>0</v>
      </c>
      <c r="R491" s="19">
        <v>1721416.88</v>
      </c>
      <c r="S491" s="19">
        <v>0</v>
      </c>
      <c r="T491" s="19">
        <v>1721416.88</v>
      </c>
      <c r="U491" s="19">
        <v>0</v>
      </c>
      <c r="V491" s="19">
        <v>0</v>
      </c>
      <c r="W491" s="19">
        <v>0</v>
      </c>
      <c r="X491" s="19">
        <v>0</v>
      </c>
      <c r="Y491" s="19">
        <v>0</v>
      </c>
      <c r="Z491" s="19">
        <v>0</v>
      </c>
      <c r="AA491" s="19">
        <f t="shared" si="48"/>
        <v>0</v>
      </c>
      <c r="AB491" s="20">
        <f>V491/R491</f>
        <v>0</v>
      </c>
      <c r="AC491" s="20">
        <f>(S491+T491+U491)/R491</f>
        <v>1</v>
      </c>
      <c r="AD491" s="21">
        <f>AB491+AC491</f>
        <v>1</v>
      </c>
    </row>
    <row r="492" spans="1:30" outlineLevel="2" x14ac:dyDescent="0.25">
      <c r="A492" s="15" t="s">
        <v>177</v>
      </c>
      <c r="B492" s="16" t="s">
        <v>36</v>
      </c>
      <c r="C492" s="16" t="s">
        <v>115</v>
      </c>
      <c r="D492" s="16" t="s">
        <v>118</v>
      </c>
      <c r="E492" s="16"/>
      <c r="F492" s="16">
        <v>280</v>
      </c>
      <c r="G492" s="16">
        <v>2210</v>
      </c>
      <c r="H492" s="16">
        <v>3480</v>
      </c>
      <c r="I492" s="17" t="s">
        <v>119</v>
      </c>
      <c r="J492" s="18">
        <v>34369500</v>
      </c>
      <c r="K492" s="19">
        <v>34369500</v>
      </c>
      <c r="L492" s="19">
        <v>0</v>
      </c>
      <c r="M492" s="19">
        <v>0</v>
      </c>
      <c r="N492" s="19">
        <v>0</v>
      </c>
      <c r="O492" s="19">
        <v>0</v>
      </c>
      <c r="P492" s="19">
        <v>0</v>
      </c>
      <c r="Q492" s="19">
        <v>0</v>
      </c>
      <c r="R492" s="19">
        <v>34369500</v>
      </c>
      <c r="S492" s="19">
        <v>211530</v>
      </c>
      <c r="T492" s="19">
        <v>0</v>
      </c>
      <c r="U492" s="19">
        <v>0</v>
      </c>
      <c r="V492" s="19">
        <v>0</v>
      </c>
      <c r="W492" s="19">
        <v>0</v>
      </c>
      <c r="X492" s="19">
        <v>34157970</v>
      </c>
      <c r="Y492" s="19">
        <v>34157970</v>
      </c>
      <c r="Z492" s="19">
        <v>0</v>
      </c>
      <c r="AA492" s="19">
        <f t="shared" si="48"/>
        <v>34157970</v>
      </c>
      <c r="AB492" s="20">
        <f>V492/R492</f>
        <v>0</v>
      </c>
      <c r="AC492" s="20">
        <f>(S492+T492+U492)/R492</f>
        <v>6.1545847335573688E-3</v>
      </c>
      <c r="AD492" s="21">
        <f>AB492+AC492</f>
        <v>6.1545847335573688E-3</v>
      </c>
    </row>
    <row r="493" spans="1:30" ht="30" outlineLevel="2" x14ac:dyDescent="0.25">
      <c r="A493" s="15" t="s">
        <v>177</v>
      </c>
      <c r="B493" s="16" t="s">
        <v>36</v>
      </c>
      <c r="C493" s="16" t="s">
        <v>115</v>
      </c>
      <c r="D493" s="16" t="s">
        <v>120</v>
      </c>
      <c r="E493" s="16"/>
      <c r="F493" s="16">
        <v>280</v>
      </c>
      <c r="G493" s="16">
        <v>2210</v>
      </c>
      <c r="H493" s="16">
        <v>3480</v>
      </c>
      <c r="I493" s="17" t="s">
        <v>121</v>
      </c>
      <c r="J493" s="18">
        <v>1284000</v>
      </c>
      <c r="K493" s="19">
        <v>1284000</v>
      </c>
      <c r="L493" s="19">
        <v>0</v>
      </c>
      <c r="M493" s="19">
        <v>0</v>
      </c>
      <c r="N493" s="19">
        <v>0</v>
      </c>
      <c r="O493" s="19">
        <v>0</v>
      </c>
      <c r="P493" s="19">
        <v>0</v>
      </c>
      <c r="Q493" s="19">
        <v>0</v>
      </c>
      <c r="R493" s="19">
        <v>1284000</v>
      </c>
      <c r="S493" s="19">
        <v>0</v>
      </c>
      <c r="T493" s="19">
        <v>244673</v>
      </c>
      <c r="U493" s="19">
        <v>0</v>
      </c>
      <c r="V493" s="19">
        <v>0</v>
      </c>
      <c r="W493" s="19">
        <v>0</v>
      </c>
      <c r="X493" s="19">
        <v>1039327</v>
      </c>
      <c r="Y493" s="19">
        <v>1039327</v>
      </c>
      <c r="Z493" s="19">
        <v>0</v>
      </c>
      <c r="AA493" s="19">
        <f t="shared" si="48"/>
        <v>1039327</v>
      </c>
      <c r="AB493" s="20">
        <f>V493/R493</f>
        <v>0</v>
      </c>
      <c r="AC493" s="20">
        <f>(S493+T493+U493)/R493</f>
        <v>0.19055529595015577</v>
      </c>
      <c r="AD493" s="21">
        <f>AB493+AC493</f>
        <v>0.19055529595015577</v>
      </c>
    </row>
    <row r="494" spans="1:30" ht="45" outlineLevel="2" x14ac:dyDescent="0.25">
      <c r="A494" s="15" t="s">
        <v>177</v>
      </c>
      <c r="B494" s="16" t="s">
        <v>36</v>
      </c>
      <c r="C494" s="16" t="s">
        <v>115</v>
      </c>
      <c r="D494" s="16" t="s">
        <v>235</v>
      </c>
      <c r="E494" s="16"/>
      <c r="F494" s="16">
        <v>280</v>
      </c>
      <c r="G494" s="16">
        <v>2110</v>
      </c>
      <c r="H494" s="16">
        <v>3480</v>
      </c>
      <c r="I494" s="17" t="s">
        <v>236</v>
      </c>
      <c r="J494" s="18">
        <v>10000000</v>
      </c>
      <c r="K494" s="19">
        <v>10000000</v>
      </c>
      <c r="L494" s="19">
        <v>0</v>
      </c>
      <c r="M494" s="19">
        <v>0</v>
      </c>
      <c r="N494" s="19">
        <v>0</v>
      </c>
      <c r="O494" s="19">
        <v>0</v>
      </c>
      <c r="P494" s="19">
        <v>0</v>
      </c>
      <c r="Q494" s="19">
        <v>-10000000</v>
      </c>
      <c r="R494" s="19">
        <v>0</v>
      </c>
      <c r="S494" s="19">
        <v>0</v>
      </c>
      <c r="T494" s="19">
        <v>0</v>
      </c>
      <c r="U494" s="19">
        <v>0</v>
      </c>
      <c r="V494" s="19">
        <v>0</v>
      </c>
      <c r="W494" s="19">
        <v>0</v>
      </c>
      <c r="X494" s="19">
        <v>10000000</v>
      </c>
      <c r="Y494" s="19">
        <v>10000000</v>
      </c>
      <c r="Z494" s="19">
        <v>0</v>
      </c>
      <c r="AA494" s="19">
        <f t="shared" si="48"/>
        <v>0</v>
      </c>
      <c r="AB494" s="20">
        <v>0</v>
      </c>
      <c r="AC494" s="20">
        <v>0</v>
      </c>
      <c r="AD494" s="21">
        <v>0</v>
      </c>
    </row>
    <row r="495" spans="1:30" outlineLevel="2" x14ac:dyDescent="0.25">
      <c r="A495" s="15" t="s">
        <v>177</v>
      </c>
      <c r="B495" s="16" t="s">
        <v>36</v>
      </c>
      <c r="C495" s="16" t="s">
        <v>115</v>
      </c>
      <c r="D495" s="16" t="s">
        <v>122</v>
      </c>
      <c r="E495" s="16"/>
      <c r="F495" s="16">
        <v>280</v>
      </c>
      <c r="G495" s="16">
        <v>2240</v>
      </c>
      <c r="H495" s="16">
        <v>3480</v>
      </c>
      <c r="I495" s="17" t="s">
        <v>123</v>
      </c>
      <c r="J495" s="18">
        <v>5021883</v>
      </c>
      <c r="K495" s="19">
        <v>5021883</v>
      </c>
      <c r="L495" s="19">
        <v>0</v>
      </c>
      <c r="M495" s="19">
        <v>0</v>
      </c>
      <c r="N495" s="19">
        <v>0</v>
      </c>
      <c r="O495" s="19">
        <v>0</v>
      </c>
      <c r="P495" s="19">
        <v>0</v>
      </c>
      <c r="Q495" s="19">
        <v>-21883</v>
      </c>
      <c r="R495" s="19">
        <v>5000000</v>
      </c>
      <c r="S495" s="19">
        <v>0</v>
      </c>
      <c r="T495" s="19">
        <v>0</v>
      </c>
      <c r="U495" s="19">
        <v>0</v>
      </c>
      <c r="V495" s="19">
        <v>0</v>
      </c>
      <c r="W495" s="19">
        <v>0</v>
      </c>
      <c r="X495" s="19">
        <v>5021883</v>
      </c>
      <c r="Y495" s="19">
        <v>5021883</v>
      </c>
      <c r="Z495" s="19">
        <v>0</v>
      </c>
      <c r="AA495" s="19">
        <f t="shared" si="48"/>
        <v>5000000</v>
      </c>
      <c r="AB495" s="20">
        <f>V495/R495</f>
        <v>0</v>
      </c>
      <c r="AC495" s="20">
        <f>(S495+T495+U495)/R495</f>
        <v>0</v>
      </c>
      <c r="AD495" s="21">
        <f>AB495+AC495</f>
        <v>0</v>
      </c>
    </row>
    <row r="496" spans="1:30" outlineLevel="2" x14ac:dyDescent="0.25">
      <c r="A496" s="15" t="s">
        <v>249</v>
      </c>
      <c r="B496" s="16" t="s">
        <v>250</v>
      </c>
      <c r="C496" s="16" t="s">
        <v>115</v>
      </c>
      <c r="D496" s="16" t="s">
        <v>122</v>
      </c>
      <c r="E496" s="16"/>
      <c r="F496" s="16">
        <v>280</v>
      </c>
      <c r="G496" s="16">
        <v>2240</v>
      </c>
      <c r="H496" s="16">
        <v>3480</v>
      </c>
      <c r="I496" s="17" t="s">
        <v>123</v>
      </c>
      <c r="J496" s="18">
        <v>5459000</v>
      </c>
      <c r="K496" s="19">
        <v>5459000</v>
      </c>
      <c r="L496" s="19">
        <v>0</v>
      </c>
      <c r="M496" s="19">
        <v>0</v>
      </c>
      <c r="N496" s="19">
        <v>0</v>
      </c>
      <c r="O496" s="19">
        <v>0</v>
      </c>
      <c r="P496" s="19">
        <v>0</v>
      </c>
      <c r="Q496" s="19">
        <v>0</v>
      </c>
      <c r="R496" s="19">
        <v>5459000</v>
      </c>
      <c r="S496" s="19">
        <v>0</v>
      </c>
      <c r="T496" s="19">
        <v>0</v>
      </c>
      <c r="U496" s="19">
        <v>0</v>
      </c>
      <c r="V496" s="19">
        <v>0</v>
      </c>
      <c r="W496" s="19">
        <v>0</v>
      </c>
      <c r="X496" s="19">
        <v>5459000</v>
      </c>
      <c r="Y496" s="19">
        <v>5459000</v>
      </c>
      <c r="Z496" s="19">
        <v>0</v>
      </c>
      <c r="AA496" s="19">
        <f t="shared" si="48"/>
        <v>5459000</v>
      </c>
      <c r="AB496" s="20">
        <f>V496/R496</f>
        <v>0</v>
      </c>
      <c r="AC496" s="20">
        <f>(S496+T496+U496)/R496</f>
        <v>0</v>
      </c>
      <c r="AD496" s="21">
        <f>AB496+AC496</f>
        <v>0</v>
      </c>
    </row>
    <row r="497" spans="1:30" ht="30" outlineLevel="2" x14ac:dyDescent="0.25">
      <c r="A497" s="15" t="s">
        <v>249</v>
      </c>
      <c r="B497" s="16" t="s">
        <v>258</v>
      </c>
      <c r="C497" s="16" t="s">
        <v>115</v>
      </c>
      <c r="D497" s="16" t="s">
        <v>231</v>
      </c>
      <c r="E497" s="16"/>
      <c r="F497" s="16">
        <v>280</v>
      </c>
      <c r="G497" s="16">
        <v>2210</v>
      </c>
      <c r="H497" s="16">
        <v>3480</v>
      </c>
      <c r="I497" s="17" t="s">
        <v>232</v>
      </c>
      <c r="J497" s="18">
        <v>150000000</v>
      </c>
      <c r="K497" s="19">
        <v>0</v>
      </c>
      <c r="L497" s="19"/>
      <c r="M497" s="19"/>
      <c r="N497" s="19"/>
      <c r="O497" s="19"/>
      <c r="P497" s="19">
        <v>0</v>
      </c>
      <c r="Q497" s="19">
        <v>0</v>
      </c>
      <c r="R497" s="19">
        <v>0</v>
      </c>
      <c r="S497" s="19">
        <v>0</v>
      </c>
      <c r="T497" s="19">
        <v>0</v>
      </c>
      <c r="U497" s="19">
        <v>0</v>
      </c>
      <c r="V497" s="19">
        <v>0</v>
      </c>
      <c r="W497" s="19">
        <v>0</v>
      </c>
      <c r="X497" s="19">
        <v>0</v>
      </c>
      <c r="Y497" s="19">
        <v>0</v>
      </c>
      <c r="Z497" s="19">
        <v>0</v>
      </c>
      <c r="AA497" s="19">
        <f t="shared" si="48"/>
        <v>0</v>
      </c>
      <c r="AB497" s="20">
        <v>0</v>
      </c>
      <c r="AC497" s="20">
        <v>0</v>
      </c>
      <c r="AD497" s="21">
        <v>0</v>
      </c>
    </row>
    <row r="498" spans="1:30" outlineLevel="2" x14ac:dyDescent="0.25">
      <c r="A498" s="15" t="s">
        <v>249</v>
      </c>
      <c r="B498" s="16" t="s">
        <v>258</v>
      </c>
      <c r="C498" s="16" t="s">
        <v>115</v>
      </c>
      <c r="D498" s="16" t="s">
        <v>116</v>
      </c>
      <c r="E498" s="16"/>
      <c r="F498" s="16">
        <v>280</v>
      </c>
      <c r="G498" s="16">
        <v>2210</v>
      </c>
      <c r="H498" s="16">
        <v>3480</v>
      </c>
      <c r="I498" s="17" t="s">
        <v>117</v>
      </c>
      <c r="J498" s="18">
        <v>2747500</v>
      </c>
      <c r="K498" s="19">
        <v>2747500</v>
      </c>
      <c r="L498" s="19">
        <v>0</v>
      </c>
      <c r="M498" s="19">
        <v>0</v>
      </c>
      <c r="N498" s="19">
        <v>0</v>
      </c>
      <c r="O498" s="19">
        <v>0</v>
      </c>
      <c r="P498" s="19">
        <v>0</v>
      </c>
      <c r="Q498" s="19">
        <v>0</v>
      </c>
      <c r="R498" s="19">
        <v>2747500</v>
      </c>
      <c r="S498" s="19">
        <v>0</v>
      </c>
      <c r="T498" s="19">
        <v>0</v>
      </c>
      <c r="U498" s="19">
        <v>0</v>
      </c>
      <c r="V498" s="19">
        <v>0</v>
      </c>
      <c r="W498" s="19">
        <v>0</v>
      </c>
      <c r="X498" s="19">
        <v>0</v>
      </c>
      <c r="Y498" s="19">
        <v>2747500</v>
      </c>
      <c r="Z498" s="19">
        <v>0</v>
      </c>
      <c r="AA498" s="19">
        <f t="shared" si="48"/>
        <v>2747500</v>
      </c>
      <c r="AB498" s="20">
        <f>V498/R498</f>
        <v>0</v>
      </c>
      <c r="AC498" s="20">
        <f>(S498+T498+U498)/R498</f>
        <v>0</v>
      </c>
      <c r="AD498" s="21">
        <f>AB498+AC498</f>
        <v>0</v>
      </c>
    </row>
    <row r="499" spans="1:30" outlineLevel="2" x14ac:dyDescent="0.25">
      <c r="A499" s="15" t="s">
        <v>249</v>
      </c>
      <c r="B499" s="16" t="s">
        <v>258</v>
      </c>
      <c r="C499" s="16" t="s">
        <v>115</v>
      </c>
      <c r="D499" s="16" t="s">
        <v>118</v>
      </c>
      <c r="E499" s="16"/>
      <c r="F499" s="16">
        <v>280</v>
      </c>
      <c r="G499" s="16">
        <v>2210</v>
      </c>
      <c r="H499" s="16">
        <v>3480</v>
      </c>
      <c r="I499" s="17" t="s">
        <v>119</v>
      </c>
      <c r="J499" s="18">
        <v>396286728</v>
      </c>
      <c r="K499" s="19">
        <v>0</v>
      </c>
      <c r="L499" s="19">
        <v>0</v>
      </c>
      <c r="M499" s="19">
        <v>0</v>
      </c>
      <c r="N499" s="19">
        <v>0</v>
      </c>
      <c r="O499" s="19">
        <v>0</v>
      </c>
      <c r="P499" s="19">
        <v>0</v>
      </c>
      <c r="Q499" s="19">
        <v>0</v>
      </c>
      <c r="R499" s="19">
        <v>0</v>
      </c>
      <c r="S499" s="19">
        <v>0</v>
      </c>
      <c r="T499" s="19">
        <v>0</v>
      </c>
      <c r="U499" s="19">
        <v>0</v>
      </c>
      <c r="V499" s="19">
        <v>0</v>
      </c>
      <c r="W499" s="19">
        <v>0</v>
      </c>
      <c r="X499" s="19">
        <v>0</v>
      </c>
      <c r="Y499" s="19">
        <v>0</v>
      </c>
      <c r="Z499" s="19">
        <v>0</v>
      </c>
      <c r="AA499" s="19">
        <f t="shared" si="48"/>
        <v>0</v>
      </c>
      <c r="AB499" s="20">
        <v>0</v>
      </c>
      <c r="AC499" s="20">
        <v>0</v>
      </c>
      <c r="AD499" s="21">
        <v>0</v>
      </c>
    </row>
    <row r="500" spans="1:30" ht="30" outlineLevel="2" x14ac:dyDescent="0.25">
      <c r="A500" s="15" t="s">
        <v>249</v>
      </c>
      <c r="B500" s="16" t="s">
        <v>258</v>
      </c>
      <c r="C500" s="16" t="s">
        <v>115</v>
      </c>
      <c r="D500" s="16" t="s">
        <v>120</v>
      </c>
      <c r="E500" s="16"/>
      <c r="F500" s="16">
        <v>280</v>
      </c>
      <c r="G500" s="16">
        <v>2210</v>
      </c>
      <c r="H500" s="16">
        <v>3480</v>
      </c>
      <c r="I500" s="17" t="s">
        <v>121</v>
      </c>
      <c r="J500" s="18">
        <v>91411420</v>
      </c>
      <c r="K500" s="19">
        <v>91411420</v>
      </c>
      <c r="L500" s="19">
        <v>0</v>
      </c>
      <c r="M500" s="19">
        <v>0</v>
      </c>
      <c r="N500" s="19">
        <v>0</v>
      </c>
      <c r="O500" s="19">
        <v>0</v>
      </c>
      <c r="P500" s="19">
        <v>0</v>
      </c>
      <c r="Q500" s="19">
        <v>0</v>
      </c>
      <c r="R500" s="19">
        <v>91411420</v>
      </c>
      <c r="S500" s="19">
        <v>0</v>
      </c>
      <c r="T500" s="19">
        <v>0</v>
      </c>
      <c r="U500" s="19">
        <v>0</v>
      </c>
      <c r="V500" s="19">
        <v>0</v>
      </c>
      <c r="W500" s="19">
        <v>0</v>
      </c>
      <c r="X500" s="19">
        <v>0</v>
      </c>
      <c r="Y500" s="19">
        <v>91411420</v>
      </c>
      <c r="Z500" s="19">
        <v>0</v>
      </c>
      <c r="AA500" s="19">
        <f t="shared" si="48"/>
        <v>91411420</v>
      </c>
      <c r="AB500" s="20">
        <f>V500/R500</f>
        <v>0</v>
      </c>
      <c r="AC500" s="20">
        <f>(S500+T500+U500)/R500</f>
        <v>0</v>
      </c>
      <c r="AD500" s="21">
        <f>AB500+AC500</f>
        <v>0</v>
      </c>
    </row>
    <row r="501" spans="1:30" ht="30" outlineLevel="2" x14ac:dyDescent="0.25">
      <c r="A501" s="15" t="s">
        <v>249</v>
      </c>
      <c r="B501" s="16" t="s">
        <v>258</v>
      </c>
      <c r="C501" s="16" t="s">
        <v>115</v>
      </c>
      <c r="D501" s="16" t="s">
        <v>264</v>
      </c>
      <c r="E501" s="16"/>
      <c r="F501" s="16">
        <v>280</v>
      </c>
      <c r="G501" s="16">
        <v>2210</v>
      </c>
      <c r="H501" s="16">
        <v>3480</v>
      </c>
      <c r="I501" s="17" t="s">
        <v>265</v>
      </c>
      <c r="J501" s="18">
        <v>0</v>
      </c>
      <c r="K501" s="19">
        <v>546286728</v>
      </c>
      <c r="L501" s="19"/>
      <c r="M501" s="19"/>
      <c r="N501" s="19"/>
      <c r="O501" s="19"/>
      <c r="P501" s="19">
        <v>0</v>
      </c>
      <c r="Q501" s="19">
        <v>-546286728</v>
      </c>
      <c r="R501" s="19">
        <v>0</v>
      </c>
      <c r="S501" s="19">
        <v>0</v>
      </c>
      <c r="T501" s="19">
        <v>0</v>
      </c>
      <c r="U501" s="19">
        <v>0</v>
      </c>
      <c r="V501" s="19">
        <v>0</v>
      </c>
      <c r="W501" s="19">
        <v>0</v>
      </c>
      <c r="X501" s="19">
        <v>0</v>
      </c>
      <c r="Y501" s="19">
        <v>546286728</v>
      </c>
      <c r="Z501" s="19">
        <v>0</v>
      </c>
      <c r="AA501" s="19">
        <f t="shared" si="48"/>
        <v>0</v>
      </c>
      <c r="AB501" s="20">
        <v>0</v>
      </c>
      <c r="AC501" s="20">
        <v>0</v>
      </c>
      <c r="AD501" s="21">
        <v>0</v>
      </c>
    </row>
    <row r="502" spans="1:30" outlineLevel="2" x14ac:dyDescent="0.25">
      <c r="A502" s="15" t="s">
        <v>249</v>
      </c>
      <c r="B502" s="16" t="s">
        <v>258</v>
      </c>
      <c r="C502" s="16" t="s">
        <v>115</v>
      </c>
      <c r="D502" s="16" t="s">
        <v>122</v>
      </c>
      <c r="E502" s="16"/>
      <c r="F502" s="16">
        <v>280</v>
      </c>
      <c r="G502" s="16">
        <v>2240</v>
      </c>
      <c r="H502" s="16">
        <v>3480</v>
      </c>
      <c r="I502" s="17" t="s">
        <v>123</v>
      </c>
      <c r="J502" s="18">
        <v>150000000</v>
      </c>
      <c r="K502" s="19">
        <v>150000000</v>
      </c>
      <c r="L502" s="19">
        <v>0</v>
      </c>
      <c r="M502" s="19">
        <v>0</v>
      </c>
      <c r="N502" s="19">
        <v>0</v>
      </c>
      <c r="O502" s="19">
        <v>0</v>
      </c>
      <c r="P502" s="19">
        <v>0</v>
      </c>
      <c r="Q502" s="19">
        <v>-103785582.05</v>
      </c>
      <c r="R502" s="19">
        <v>46214417.950000003</v>
      </c>
      <c r="S502" s="19">
        <v>0</v>
      </c>
      <c r="T502" s="19">
        <v>46214417.950000003</v>
      </c>
      <c r="U502" s="19">
        <v>0</v>
      </c>
      <c r="V502" s="19">
        <v>0</v>
      </c>
      <c r="W502" s="19">
        <v>0</v>
      </c>
      <c r="X502" s="19">
        <v>1413255.05</v>
      </c>
      <c r="Y502" s="19">
        <v>103785582.05</v>
      </c>
      <c r="Z502" s="19">
        <v>0</v>
      </c>
      <c r="AA502" s="19">
        <f t="shared" si="48"/>
        <v>0</v>
      </c>
      <c r="AB502" s="20">
        <f>V502/R502</f>
        <v>0</v>
      </c>
      <c r="AC502" s="20">
        <f>(S502+T502+U502)/R502</f>
        <v>1</v>
      </c>
      <c r="AD502" s="21">
        <f>AB502+AC502</f>
        <v>1</v>
      </c>
    </row>
    <row r="503" spans="1:30" outlineLevel="2" x14ac:dyDescent="0.25">
      <c r="A503" s="15" t="s">
        <v>249</v>
      </c>
      <c r="B503" s="16" t="s">
        <v>258</v>
      </c>
      <c r="C503" s="16" t="s">
        <v>115</v>
      </c>
      <c r="D503" s="16" t="s">
        <v>122</v>
      </c>
      <c r="E503" s="16"/>
      <c r="F503" s="16" t="s">
        <v>39</v>
      </c>
      <c r="G503" s="16">
        <v>2240</v>
      </c>
      <c r="H503" s="16">
        <v>3480</v>
      </c>
      <c r="I503" s="17" t="s">
        <v>124</v>
      </c>
      <c r="J503" s="18">
        <v>0</v>
      </c>
      <c r="K503" s="19">
        <v>0</v>
      </c>
      <c r="L503" s="19">
        <v>200000000</v>
      </c>
      <c r="M503" s="19"/>
      <c r="N503" s="19"/>
      <c r="O503" s="19"/>
      <c r="P503" s="19">
        <v>0</v>
      </c>
      <c r="Q503" s="19">
        <v>0</v>
      </c>
      <c r="R503" s="19">
        <v>200000000</v>
      </c>
      <c r="S503" s="19">
        <v>0</v>
      </c>
      <c r="T503" s="19">
        <v>0</v>
      </c>
      <c r="U503" s="19">
        <v>0</v>
      </c>
      <c r="V503" s="19">
        <v>0</v>
      </c>
      <c r="W503" s="19">
        <v>0</v>
      </c>
      <c r="X503" s="19">
        <v>0</v>
      </c>
      <c r="Y503" s="19">
        <v>0</v>
      </c>
      <c r="Z503" s="19">
        <v>0</v>
      </c>
      <c r="AA503" s="19">
        <f t="shared" si="48"/>
        <v>200000000</v>
      </c>
      <c r="AB503" s="20">
        <f>V503/R503</f>
        <v>0</v>
      </c>
      <c r="AC503" s="20">
        <f>(S503+T503+U503)/R503</f>
        <v>0</v>
      </c>
      <c r="AD503" s="21">
        <f>AB503+AC503</f>
        <v>0</v>
      </c>
    </row>
    <row r="504" spans="1:30" outlineLevel="2" x14ac:dyDescent="0.25">
      <c r="A504" s="15" t="s">
        <v>249</v>
      </c>
      <c r="B504" s="16" t="s">
        <v>285</v>
      </c>
      <c r="C504" s="16" t="s">
        <v>115</v>
      </c>
      <c r="D504" s="16" t="s">
        <v>116</v>
      </c>
      <c r="E504" s="16"/>
      <c r="F504" s="16">
        <v>280</v>
      </c>
      <c r="G504" s="16">
        <v>2210</v>
      </c>
      <c r="H504" s="16">
        <v>3480</v>
      </c>
      <c r="I504" s="17" t="s">
        <v>117</v>
      </c>
      <c r="J504" s="18">
        <v>1513432</v>
      </c>
      <c r="K504" s="19">
        <v>2468680</v>
      </c>
      <c r="L504" s="19">
        <v>0</v>
      </c>
      <c r="M504" s="19">
        <v>0</v>
      </c>
      <c r="N504" s="19">
        <v>0</v>
      </c>
      <c r="O504" s="19">
        <v>0</v>
      </c>
      <c r="P504" s="19">
        <v>0</v>
      </c>
      <c r="Q504" s="19">
        <v>0</v>
      </c>
      <c r="R504" s="19">
        <v>2468680</v>
      </c>
      <c r="S504" s="19">
        <v>0</v>
      </c>
      <c r="T504" s="19">
        <v>0</v>
      </c>
      <c r="U504" s="19">
        <v>0</v>
      </c>
      <c r="V504" s="19">
        <v>0</v>
      </c>
      <c r="W504" s="19">
        <v>0</v>
      </c>
      <c r="X504" s="19">
        <v>2468680</v>
      </c>
      <c r="Y504" s="19">
        <v>2468680</v>
      </c>
      <c r="Z504" s="19">
        <v>0</v>
      </c>
      <c r="AA504" s="19">
        <f t="shared" si="48"/>
        <v>2468680</v>
      </c>
      <c r="AB504" s="20">
        <f>V504/R504</f>
        <v>0</v>
      </c>
      <c r="AC504" s="20">
        <f>(S504+T504+U504)/R504</f>
        <v>0</v>
      </c>
      <c r="AD504" s="21">
        <f>AB504+AC504</f>
        <v>0</v>
      </c>
    </row>
    <row r="505" spans="1:30" outlineLevel="2" x14ac:dyDescent="0.25">
      <c r="A505" s="15" t="s">
        <v>249</v>
      </c>
      <c r="B505" s="16" t="s">
        <v>285</v>
      </c>
      <c r="C505" s="16" t="s">
        <v>115</v>
      </c>
      <c r="D505" s="16" t="s">
        <v>118</v>
      </c>
      <c r="E505" s="16"/>
      <c r="F505" s="16">
        <v>280</v>
      </c>
      <c r="G505" s="16">
        <v>2210</v>
      </c>
      <c r="H505" s="16">
        <v>3480</v>
      </c>
      <c r="I505" s="17" t="s">
        <v>119</v>
      </c>
      <c r="J505" s="18">
        <v>24981096</v>
      </c>
      <c r="K505" s="19">
        <v>24025848</v>
      </c>
      <c r="L505" s="19">
        <v>0</v>
      </c>
      <c r="M505" s="19">
        <v>0</v>
      </c>
      <c r="N505" s="19">
        <v>0</v>
      </c>
      <c r="O505" s="19">
        <v>0</v>
      </c>
      <c r="P505" s="19">
        <v>0</v>
      </c>
      <c r="Q505" s="19">
        <v>0</v>
      </c>
      <c r="R505" s="19">
        <v>24025848</v>
      </c>
      <c r="S505" s="19">
        <v>0</v>
      </c>
      <c r="T505" s="19">
        <v>0</v>
      </c>
      <c r="U505" s="19">
        <v>0</v>
      </c>
      <c r="V505" s="19">
        <v>0</v>
      </c>
      <c r="W505" s="19">
        <v>0</v>
      </c>
      <c r="X505" s="19">
        <v>24025848</v>
      </c>
      <c r="Y505" s="19">
        <v>24025848</v>
      </c>
      <c r="Z505" s="19">
        <v>0</v>
      </c>
      <c r="AA505" s="19">
        <f t="shared" si="48"/>
        <v>24025848</v>
      </c>
      <c r="AB505" s="20">
        <f>V505/R505</f>
        <v>0</v>
      </c>
      <c r="AC505" s="20">
        <f>(S505+T505+U505)/R505</f>
        <v>0</v>
      </c>
      <c r="AD505" s="21">
        <f>AB505+AC505</f>
        <v>0</v>
      </c>
    </row>
    <row r="506" spans="1:30" outlineLevel="2" x14ac:dyDescent="0.25">
      <c r="A506" s="15" t="s">
        <v>249</v>
      </c>
      <c r="B506" s="16" t="s">
        <v>285</v>
      </c>
      <c r="C506" s="16" t="s">
        <v>115</v>
      </c>
      <c r="D506" s="16" t="s">
        <v>122</v>
      </c>
      <c r="E506" s="16"/>
      <c r="F506" s="16">
        <v>280</v>
      </c>
      <c r="G506" s="16">
        <v>2240</v>
      </c>
      <c r="H506" s="16">
        <v>3480</v>
      </c>
      <c r="I506" s="17" t="s">
        <v>123</v>
      </c>
      <c r="J506" s="18">
        <v>117191705</v>
      </c>
      <c r="K506" s="19">
        <v>117191705</v>
      </c>
      <c r="L506" s="19">
        <v>0</v>
      </c>
      <c r="M506" s="19">
        <v>0</v>
      </c>
      <c r="N506" s="19">
        <v>0</v>
      </c>
      <c r="O506" s="19">
        <v>0</v>
      </c>
      <c r="P506" s="19">
        <v>0</v>
      </c>
      <c r="Q506" s="19">
        <v>0</v>
      </c>
      <c r="R506" s="19">
        <v>117191705</v>
      </c>
      <c r="S506" s="19">
        <v>0</v>
      </c>
      <c r="T506" s="19">
        <v>0</v>
      </c>
      <c r="U506" s="19">
        <v>0</v>
      </c>
      <c r="V506" s="19">
        <v>553655.16</v>
      </c>
      <c r="W506" s="19">
        <v>546341.94999999995</v>
      </c>
      <c r="X506" s="19">
        <v>49164254.5</v>
      </c>
      <c r="Y506" s="19">
        <v>116638049.84</v>
      </c>
      <c r="Z506" s="19">
        <v>0</v>
      </c>
      <c r="AA506" s="19">
        <f t="shared" si="48"/>
        <v>116638049.84</v>
      </c>
      <c r="AB506" s="20">
        <f>V506/R506</f>
        <v>4.7243545095619188E-3</v>
      </c>
      <c r="AC506" s="20">
        <f>(S506+T506+U506)/R506</f>
        <v>0</v>
      </c>
      <c r="AD506" s="21">
        <f>AB506+AC506</f>
        <v>4.7243545095619188E-3</v>
      </c>
    </row>
    <row r="507" spans="1:30" outlineLevel="2" x14ac:dyDescent="0.25">
      <c r="A507" s="15" t="s">
        <v>301</v>
      </c>
      <c r="B507" s="16" t="s">
        <v>36</v>
      </c>
      <c r="C507" s="16" t="s">
        <v>115</v>
      </c>
      <c r="D507" s="16" t="s">
        <v>116</v>
      </c>
      <c r="E507" s="16"/>
      <c r="F507" s="16">
        <v>280</v>
      </c>
      <c r="G507" s="16">
        <v>2210</v>
      </c>
      <c r="H507" s="16">
        <v>3480</v>
      </c>
      <c r="I507" s="17" t="s">
        <v>117</v>
      </c>
      <c r="J507" s="18">
        <v>15475000</v>
      </c>
      <c r="K507" s="19">
        <v>5475000</v>
      </c>
      <c r="L507" s="19"/>
      <c r="M507" s="19"/>
      <c r="N507" s="19"/>
      <c r="O507" s="19"/>
      <c r="P507" s="19">
        <v>0</v>
      </c>
      <c r="Q507" s="19">
        <v>-5475000</v>
      </c>
      <c r="R507" s="19">
        <v>0</v>
      </c>
      <c r="S507" s="19">
        <v>0</v>
      </c>
      <c r="T507" s="19">
        <v>0</v>
      </c>
      <c r="U507" s="19">
        <v>0</v>
      </c>
      <c r="V507" s="19">
        <v>0</v>
      </c>
      <c r="W507" s="19">
        <v>0</v>
      </c>
      <c r="X507" s="19">
        <v>0</v>
      </c>
      <c r="Y507" s="19">
        <v>5475000</v>
      </c>
      <c r="Z507" s="19">
        <v>0</v>
      </c>
      <c r="AA507" s="19">
        <f t="shared" si="48"/>
        <v>0</v>
      </c>
      <c r="AB507" s="20">
        <v>0</v>
      </c>
      <c r="AC507" s="20">
        <v>0</v>
      </c>
      <c r="AD507" s="21">
        <v>0</v>
      </c>
    </row>
    <row r="508" spans="1:30" outlineLevel="2" x14ac:dyDescent="0.25">
      <c r="A508" s="15" t="s">
        <v>301</v>
      </c>
      <c r="B508" s="16" t="s">
        <v>36</v>
      </c>
      <c r="C508" s="16" t="s">
        <v>115</v>
      </c>
      <c r="D508" s="16" t="s">
        <v>118</v>
      </c>
      <c r="E508" s="16"/>
      <c r="F508" s="16">
        <v>280</v>
      </c>
      <c r="G508" s="16">
        <v>2210</v>
      </c>
      <c r="H508" s="16">
        <v>3480</v>
      </c>
      <c r="I508" s="17" t="s">
        <v>119</v>
      </c>
      <c r="J508" s="18">
        <v>18000000</v>
      </c>
      <c r="K508" s="19">
        <v>0</v>
      </c>
      <c r="L508" s="19"/>
      <c r="M508" s="19"/>
      <c r="N508" s="19"/>
      <c r="O508" s="19"/>
      <c r="P508" s="19">
        <v>0</v>
      </c>
      <c r="Q508" s="19">
        <v>0</v>
      </c>
      <c r="R508" s="19">
        <v>0</v>
      </c>
      <c r="S508" s="19">
        <v>0</v>
      </c>
      <c r="T508" s="19">
        <v>0</v>
      </c>
      <c r="U508" s="19">
        <v>0</v>
      </c>
      <c r="V508" s="19">
        <v>0</v>
      </c>
      <c r="W508" s="19">
        <v>0</v>
      </c>
      <c r="X508" s="19">
        <v>0</v>
      </c>
      <c r="Y508" s="19">
        <v>0</v>
      </c>
      <c r="Z508" s="19">
        <v>0</v>
      </c>
      <c r="AA508" s="19">
        <f t="shared" si="48"/>
        <v>0</v>
      </c>
      <c r="AB508" s="20">
        <v>0</v>
      </c>
      <c r="AC508" s="20">
        <v>0</v>
      </c>
      <c r="AD508" s="21">
        <v>0</v>
      </c>
    </row>
    <row r="509" spans="1:30" ht="30" outlineLevel="2" x14ac:dyDescent="0.25">
      <c r="A509" s="15" t="s">
        <v>301</v>
      </c>
      <c r="B509" s="16" t="s">
        <v>36</v>
      </c>
      <c r="C509" s="16" t="s">
        <v>115</v>
      </c>
      <c r="D509" s="16" t="s">
        <v>264</v>
      </c>
      <c r="E509" s="16"/>
      <c r="F509" s="16">
        <v>280</v>
      </c>
      <c r="G509" s="16">
        <v>2210</v>
      </c>
      <c r="H509" s="16">
        <v>3480</v>
      </c>
      <c r="I509" s="17" t="s">
        <v>307</v>
      </c>
      <c r="J509" s="18">
        <v>1518687500</v>
      </c>
      <c r="K509" s="19">
        <v>1518687500</v>
      </c>
      <c r="L509" s="19">
        <v>0</v>
      </c>
      <c r="M509" s="19">
        <v>0</v>
      </c>
      <c r="N509" s="19">
        <v>0</v>
      </c>
      <c r="O509" s="19">
        <v>0</v>
      </c>
      <c r="P509" s="19">
        <v>0</v>
      </c>
      <c r="Q509" s="19">
        <v>-254447.49</v>
      </c>
      <c r="R509" s="19">
        <v>1518433052.51</v>
      </c>
      <c r="S509" s="19">
        <v>0</v>
      </c>
      <c r="T509" s="19">
        <v>1518433052.51</v>
      </c>
      <c r="U509" s="19">
        <v>0</v>
      </c>
      <c r="V509" s="19">
        <v>0</v>
      </c>
      <c r="W509" s="19">
        <v>0</v>
      </c>
      <c r="X509" s="19">
        <v>254447.49</v>
      </c>
      <c r="Y509" s="19">
        <v>254447.49</v>
      </c>
      <c r="Z509" s="19">
        <v>0</v>
      </c>
      <c r="AA509" s="19">
        <f t="shared" si="48"/>
        <v>0</v>
      </c>
      <c r="AB509" s="20">
        <f t="shared" ref="AB509:AB516" si="50">V509/R509</f>
        <v>0</v>
      </c>
      <c r="AC509" s="20">
        <f t="shared" ref="AC509:AC516" si="51">(S509+T509+U509)/R509</f>
        <v>1</v>
      </c>
      <c r="AD509" s="21">
        <f t="shared" ref="AD509:AD516" si="52">AB509+AC509</f>
        <v>1</v>
      </c>
    </row>
    <row r="510" spans="1:30" ht="60" outlineLevel="2" x14ac:dyDescent="0.25">
      <c r="A510" s="15" t="s">
        <v>301</v>
      </c>
      <c r="B510" s="16" t="s">
        <v>36</v>
      </c>
      <c r="C510" s="16" t="s">
        <v>115</v>
      </c>
      <c r="D510" s="16" t="s">
        <v>235</v>
      </c>
      <c r="E510" s="16"/>
      <c r="F510" s="16">
        <v>280</v>
      </c>
      <c r="G510" s="16">
        <v>2110</v>
      </c>
      <c r="H510" s="16">
        <v>3480</v>
      </c>
      <c r="I510" s="17" t="s">
        <v>308</v>
      </c>
      <c r="J510" s="18">
        <v>7893979123</v>
      </c>
      <c r="K510" s="19">
        <v>3960480015</v>
      </c>
      <c r="L510" s="19"/>
      <c r="M510" s="19"/>
      <c r="N510" s="19"/>
      <c r="O510" s="19"/>
      <c r="P510" s="19">
        <v>0</v>
      </c>
      <c r="Q510" s="19">
        <v>-1705029529</v>
      </c>
      <c r="R510" s="19">
        <v>2255450486</v>
      </c>
      <c r="S510" s="19">
        <v>896017881.5</v>
      </c>
      <c r="T510" s="19">
        <v>0</v>
      </c>
      <c r="U510" s="19">
        <v>0</v>
      </c>
      <c r="V510" s="19">
        <v>14360509.35</v>
      </c>
      <c r="W510" s="19">
        <v>14360509.35</v>
      </c>
      <c r="X510" s="19">
        <v>3050101624.1500001</v>
      </c>
      <c r="Y510" s="19">
        <v>3050101624.1500001</v>
      </c>
      <c r="Z510" s="19">
        <v>0</v>
      </c>
      <c r="AA510" s="19">
        <f t="shared" si="48"/>
        <v>1345072095.1500001</v>
      </c>
      <c r="AB510" s="20">
        <f t="shared" si="50"/>
        <v>6.3670248755795565E-3</v>
      </c>
      <c r="AC510" s="20">
        <f t="shared" si="51"/>
        <v>0.39726781282131857</v>
      </c>
      <c r="AD510" s="21">
        <f t="shared" si="52"/>
        <v>0.40363483769689812</v>
      </c>
    </row>
    <row r="511" spans="1:30" outlineLevel="2" x14ac:dyDescent="0.25">
      <c r="A511" s="15" t="s">
        <v>301</v>
      </c>
      <c r="B511" s="16" t="s">
        <v>36</v>
      </c>
      <c r="C511" s="16" t="s">
        <v>115</v>
      </c>
      <c r="D511" s="16" t="s">
        <v>122</v>
      </c>
      <c r="E511" s="16"/>
      <c r="F511" s="16">
        <v>280</v>
      </c>
      <c r="G511" s="16">
        <v>2240</v>
      </c>
      <c r="H511" s="16">
        <v>3480</v>
      </c>
      <c r="I511" s="17" t="s">
        <v>123</v>
      </c>
      <c r="J511" s="18">
        <v>100000000</v>
      </c>
      <c r="K511" s="19">
        <v>100000000</v>
      </c>
      <c r="L511" s="19">
        <v>0</v>
      </c>
      <c r="M511" s="19">
        <v>0</v>
      </c>
      <c r="N511" s="19">
        <v>0</v>
      </c>
      <c r="O511" s="19">
        <v>0</v>
      </c>
      <c r="P511" s="19">
        <v>0</v>
      </c>
      <c r="Q511" s="19">
        <v>0</v>
      </c>
      <c r="R511" s="19">
        <v>100000000</v>
      </c>
      <c r="S511" s="19">
        <v>0</v>
      </c>
      <c r="T511" s="19">
        <v>7518454.1100000003</v>
      </c>
      <c r="U511" s="19">
        <v>0</v>
      </c>
      <c r="V511" s="19">
        <v>87479365.799999997</v>
      </c>
      <c r="W511" s="19">
        <v>87479365.799999997</v>
      </c>
      <c r="X511" s="19">
        <v>5002180.09</v>
      </c>
      <c r="Y511" s="19">
        <v>5002180.09</v>
      </c>
      <c r="Z511" s="19">
        <v>0</v>
      </c>
      <c r="AA511" s="19">
        <f t="shared" si="48"/>
        <v>5002180.0900000036</v>
      </c>
      <c r="AB511" s="20">
        <f t="shared" si="50"/>
        <v>0.87479365799999997</v>
      </c>
      <c r="AC511" s="20">
        <f t="shared" si="51"/>
        <v>7.5184541100000002E-2</v>
      </c>
      <c r="AD511" s="21">
        <f t="shared" si="52"/>
        <v>0.94997819910000003</v>
      </c>
    </row>
    <row r="512" spans="1:30" outlineLevel="2" x14ac:dyDescent="0.25">
      <c r="A512" s="15" t="s">
        <v>319</v>
      </c>
      <c r="B512" s="16" t="s">
        <v>36</v>
      </c>
      <c r="C512" s="16" t="s">
        <v>115</v>
      </c>
      <c r="D512" s="16" t="s">
        <v>116</v>
      </c>
      <c r="E512" s="16"/>
      <c r="F512" s="16">
        <v>280</v>
      </c>
      <c r="G512" s="16">
        <v>2210</v>
      </c>
      <c r="H512" s="16">
        <v>3480</v>
      </c>
      <c r="I512" s="17" t="s">
        <v>117</v>
      </c>
      <c r="J512" s="18">
        <v>48580505</v>
      </c>
      <c r="K512" s="19">
        <v>48580505</v>
      </c>
      <c r="L512" s="19">
        <v>0</v>
      </c>
      <c r="M512" s="19">
        <v>0</v>
      </c>
      <c r="N512" s="19">
        <v>0</v>
      </c>
      <c r="O512" s="19">
        <v>0</v>
      </c>
      <c r="P512" s="19">
        <v>0</v>
      </c>
      <c r="Q512" s="19">
        <v>0</v>
      </c>
      <c r="R512" s="19">
        <v>48580505</v>
      </c>
      <c r="S512" s="19">
        <v>0</v>
      </c>
      <c r="T512" s="19">
        <v>0</v>
      </c>
      <c r="U512" s="19">
        <v>0</v>
      </c>
      <c r="V512" s="19">
        <v>0</v>
      </c>
      <c r="W512" s="19">
        <v>0</v>
      </c>
      <c r="X512" s="19">
        <v>48580505</v>
      </c>
      <c r="Y512" s="19">
        <v>48580505</v>
      </c>
      <c r="Z512" s="19">
        <v>0</v>
      </c>
      <c r="AA512" s="19">
        <f t="shared" si="48"/>
        <v>48580505</v>
      </c>
      <c r="AB512" s="20">
        <f t="shared" si="50"/>
        <v>0</v>
      </c>
      <c r="AC512" s="20">
        <f t="shared" si="51"/>
        <v>0</v>
      </c>
      <c r="AD512" s="21">
        <f t="shared" si="52"/>
        <v>0</v>
      </c>
    </row>
    <row r="513" spans="1:30" outlineLevel="2" x14ac:dyDescent="0.25">
      <c r="A513" s="15" t="s">
        <v>319</v>
      </c>
      <c r="B513" s="16" t="s">
        <v>36</v>
      </c>
      <c r="C513" s="16" t="s">
        <v>115</v>
      </c>
      <c r="D513" s="16" t="s">
        <v>118</v>
      </c>
      <c r="E513" s="16"/>
      <c r="F513" s="16">
        <v>280</v>
      </c>
      <c r="G513" s="16">
        <v>2210</v>
      </c>
      <c r="H513" s="16">
        <v>3480</v>
      </c>
      <c r="I513" s="17" t="s">
        <v>119</v>
      </c>
      <c r="J513" s="18">
        <v>731977088</v>
      </c>
      <c r="K513" s="19">
        <v>455879262</v>
      </c>
      <c r="L513" s="19">
        <v>0</v>
      </c>
      <c r="M513" s="19">
        <v>0</v>
      </c>
      <c r="N513" s="19">
        <v>0</v>
      </c>
      <c r="O513" s="19">
        <v>0</v>
      </c>
      <c r="P513" s="19">
        <v>0</v>
      </c>
      <c r="Q513" s="19">
        <v>-438205695</v>
      </c>
      <c r="R513" s="19">
        <v>17673567</v>
      </c>
      <c r="S513" s="19">
        <v>0</v>
      </c>
      <c r="T513" s="19">
        <v>1145067.8500000001</v>
      </c>
      <c r="U513" s="19">
        <v>0</v>
      </c>
      <c r="V513" s="19">
        <v>15145383</v>
      </c>
      <c r="W513" s="19">
        <v>15145383</v>
      </c>
      <c r="X513" s="19">
        <v>1383113.15</v>
      </c>
      <c r="Y513" s="19">
        <v>439588811.14999998</v>
      </c>
      <c r="Z513" s="19">
        <v>0</v>
      </c>
      <c r="AA513" s="19">
        <f t="shared" si="48"/>
        <v>1383116.1500000004</v>
      </c>
      <c r="AB513" s="20">
        <f t="shared" si="50"/>
        <v>0.85695111801709301</v>
      </c>
      <c r="AC513" s="20">
        <f t="shared" si="51"/>
        <v>6.478985538120291E-2</v>
      </c>
      <c r="AD513" s="21">
        <f t="shared" si="52"/>
        <v>0.92174097339829597</v>
      </c>
    </row>
    <row r="514" spans="1:30" ht="30" outlineLevel="2" x14ac:dyDescent="0.25">
      <c r="A514" s="15" t="s">
        <v>319</v>
      </c>
      <c r="B514" s="16" t="s">
        <v>36</v>
      </c>
      <c r="C514" s="16" t="s">
        <v>115</v>
      </c>
      <c r="D514" s="16" t="s">
        <v>264</v>
      </c>
      <c r="E514" s="16"/>
      <c r="F514" s="16">
        <v>280</v>
      </c>
      <c r="G514" s="16">
        <v>2210</v>
      </c>
      <c r="H514" s="16">
        <v>3480</v>
      </c>
      <c r="I514" s="17" t="s">
        <v>265</v>
      </c>
      <c r="J514" s="18">
        <v>0</v>
      </c>
      <c r="K514" s="19">
        <v>276097826</v>
      </c>
      <c r="L514" s="19">
        <v>0</v>
      </c>
      <c r="M514" s="19">
        <v>0</v>
      </c>
      <c r="N514" s="19">
        <v>0</v>
      </c>
      <c r="O514" s="19">
        <v>0</v>
      </c>
      <c r="P514" s="19">
        <v>0</v>
      </c>
      <c r="Q514" s="19">
        <v>0</v>
      </c>
      <c r="R514" s="19">
        <v>276097826</v>
      </c>
      <c r="S514" s="19">
        <v>0</v>
      </c>
      <c r="T514" s="19">
        <v>0</v>
      </c>
      <c r="U514" s="19">
        <v>0</v>
      </c>
      <c r="V514" s="19">
        <v>0</v>
      </c>
      <c r="W514" s="19">
        <v>0</v>
      </c>
      <c r="X514" s="19">
        <v>276097826</v>
      </c>
      <c r="Y514" s="19">
        <v>276097826</v>
      </c>
      <c r="Z514" s="19">
        <v>0</v>
      </c>
      <c r="AA514" s="19">
        <f t="shared" si="48"/>
        <v>276097826</v>
      </c>
      <c r="AB514" s="20">
        <f t="shared" si="50"/>
        <v>0</v>
      </c>
      <c r="AC514" s="20">
        <f t="shared" si="51"/>
        <v>0</v>
      </c>
      <c r="AD514" s="21">
        <f t="shared" si="52"/>
        <v>0</v>
      </c>
    </row>
    <row r="515" spans="1:30" ht="30" outlineLevel="2" x14ac:dyDescent="0.25">
      <c r="A515" s="15" t="s">
        <v>319</v>
      </c>
      <c r="B515" s="16" t="s">
        <v>36</v>
      </c>
      <c r="C515" s="16" t="s">
        <v>115</v>
      </c>
      <c r="D515" s="16" t="s">
        <v>323</v>
      </c>
      <c r="E515" s="16"/>
      <c r="F515" s="16">
        <v>280</v>
      </c>
      <c r="G515" s="16">
        <v>2210</v>
      </c>
      <c r="H515" s="16">
        <v>3480</v>
      </c>
      <c r="I515" s="17" t="s">
        <v>324</v>
      </c>
      <c r="J515" s="18">
        <v>97500</v>
      </c>
      <c r="K515" s="19">
        <v>97500</v>
      </c>
      <c r="L515" s="19">
        <v>0</v>
      </c>
      <c r="M515" s="19">
        <v>0</v>
      </c>
      <c r="N515" s="19">
        <v>0</v>
      </c>
      <c r="O515" s="19">
        <v>0</v>
      </c>
      <c r="P515" s="19">
        <v>0</v>
      </c>
      <c r="Q515" s="19">
        <v>0</v>
      </c>
      <c r="R515" s="19">
        <v>97500</v>
      </c>
      <c r="S515" s="19">
        <v>0</v>
      </c>
      <c r="T515" s="19">
        <v>0</v>
      </c>
      <c r="U515" s="19">
        <v>0</v>
      </c>
      <c r="V515" s="19">
        <v>0</v>
      </c>
      <c r="W515" s="19">
        <v>0</v>
      </c>
      <c r="X515" s="19">
        <v>0</v>
      </c>
      <c r="Y515" s="19">
        <v>97500</v>
      </c>
      <c r="Z515" s="19">
        <v>0</v>
      </c>
      <c r="AA515" s="19">
        <f t="shared" si="48"/>
        <v>97500</v>
      </c>
      <c r="AB515" s="20">
        <f t="shared" si="50"/>
        <v>0</v>
      </c>
      <c r="AC515" s="20">
        <f t="shared" si="51"/>
        <v>0</v>
      </c>
      <c r="AD515" s="21">
        <f t="shared" si="52"/>
        <v>0</v>
      </c>
    </row>
    <row r="516" spans="1:30" outlineLevel="2" x14ac:dyDescent="0.25">
      <c r="A516" s="15" t="s">
        <v>319</v>
      </c>
      <c r="B516" s="16" t="s">
        <v>36</v>
      </c>
      <c r="C516" s="16" t="s">
        <v>115</v>
      </c>
      <c r="D516" s="16" t="s">
        <v>122</v>
      </c>
      <c r="E516" s="16"/>
      <c r="F516" s="16">
        <v>280</v>
      </c>
      <c r="G516" s="16">
        <v>2240</v>
      </c>
      <c r="H516" s="16">
        <v>3480</v>
      </c>
      <c r="I516" s="17" t="s">
        <v>123</v>
      </c>
      <c r="J516" s="18">
        <v>413590000</v>
      </c>
      <c r="K516" s="19">
        <v>413590000</v>
      </c>
      <c r="L516" s="19">
        <v>0</v>
      </c>
      <c r="M516" s="19">
        <v>0</v>
      </c>
      <c r="N516" s="19">
        <v>0</v>
      </c>
      <c r="O516" s="19">
        <v>0</v>
      </c>
      <c r="P516" s="19">
        <v>0</v>
      </c>
      <c r="Q516" s="19">
        <v>-236735000</v>
      </c>
      <c r="R516" s="19">
        <v>176855000</v>
      </c>
      <c r="S516" s="19">
        <v>33480741.370000001</v>
      </c>
      <c r="T516" s="19">
        <v>62436703.799999997</v>
      </c>
      <c r="U516" s="19">
        <v>0</v>
      </c>
      <c r="V516" s="19">
        <v>48279135.640000001</v>
      </c>
      <c r="W516" s="19">
        <v>48279135.640000001</v>
      </c>
      <c r="X516" s="19">
        <v>126658419.19</v>
      </c>
      <c r="Y516" s="19">
        <v>269393419.19</v>
      </c>
      <c r="Z516" s="19">
        <v>0</v>
      </c>
      <c r="AA516" s="19">
        <f t="shared" si="48"/>
        <v>32658419.189999998</v>
      </c>
      <c r="AB516" s="20">
        <f t="shared" si="50"/>
        <v>0.2729871117016765</v>
      </c>
      <c r="AC516" s="20">
        <f t="shared" si="51"/>
        <v>0.54235076853919884</v>
      </c>
      <c r="AD516" s="21">
        <f t="shared" si="52"/>
        <v>0.81533788024087528</v>
      </c>
    </row>
    <row r="517" spans="1:30" outlineLevel="2" x14ac:dyDescent="0.25">
      <c r="A517" s="15" t="s">
        <v>341</v>
      </c>
      <c r="B517" s="16" t="s">
        <v>36</v>
      </c>
      <c r="C517" s="16" t="s">
        <v>115</v>
      </c>
      <c r="D517" s="16" t="s">
        <v>118</v>
      </c>
      <c r="E517" s="16"/>
      <c r="F517" s="16">
        <v>280</v>
      </c>
      <c r="G517" s="16">
        <v>2210</v>
      </c>
      <c r="H517" s="16">
        <v>3480</v>
      </c>
      <c r="I517" s="17" t="s">
        <v>119</v>
      </c>
      <c r="J517" s="18">
        <v>225135460</v>
      </c>
      <c r="K517" s="19">
        <v>105135460</v>
      </c>
      <c r="L517" s="19"/>
      <c r="M517" s="19"/>
      <c r="N517" s="19">
        <v>-45000000</v>
      </c>
      <c r="O517" s="19"/>
      <c r="P517" s="19">
        <v>0</v>
      </c>
      <c r="Q517" s="19">
        <v>-60135460</v>
      </c>
      <c r="R517" s="19">
        <v>0</v>
      </c>
      <c r="S517" s="19">
        <v>0</v>
      </c>
      <c r="T517" s="19">
        <v>0</v>
      </c>
      <c r="U517" s="19">
        <v>0</v>
      </c>
      <c r="V517" s="19">
        <v>0</v>
      </c>
      <c r="W517" s="19">
        <v>0</v>
      </c>
      <c r="X517" s="19">
        <v>60135460</v>
      </c>
      <c r="Y517" s="19">
        <v>105135460</v>
      </c>
      <c r="Z517" s="19">
        <v>0</v>
      </c>
      <c r="AA517" s="19">
        <f t="shared" si="48"/>
        <v>0</v>
      </c>
      <c r="AB517" s="20">
        <v>0</v>
      </c>
      <c r="AC517" s="20">
        <v>0</v>
      </c>
      <c r="AD517" s="21">
        <v>0</v>
      </c>
    </row>
    <row r="518" spans="1:30" outlineLevel="2" x14ac:dyDescent="0.25">
      <c r="A518" s="15" t="s">
        <v>341</v>
      </c>
      <c r="B518" s="16" t="s">
        <v>36</v>
      </c>
      <c r="C518" s="16" t="s">
        <v>115</v>
      </c>
      <c r="D518" s="16" t="s">
        <v>122</v>
      </c>
      <c r="E518" s="16"/>
      <c r="F518" s="16">
        <v>280</v>
      </c>
      <c r="G518" s="16">
        <v>2240</v>
      </c>
      <c r="H518" s="16">
        <v>3480</v>
      </c>
      <c r="I518" s="17" t="s">
        <v>123</v>
      </c>
      <c r="J518" s="18">
        <v>110226346</v>
      </c>
      <c r="K518" s="19">
        <v>230226346</v>
      </c>
      <c r="L518" s="19"/>
      <c r="M518" s="19"/>
      <c r="N518" s="19"/>
      <c r="O518" s="19"/>
      <c r="P518" s="19">
        <v>0</v>
      </c>
      <c r="Q518" s="19">
        <v>-50000000</v>
      </c>
      <c r="R518" s="19">
        <v>180226346</v>
      </c>
      <c r="S518" s="19">
        <v>0</v>
      </c>
      <c r="T518" s="19">
        <v>146485.89000000001</v>
      </c>
      <c r="U518" s="19">
        <v>0</v>
      </c>
      <c r="V518" s="19">
        <v>1573252.51</v>
      </c>
      <c r="W518" s="19">
        <v>1573252.51</v>
      </c>
      <c r="X518" s="19">
        <v>228506607.59999999</v>
      </c>
      <c r="Y518" s="19">
        <v>228506607.59999999</v>
      </c>
      <c r="Z518" s="19">
        <v>0</v>
      </c>
      <c r="AA518" s="19">
        <f t="shared" si="48"/>
        <v>178506607.60000002</v>
      </c>
      <c r="AB518" s="20">
        <f>V518/R518</f>
        <v>8.7293148028424212E-3</v>
      </c>
      <c r="AC518" s="20">
        <f>(S518+T518+U518)/R518</f>
        <v>8.1278843660293712E-4</v>
      </c>
      <c r="AD518" s="21">
        <f>AB518+AC518</f>
        <v>9.5421032394453591E-3</v>
      </c>
    </row>
    <row r="519" spans="1:30" ht="30" outlineLevel="2" x14ac:dyDescent="0.25">
      <c r="A519" s="15" t="s">
        <v>347</v>
      </c>
      <c r="B519" s="16" t="s">
        <v>36</v>
      </c>
      <c r="C519" s="16" t="s">
        <v>115</v>
      </c>
      <c r="D519" s="16" t="s">
        <v>231</v>
      </c>
      <c r="E519" s="16"/>
      <c r="F519" s="16">
        <v>280</v>
      </c>
      <c r="G519" s="16">
        <v>2210</v>
      </c>
      <c r="H519" s="16">
        <v>3480</v>
      </c>
      <c r="I519" s="17" t="s">
        <v>232</v>
      </c>
      <c r="J519" s="18">
        <v>2914841</v>
      </c>
      <c r="K519" s="19">
        <v>2914841</v>
      </c>
      <c r="L519" s="19">
        <v>0</v>
      </c>
      <c r="M519" s="19">
        <v>0</v>
      </c>
      <c r="N519" s="19">
        <v>0</v>
      </c>
      <c r="O519" s="19">
        <v>0</v>
      </c>
      <c r="P519" s="19">
        <v>0</v>
      </c>
      <c r="Q519" s="19">
        <v>-2508041</v>
      </c>
      <c r="R519" s="19">
        <v>406800</v>
      </c>
      <c r="S519" s="19">
        <v>0</v>
      </c>
      <c r="T519" s="19">
        <v>0</v>
      </c>
      <c r="U519" s="19">
        <v>0</v>
      </c>
      <c r="V519" s="19">
        <v>406800</v>
      </c>
      <c r="W519" s="19">
        <v>406800</v>
      </c>
      <c r="X519" s="19">
        <v>0</v>
      </c>
      <c r="Y519" s="19">
        <v>2508041</v>
      </c>
      <c r="Z519" s="19">
        <v>0</v>
      </c>
      <c r="AA519" s="19">
        <f t="shared" si="48"/>
        <v>0</v>
      </c>
      <c r="AB519" s="20">
        <f>V519/R519</f>
        <v>1</v>
      </c>
      <c r="AC519" s="20">
        <f>(S519+T519+U519)/R519</f>
        <v>0</v>
      </c>
      <c r="AD519" s="21">
        <f>AB519+AC519</f>
        <v>1</v>
      </c>
    </row>
    <row r="520" spans="1:30" outlineLevel="2" x14ac:dyDescent="0.25">
      <c r="A520" s="15" t="s">
        <v>347</v>
      </c>
      <c r="B520" s="16" t="s">
        <v>36</v>
      </c>
      <c r="C520" s="16" t="s">
        <v>115</v>
      </c>
      <c r="D520" s="16" t="s">
        <v>361</v>
      </c>
      <c r="E520" s="16"/>
      <c r="F520" s="16">
        <v>280</v>
      </c>
      <c r="G520" s="16">
        <v>2210</v>
      </c>
      <c r="H520" s="16">
        <v>3480</v>
      </c>
      <c r="I520" s="17" t="s">
        <v>362</v>
      </c>
      <c r="J520" s="18">
        <v>115980</v>
      </c>
      <c r="K520" s="19">
        <v>115980</v>
      </c>
      <c r="L520" s="19">
        <v>0</v>
      </c>
      <c r="M520" s="19">
        <v>0</v>
      </c>
      <c r="N520" s="19">
        <v>0</v>
      </c>
      <c r="O520" s="19">
        <v>0</v>
      </c>
      <c r="P520" s="19">
        <v>0</v>
      </c>
      <c r="Q520" s="19">
        <v>-115980</v>
      </c>
      <c r="R520" s="19">
        <v>0</v>
      </c>
      <c r="S520" s="19">
        <v>0</v>
      </c>
      <c r="T520" s="19">
        <v>0</v>
      </c>
      <c r="U520" s="19">
        <v>0</v>
      </c>
      <c r="V520" s="19">
        <v>0</v>
      </c>
      <c r="W520" s="19">
        <v>0</v>
      </c>
      <c r="X520" s="19">
        <v>0</v>
      </c>
      <c r="Y520" s="19">
        <v>115980</v>
      </c>
      <c r="Z520" s="19">
        <v>0</v>
      </c>
      <c r="AA520" s="19">
        <f t="shared" si="48"/>
        <v>0</v>
      </c>
      <c r="AB520" s="20">
        <v>0</v>
      </c>
      <c r="AC520" s="20">
        <v>0</v>
      </c>
      <c r="AD520" s="21">
        <v>0</v>
      </c>
    </row>
    <row r="521" spans="1:30" outlineLevel="2" x14ac:dyDescent="0.25">
      <c r="A521" s="15" t="s">
        <v>347</v>
      </c>
      <c r="B521" s="16" t="s">
        <v>36</v>
      </c>
      <c r="C521" s="16" t="s">
        <v>115</v>
      </c>
      <c r="D521" s="16" t="s">
        <v>116</v>
      </c>
      <c r="E521" s="16"/>
      <c r="F521" s="16">
        <v>280</v>
      </c>
      <c r="G521" s="16">
        <v>2210</v>
      </c>
      <c r="H521" s="16">
        <v>3480</v>
      </c>
      <c r="I521" s="17" t="s">
        <v>117</v>
      </c>
      <c r="J521" s="18">
        <v>43953985</v>
      </c>
      <c r="K521" s="19">
        <v>42113055</v>
      </c>
      <c r="L521" s="19">
        <v>0</v>
      </c>
      <c r="M521" s="19">
        <v>0</v>
      </c>
      <c r="N521" s="19">
        <v>0</v>
      </c>
      <c r="O521" s="19">
        <v>0</v>
      </c>
      <c r="P521" s="19">
        <v>0</v>
      </c>
      <c r="Q521" s="19">
        <v>-34469335.350000001</v>
      </c>
      <c r="R521" s="19">
        <v>7643719.6499999985</v>
      </c>
      <c r="S521" s="19">
        <v>0</v>
      </c>
      <c r="T521" s="19">
        <v>1385615</v>
      </c>
      <c r="U521" s="19">
        <v>0</v>
      </c>
      <c r="V521" s="19">
        <v>6181999.2999999998</v>
      </c>
      <c r="W521" s="19">
        <v>6181999.2999999998</v>
      </c>
      <c r="X521" s="19">
        <v>76105.350000000006</v>
      </c>
      <c r="Y521" s="19">
        <v>34545440.700000003</v>
      </c>
      <c r="Z521" s="19">
        <v>0</v>
      </c>
      <c r="AA521" s="19">
        <f t="shared" si="48"/>
        <v>76105.349999998696</v>
      </c>
      <c r="AB521" s="20">
        <f>V521/R521</f>
        <v>0.80876845084186222</v>
      </c>
      <c r="AC521" s="20">
        <f>(S521+T521+U521)/R521</f>
        <v>0.18127496342700117</v>
      </c>
      <c r="AD521" s="21">
        <f>AB521+AC521</f>
        <v>0.99004341426886344</v>
      </c>
    </row>
    <row r="522" spans="1:30" outlineLevel="2" x14ac:dyDescent="0.25">
      <c r="A522" s="15" t="s">
        <v>347</v>
      </c>
      <c r="B522" s="16" t="s">
        <v>36</v>
      </c>
      <c r="C522" s="16" t="s">
        <v>115</v>
      </c>
      <c r="D522" s="16" t="s">
        <v>233</v>
      </c>
      <c r="E522" s="16"/>
      <c r="F522" s="16">
        <v>280</v>
      </c>
      <c r="G522" s="16">
        <v>2210</v>
      </c>
      <c r="H522" s="16">
        <v>3480</v>
      </c>
      <c r="I522" s="17" t="s">
        <v>234</v>
      </c>
      <c r="J522" s="18">
        <v>0</v>
      </c>
      <c r="K522" s="19">
        <v>9100000</v>
      </c>
      <c r="L522" s="19">
        <v>0</v>
      </c>
      <c r="M522" s="19">
        <v>0</v>
      </c>
      <c r="N522" s="19">
        <v>0</v>
      </c>
      <c r="O522" s="19">
        <v>0</v>
      </c>
      <c r="P522" s="19">
        <v>0</v>
      </c>
      <c r="Q522" s="19">
        <v>-9100000</v>
      </c>
      <c r="R522" s="19">
        <v>0</v>
      </c>
      <c r="S522" s="19">
        <v>0</v>
      </c>
      <c r="T522" s="19">
        <v>0</v>
      </c>
      <c r="U522" s="19">
        <v>0</v>
      </c>
      <c r="V522" s="19">
        <v>0</v>
      </c>
      <c r="W522" s="19">
        <v>0</v>
      </c>
      <c r="X522" s="19">
        <v>0</v>
      </c>
      <c r="Y522" s="19">
        <v>9100000</v>
      </c>
      <c r="Z522" s="19">
        <v>0</v>
      </c>
      <c r="AA522" s="19">
        <f t="shared" si="48"/>
        <v>0</v>
      </c>
      <c r="AB522" s="20">
        <v>0</v>
      </c>
      <c r="AC522" s="20">
        <v>0</v>
      </c>
      <c r="AD522" s="21">
        <v>0</v>
      </c>
    </row>
    <row r="523" spans="1:30" outlineLevel="2" x14ac:dyDescent="0.25">
      <c r="A523" s="15" t="s">
        <v>347</v>
      </c>
      <c r="B523" s="16" t="s">
        <v>36</v>
      </c>
      <c r="C523" s="16" t="s">
        <v>115</v>
      </c>
      <c r="D523" s="16" t="s">
        <v>233</v>
      </c>
      <c r="E523" s="16"/>
      <c r="F523" s="16" t="s">
        <v>39</v>
      </c>
      <c r="G523" s="16">
        <v>2210</v>
      </c>
      <c r="H523" s="16">
        <v>3480</v>
      </c>
      <c r="I523" s="17" t="s">
        <v>234</v>
      </c>
      <c r="J523" s="18">
        <v>0</v>
      </c>
      <c r="K523" s="19">
        <v>0</v>
      </c>
      <c r="L523" s="19">
        <v>50000000</v>
      </c>
      <c r="M523" s="19"/>
      <c r="N523" s="19"/>
      <c r="O523" s="19"/>
      <c r="P523" s="19">
        <v>0</v>
      </c>
      <c r="Q523" s="19">
        <v>-50000000</v>
      </c>
      <c r="R523" s="19">
        <v>0</v>
      </c>
      <c r="S523" s="19">
        <v>0</v>
      </c>
      <c r="T523" s="19">
        <v>0</v>
      </c>
      <c r="U523" s="19">
        <v>0</v>
      </c>
      <c r="V523" s="19">
        <v>0</v>
      </c>
      <c r="W523" s="19">
        <v>0</v>
      </c>
      <c r="X523" s="19">
        <v>0</v>
      </c>
      <c r="Y523" s="19">
        <v>0</v>
      </c>
      <c r="Z523" s="19">
        <v>0</v>
      </c>
      <c r="AA523" s="19">
        <f t="shared" ref="AA523:AA586" si="53">R523-S523-T523-U523-V523</f>
        <v>0</v>
      </c>
      <c r="AB523" s="20">
        <v>0</v>
      </c>
      <c r="AC523" s="20">
        <v>0</v>
      </c>
      <c r="AD523" s="21">
        <v>0</v>
      </c>
    </row>
    <row r="524" spans="1:30" outlineLevel="2" x14ac:dyDescent="0.25">
      <c r="A524" s="15" t="s">
        <v>347</v>
      </c>
      <c r="B524" s="16" t="s">
        <v>36</v>
      </c>
      <c r="C524" s="16" t="s">
        <v>115</v>
      </c>
      <c r="D524" s="16" t="s">
        <v>118</v>
      </c>
      <c r="E524" s="16"/>
      <c r="F524" s="16">
        <v>280</v>
      </c>
      <c r="G524" s="16">
        <v>2210</v>
      </c>
      <c r="H524" s="16">
        <v>3480</v>
      </c>
      <c r="I524" s="17" t="s">
        <v>119</v>
      </c>
      <c r="J524" s="18">
        <v>68376798</v>
      </c>
      <c r="K524" s="19">
        <v>59276798</v>
      </c>
      <c r="L524" s="19">
        <v>0</v>
      </c>
      <c r="M524" s="19">
        <v>0</v>
      </c>
      <c r="N524" s="19">
        <v>0</v>
      </c>
      <c r="O524" s="19">
        <v>0</v>
      </c>
      <c r="P524" s="19">
        <v>0</v>
      </c>
      <c r="Q524" s="19">
        <v>-17276798</v>
      </c>
      <c r="R524" s="19">
        <v>42000000</v>
      </c>
      <c r="S524" s="19">
        <v>41906079</v>
      </c>
      <c r="T524" s="19">
        <v>0</v>
      </c>
      <c r="U524" s="19">
        <v>0</v>
      </c>
      <c r="V524" s="19">
        <v>0</v>
      </c>
      <c r="W524" s="19">
        <v>0</v>
      </c>
      <c r="X524" s="19">
        <v>93921</v>
      </c>
      <c r="Y524" s="19">
        <v>17370719</v>
      </c>
      <c r="Z524" s="19">
        <v>0</v>
      </c>
      <c r="AA524" s="19">
        <f t="shared" si="53"/>
        <v>93921</v>
      </c>
      <c r="AB524" s="20">
        <f>V524/R524</f>
        <v>0</v>
      </c>
      <c r="AC524" s="20">
        <f>(S524+T524+U524)/R524</f>
        <v>0.9977637857142857</v>
      </c>
      <c r="AD524" s="21">
        <f>AB524+AC524</f>
        <v>0.9977637857142857</v>
      </c>
    </row>
    <row r="525" spans="1:30" ht="30" outlineLevel="2" x14ac:dyDescent="0.25">
      <c r="A525" s="15" t="s">
        <v>347</v>
      </c>
      <c r="B525" s="16" t="s">
        <v>36</v>
      </c>
      <c r="C525" s="16" t="s">
        <v>115</v>
      </c>
      <c r="D525" s="16" t="s">
        <v>120</v>
      </c>
      <c r="E525" s="16"/>
      <c r="F525" s="16">
        <v>280</v>
      </c>
      <c r="G525" s="16">
        <v>2210</v>
      </c>
      <c r="H525" s="16">
        <v>3480</v>
      </c>
      <c r="I525" s="17" t="s">
        <v>121</v>
      </c>
      <c r="J525" s="18">
        <v>969600</v>
      </c>
      <c r="K525" s="19">
        <v>969600</v>
      </c>
      <c r="L525" s="19">
        <v>0</v>
      </c>
      <c r="M525" s="19">
        <v>0</v>
      </c>
      <c r="N525" s="19">
        <v>0</v>
      </c>
      <c r="O525" s="19">
        <v>0</v>
      </c>
      <c r="P525" s="19">
        <v>0</v>
      </c>
      <c r="Q525" s="19">
        <v>-969600</v>
      </c>
      <c r="R525" s="19">
        <v>0</v>
      </c>
      <c r="S525" s="19">
        <v>0</v>
      </c>
      <c r="T525" s="19">
        <v>0</v>
      </c>
      <c r="U525" s="19">
        <v>0</v>
      </c>
      <c r="V525" s="19">
        <v>0</v>
      </c>
      <c r="W525" s="19">
        <v>0</v>
      </c>
      <c r="X525" s="19">
        <v>0</v>
      </c>
      <c r="Y525" s="19">
        <v>969600</v>
      </c>
      <c r="Z525" s="19">
        <v>0</v>
      </c>
      <c r="AA525" s="19">
        <f t="shared" si="53"/>
        <v>0</v>
      </c>
      <c r="AB525" s="20">
        <v>0</v>
      </c>
      <c r="AC525" s="20">
        <v>0</v>
      </c>
      <c r="AD525" s="21">
        <v>0</v>
      </c>
    </row>
    <row r="526" spans="1:30" ht="30" outlineLevel="2" x14ac:dyDescent="0.25">
      <c r="A526" s="15" t="s">
        <v>347</v>
      </c>
      <c r="B526" s="16" t="s">
        <v>36</v>
      </c>
      <c r="C526" s="16" t="s">
        <v>115</v>
      </c>
      <c r="D526" s="16" t="s">
        <v>323</v>
      </c>
      <c r="E526" s="16"/>
      <c r="F526" s="16">
        <v>280</v>
      </c>
      <c r="G526" s="16">
        <v>2210</v>
      </c>
      <c r="H526" s="16">
        <v>3480</v>
      </c>
      <c r="I526" s="17" t="s">
        <v>363</v>
      </c>
      <c r="J526" s="18">
        <v>0</v>
      </c>
      <c r="K526" s="19">
        <v>1840930</v>
      </c>
      <c r="L526" s="19">
        <v>0</v>
      </c>
      <c r="M526" s="19">
        <v>0</v>
      </c>
      <c r="N526" s="19">
        <v>0</v>
      </c>
      <c r="O526" s="19">
        <v>0</v>
      </c>
      <c r="P526" s="19">
        <v>0</v>
      </c>
      <c r="Q526" s="19">
        <v>-1840930</v>
      </c>
      <c r="R526" s="19">
        <v>0</v>
      </c>
      <c r="S526" s="19">
        <v>0</v>
      </c>
      <c r="T526" s="19">
        <v>0</v>
      </c>
      <c r="U526" s="19">
        <v>0</v>
      </c>
      <c r="V526" s="19">
        <v>0</v>
      </c>
      <c r="W526" s="19">
        <v>0</v>
      </c>
      <c r="X526" s="19">
        <v>0</v>
      </c>
      <c r="Y526" s="19">
        <v>1840930</v>
      </c>
      <c r="Z526" s="19">
        <v>0</v>
      </c>
      <c r="AA526" s="19">
        <f t="shared" si="53"/>
        <v>0</v>
      </c>
      <c r="AB526" s="20">
        <v>0</v>
      </c>
      <c r="AC526" s="20">
        <v>0</v>
      </c>
      <c r="AD526" s="21">
        <v>0</v>
      </c>
    </row>
    <row r="527" spans="1:30" ht="30" outlineLevel="2" x14ac:dyDescent="0.25">
      <c r="A527" s="15" t="s">
        <v>347</v>
      </c>
      <c r="B527" s="16" t="s">
        <v>36</v>
      </c>
      <c r="C527" s="16" t="s">
        <v>115</v>
      </c>
      <c r="D527" s="16" t="s">
        <v>323</v>
      </c>
      <c r="E527" s="16"/>
      <c r="F527" s="16" t="s">
        <v>39</v>
      </c>
      <c r="G527" s="16">
        <v>2210</v>
      </c>
      <c r="H527" s="16">
        <v>3480</v>
      </c>
      <c r="I527" s="17" t="s">
        <v>363</v>
      </c>
      <c r="J527" s="18">
        <v>0</v>
      </c>
      <c r="K527" s="19">
        <v>0</v>
      </c>
      <c r="L527" s="19">
        <v>25000000</v>
      </c>
      <c r="M527" s="19"/>
      <c r="N527" s="19"/>
      <c r="O527" s="19"/>
      <c r="P527" s="19">
        <v>0</v>
      </c>
      <c r="Q527" s="19">
        <v>0</v>
      </c>
      <c r="R527" s="19">
        <v>25000000</v>
      </c>
      <c r="S527" s="19">
        <v>0</v>
      </c>
      <c r="T527" s="19">
        <v>0</v>
      </c>
      <c r="U527" s="19">
        <v>0</v>
      </c>
      <c r="V527" s="19">
        <v>0</v>
      </c>
      <c r="W527" s="19">
        <v>0</v>
      </c>
      <c r="X527" s="19">
        <v>0</v>
      </c>
      <c r="Y527" s="19">
        <v>0</v>
      </c>
      <c r="Z527" s="19">
        <v>0</v>
      </c>
      <c r="AA527" s="19">
        <f t="shared" si="53"/>
        <v>25000000</v>
      </c>
      <c r="AB527" s="20">
        <f>V527/R527</f>
        <v>0</v>
      </c>
      <c r="AC527" s="20">
        <f>(S527+T527+U527)/R527</f>
        <v>0</v>
      </c>
      <c r="AD527" s="21">
        <f>AB527+AC527</f>
        <v>0</v>
      </c>
    </row>
    <row r="528" spans="1:30" outlineLevel="2" x14ac:dyDescent="0.25">
      <c r="A528" s="15" t="s">
        <v>368</v>
      </c>
      <c r="B528" s="16" t="s">
        <v>36</v>
      </c>
      <c r="C528" s="16" t="s">
        <v>115</v>
      </c>
      <c r="D528" s="16" t="s">
        <v>116</v>
      </c>
      <c r="E528" s="16"/>
      <c r="F528" s="16">
        <v>280</v>
      </c>
      <c r="G528" s="16">
        <v>2210</v>
      </c>
      <c r="H528" s="16">
        <v>3460</v>
      </c>
      <c r="I528" s="17" t="s">
        <v>117</v>
      </c>
      <c r="J528" s="18">
        <v>35600</v>
      </c>
      <c r="K528" s="19">
        <v>35600</v>
      </c>
      <c r="L528" s="19">
        <v>0</v>
      </c>
      <c r="M528" s="19">
        <v>0</v>
      </c>
      <c r="N528" s="19">
        <v>0</v>
      </c>
      <c r="O528" s="19">
        <v>0</v>
      </c>
      <c r="P528" s="19">
        <v>0</v>
      </c>
      <c r="Q528" s="19">
        <v>-35600</v>
      </c>
      <c r="R528" s="19">
        <v>0</v>
      </c>
      <c r="S528" s="19">
        <v>0</v>
      </c>
      <c r="T528" s="19">
        <v>0</v>
      </c>
      <c r="U528" s="19">
        <v>0</v>
      </c>
      <c r="V528" s="19">
        <v>0</v>
      </c>
      <c r="W528" s="19">
        <v>0</v>
      </c>
      <c r="X528" s="19">
        <v>35600</v>
      </c>
      <c r="Y528" s="19">
        <v>35600</v>
      </c>
      <c r="Z528" s="19">
        <v>0</v>
      </c>
      <c r="AA528" s="19">
        <f t="shared" si="53"/>
        <v>0</v>
      </c>
      <c r="AB528" s="20">
        <v>0</v>
      </c>
      <c r="AC528" s="20">
        <v>0</v>
      </c>
      <c r="AD528" s="21">
        <v>0</v>
      </c>
    </row>
    <row r="529" spans="1:30" outlineLevel="2" x14ac:dyDescent="0.25">
      <c r="A529" s="15" t="s">
        <v>368</v>
      </c>
      <c r="B529" s="16" t="s">
        <v>36</v>
      </c>
      <c r="C529" s="16" t="s">
        <v>115</v>
      </c>
      <c r="D529" s="16" t="s">
        <v>118</v>
      </c>
      <c r="E529" s="16"/>
      <c r="F529" s="16">
        <v>280</v>
      </c>
      <c r="G529" s="16">
        <v>2210</v>
      </c>
      <c r="H529" s="16">
        <v>3460</v>
      </c>
      <c r="I529" s="17" t="s">
        <v>119</v>
      </c>
      <c r="J529" s="18">
        <v>1400000</v>
      </c>
      <c r="K529" s="19">
        <v>1400000</v>
      </c>
      <c r="L529" s="19">
        <v>0</v>
      </c>
      <c r="M529" s="19">
        <v>0</v>
      </c>
      <c r="N529" s="19">
        <v>0</v>
      </c>
      <c r="O529" s="19">
        <v>0</v>
      </c>
      <c r="P529" s="19">
        <v>0</v>
      </c>
      <c r="Q529" s="19">
        <v>-1400000</v>
      </c>
      <c r="R529" s="19">
        <v>0</v>
      </c>
      <c r="S529" s="19">
        <v>0</v>
      </c>
      <c r="T529" s="19">
        <v>0</v>
      </c>
      <c r="U529" s="19">
        <v>0</v>
      </c>
      <c r="V529" s="19">
        <v>0</v>
      </c>
      <c r="W529" s="19">
        <v>0</v>
      </c>
      <c r="X529" s="19">
        <v>1400000</v>
      </c>
      <c r="Y529" s="19">
        <v>1400000</v>
      </c>
      <c r="Z529" s="19">
        <v>0</v>
      </c>
      <c r="AA529" s="19">
        <f t="shared" si="53"/>
        <v>0</v>
      </c>
      <c r="AB529" s="20">
        <v>0</v>
      </c>
      <c r="AC529" s="20">
        <v>0</v>
      </c>
      <c r="AD529" s="21">
        <v>0</v>
      </c>
    </row>
    <row r="530" spans="1:30" ht="30" outlineLevel="2" x14ac:dyDescent="0.25">
      <c r="A530" s="15" t="s">
        <v>368</v>
      </c>
      <c r="B530" s="16" t="s">
        <v>36</v>
      </c>
      <c r="C530" s="16" t="s">
        <v>115</v>
      </c>
      <c r="D530" s="16" t="s">
        <v>323</v>
      </c>
      <c r="E530" s="16"/>
      <c r="F530" s="16">
        <v>280</v>
      </c>
      <c r="G530" s="16">
        <v>2210</v>
      </c>
      <c r="H530" s="16">
        <v>3460</v>
      </c>
      <c r="I530" s="17" t="s">
        <v>324</v>
      </c>
      <c r="J530" s="18">
        <v>770058</v>
      </c>
      <c r="K530" s="19">
        <v>770058</v>
      </c>
      <c r="L530" s="19">
        <v>0</v>
      </c>
      <c r="M530" s="19">
        <v>0</v>
      </c>
      <c r="N530" s="19">
        <v>0</v>
      </c>
      <c r="O530" s="19">
        <v>0</v>
      </c>
      <c r="P530" s="19">
        <v>0</v>
      </c>
      <c r="Q530" s="19">
        <v>-770058</v>
      </c>
      <c r="R530" s="19">
        <v>0</v>
      </c>
      <c r="S530" s="19">
        <v>0</v>
      </c>
      <c r="T530" s="19">
        <v>0</v>
      </c>
      <c r="U530" s="19">
        <v>0</v>
      </c>
      <c r="V530" s="19">
        <v>0</v>
      </c>
      <c r="W530" s="19">
        <v>0</v>
      </c>
      <c r="X530" s="19">
        <v>770058</v>
      </c>
      <c r="Y530" s="19">
        <v>770058</v>
      </c>
      <c r="Z530" s="19">
        <v>0</v>
      </c>
      <c r="AA530" s="19">
        <f t="shared" si="53"/>
        <v>0</v>
      </c>
      <c r="AB530" s="20">
        <v>0</v>
      </c>
      <c r="AC530" s="20">
        <v>0</v>
      </c>
      <c r="AD530" s="21">
        <v>0</v>
      </c>
    </row>
    <row r="531" spans="1:30" outlineLevel="2" x14ac:dyDescent="0.25">
      <c r="A531" s="15" t="s">
        <v>368</v>
      </c>
      <c r="B531" s="16" t="s">
        <v>36</v>
      </c>
      <c r="C531" s="16" t="s">
        <v>115</v>
      </c>
      <c r="D531" s="16" t="s">
        <v>122</v>
      </c>
      <c r="E531" s="16"/>
      <c r="F531" s="16">
        <v>280</v>
      </c>
      <c r="G531" s="16">
        <v>2240</v>
      </c>
      <c r="H531" s="16">
        <v>3460</v>
      </c>
      <c r="I531" s="17" t="s">
        <v>124</v>
      </c>
      <c r="J531" s="18">
        <v>0</v>
      </c>
      <c r="K531" s="19">
        <v>0</v>
      </c>
      <c r="L531" s="19">
        <v>64150000</v>
      </c>
      <c r="M531" s="19"/>
      <c r="N531" s="19"/>
      <c r="O531" s="19"/>
      <c r="P531" s="19">
        <v>0</v>
      </c>
      <c r="Q531" s="19">
        <v>-64150000</v>
      </c>
      <c r="R531" s="19">
        <v>0</v>
      </c>
      <c r="S531" s="19">
        <v>0</v>
      </c>
      <c r="T531" s="19">
        <v>0</v>
      </c>
      <c r="U531" s="19">
        <v>0</v>
      </c>
      <c r="V531" s="19">
        <v>0</v>
      </c>
      <c r="W531" s="19">
        <v>0</v>
      </c>
      <c r="X531" s="19">
        <v>0</v>
      </c>
      <c r="Y531" s="19">
        <v>0</v>
      </c>
      <c r="Z531" s="19">
        <v>0</v>
      </c>
      <c r="AA531" s="19">
        <f t="shared" si="53"/>
        <v>0</v>
      </c>
      <c r="AB531" s="20">
        <v>0</v>
      </c>
      <c r="AC531" s="20">
        <v>0</v>
      </c>
      <c r="AD531" s="21">
        <v>0</v>
      </c>
    </row>
    <row r="532" spans="1:30" outlineLevel="2" x14ac:dyDescent="0.25">
      <c r="A532" s="15" t="s">
        <v>489</v>
      </c>
      <c r="B532" s="16" t="s">
        <v>36</v>
      </c>
      <c r="C532" s="16" t="s">
        <v>115</v>
      </c>
      <c r="D532" s="16" t="s">
        <v>116</v>
      </c>
      <c r="E532" s="16"/>
      <c r="F532" s="16">
        <v>280</v>
      </c>
      <c r="G532" s="16">
        <v>2210</v>
      </c>
      <c r="H532" s="16">
        <v>3480</v>
      </c>
      <c r="I532" s="17" t="s">
        <v>117</v>
      </c>
      <c r="J532" s="18">
        <v>10500000</v>
      </c>
      <c r="K532" s="19">
        <v>10500000</v>
      </c>
      <c r="L532" s="19">
        <v>-10500000</v>
      </c>
      <c r="M532" s="19"/>
      <c r="N532" s="19"/>
      <c r="O532" s="19"/>
      <c r="P532" s="19">
        <v>0</v>
      </c>
      <c r="Q532" s="19">
        <v>0</v>
      </c>
      <c r="R532" s="19">
        <v>0</v>
      </c>
      <c r="S532" s="19">
        <v>0</v>
      </c>
      <c r="T532" s="19">
        <v>0</v>
      </c>
      <c r="U532" s="19">
        <v>0</v>
      </c>
      <c r="V532" s="19">
        <v>0</v>
      </c>
      <c r="W532" s="19">
        <v>0</v>
      </c>
      <c r="X532" s="19">
        <v>0</v>
      </c>
      <c r="Y532" s="19">
        <v>10500000</v>
      </c>
      <c r="Z532" s="19">
        <v>0</v>
      </c>
      <c r="AA532" s="19">
        <f t="shared" si="53"/>
        <v>0</v>
      </c>
      <c r="AB532" s="20">
        <v>0</v>
      </c>
      <c r="AC532" s="20">
        <v>0</v>
      </c>
      <c r="AD532" s="21">
        <v>0</v>
      </c>
    </row>
    <row r="533" spans="1:30" outlineLevel="2" x14ac:dyDescent="0.25">
      <c r="A533" s="15" t="s">
        <v>489</v>
      </c>
      <c r="B533" s="16" t="s">
        <v>36</v>
      </c>
      <c r="C533" s="16" t="s">
        <v>115</v>
      </c>
      <c r="D533" s="16" t="s">
        <v>118</v>
      </c>
      <c r="E533" s="16"/>
      <c r="F533" s="16">
        <v>280</v>
      </c>
      <c r="G533" s="16">
        <v>2210</v>
      </c>
      <c r="H533" s="16">
        <v>3480</v>
      </c>
      <c r="I533" s="17" t="s">
        <v>119</v>
      </c>
      <c r="J533" s="18">
        <v>8100000</v>
      </c>
      <c r="K533" s="19">
        <v>8100000</v>
      </c>
      <c r="L533" s="19">
        <v>-8100000</v>
      </c>
      <c r="M533" s="19"/>
      <c r="N533" s="19"/>
      <c r="O533" s="19"/>
      <c r="P533" s="19">
        <v>0</v>
      </c>
      <c r="Q533" s="19">
        <v>0</v>
      </c>
      <c r="R533" s="19">
        <v>0</v>
      </c>
      <c r="S533" s="19">
        <v>0</v>
      </c>
      <c r="T533" s="19">
        <v>0</v>
      </c>
      <c r="U533" s="19">
        <v>0</v>
      </c>
      <c r="V533" s="19">
        <v>0</v>
      </c>
      <c r="W533" s="19">
        <v>0</v>
      </c>
      <c r="X533" s="19">
        <v>0</v>
      </c>
      <c r="Y533" s="19">
        <v>8100000</v>
      </c>
      <c r="Z533" s="19">
        <v>0</v>
      </c>
      <c r="AA533" s="19">
        <f t="shared" si="53"/>
        <v>0</v>
      </c>
      <c r="AB533" s="20">
        <v>0</v>
      </c>
      <c r="AC533" s="20">
        <v>0</v>
      </c>
      <c r="AD533" s="21">
        <v>0</v>
      </c>
    </row>
    <row r="534" spans="1:30" outlineLevel="2" x14ac:dyDescent="0.25">
      <c r="A534" s="15" t="s">
        <v>489</v>
      </c>
      <c r="B534" s="16" t="s">
        <v>36</v>
      </c>
      <c r="C534" s="16" t="s">
        <v>115</v>
      </c>
      <c r="D534" s="16" t="s">
        <v>122</v>
      </c>
      <c r="E534" s="16"/>
      <c r="F534" s="16">
        <v>280</v>
      </c>
      <c r="G534" s="16">
        <v>2240</v>
      </c>
      <c r="H534" s="16">
        <v>3480</v>
      </c>
      <c r="I534" s="17" t="s">
        <v>123</v>
      </c>
      <c r="J534" s="18">
        <v>64150000</v>
      </c>
      <c r="K534" s="19">
        <v>64150000</v>
      </c>
      <c r="L534" s="19">
        <v>-64150000</v>
      </c>
      <c r="M534" s="19"/>
      <c r="N534" s="19"/>
      <c r="O534" s="19"/>
      <c r="P534" s="19">
        <v>0</v>
      </c>
      <c r="Q534" s="19">
        <v>0</v>
      </c>
      <c r="R534" s="19">
        <v>0</v>
      </c>
      <c r="S534" s="19">
        <v>0</v>
      </c>
      <c r="T534" s="19">
        <v>0</v>
      </c>
      <c r="U534" s="19">
        <v>0</v>
      </c>
      <c r="V534" s="19">
        <v>0</v>
      </c>
      <c r="W534" s="19">
        <v>0</v>
      </c>
      <c r="X534" s="19">
        <v>0</v>
      </c>
      <c r="Y534" s="19">
        <v>64150000</v>
      </c>
      <c r="Z534" s="19">
        <v>0</v>
      </c>
      <c r="AA534" s="19">
        <f t="shared" si="53"/>
        <v>0</v>
      </c>
      <c r="AB534" s="20">
        <v>0</v>
      </c>
      <c r="AC534" s="20">
        <v>0</v>
      </c>
      <c r="AD534" s="21">
        <v>0</v>
      </c>
    </row>
    <row r="535" spans="1:30" outlineLevel="1" x14ac:dyDescent="0.25">
      <c r="A535" s="22"/>
      <c r="B535" s="23"/>
      <c r="C535" s="23" t="s">
        <v>125</v>
      </c>
      <c r="D535" s="23"/>
      <c r="E535" s="23"/>
      <c r="F535" s="23"/>
      <c r="G535" s="23"/>
      <c r="H535" s="23"/>
      <c r="I535" s="24"/>
      <c r="J535" s="25">
        <f t="shared" ref="J535:AA535" si="54">SUBTOTAL(9,J484:J534)</f>
        <v>12346430907</v>
      </c>
      <c r="K535" s="26">
        <f t="shared" si="54"/>
        <v>8384931799</v>
      </c>
      <c r="L535" s="26">
        <f t="shared" si="54"/>
        <v>278432000</v>
      </c>
      <c r="M535" s="26">
        <f t="shared" si="54"/>
        <v>0</v>
      </c>
      <c r="N535" s="26">
        <f t="shared" si="54"/>
        <v>-45000000</v>
      </c>
      <c r="O535" s="26">
        <f t="shared" si="54"/>
        <v>0</v>
      </c>
      <c r="P535" s="26">
        <f t="shared" si="54"/>
        <v>0</v>
      </c>
      <c r="Q535" s="26">
        <f t="shared" si="54"/>
        <v>-3406263675.75</v>
      </c>
      <c r="R535" s="26">
        <f t="shared" si="54"/>
        <v>5212100123.25</v>
      </c>
      <c r="S535" s="26">
        <f t="shared" si="54"/>
        <v>972617543.95000005</v>
      </c>
      <c r="T535" s="26">
        <f t="shared" si="54"/>
        <v>1657140405.6999998</v>
      </c>
      <c r="U535" s="26">
        <f t="shared" si="54"/>
        <v>0</v>
      </c>
      <c r="V535" s="26">
        <f t="shared" si="54"/>
        <v>175900291.59</v>
      </c>
      <c r="W535" s="26">
        <f t="shared" si="54"/>
        <v>175892978.38</v>
      </c>
      <c r="X535" s="26">
        <f t="shared" si="54"/>
        <v>3955281146.0700002</v>
      </c>
      <c r="Y535" s="26">
        <f t="shared" si="54"/>
        <v>5579273557.7600002</v>
      </c>
      <c r="Z535" s="26">
        <f t="shared" si="54"/>
        <v>0</v>
      </c>
      <c r="AA535" s="26">
        <f t="shared" si="54"/>
        <v>2406441882.0099998</v>
      </c>
      <c r="AB535" s="27">
        <f t="shared" ref="AB535:AB575" si="55">V535/R535</f>
        <v>3.3748448308839767E-2</v>
      </c>
      <c r="AC535" s="27">
        <f t="shared" ref="AC535:AC575" si="56">(S535+T535+U535)/R535</f>
        <v>0.50454862482768592</v>
      </c>
      <c r="AD535" s="28">
        <f t="shared" ref="AD535:AD575" si="57">AB535+AC535</f>
        <v>0.53829707313652564</v>
      </c>
    </row>
    <row r="536" spans="1:30" ht="120" outlineLevel="2" x14ac:dyDescent="0.25">
      <c r="A536" s="15" t="s">
        <v>35</v>
      </c>
      <c r="B536" s="16" t="s">
        <v>36</v>
      </c>
      <c r="C536" s="16" t="s">
        <v>126</v>
      </c>
      <c r="D536" s="16" t="s">
        <v>127</v>
      </c>
      <c r="E536" s="16" t="s">
        <v>58</v>
      </c>
      <c r="F536" s="16" t="s">
        <v>39</v>
      </c>
      <c r="G536" s="16">
        <v>1310</v>
      </c>
      <c r="H536" s="16">
        <v>3480</v>
      </c>
      <c r="I536" s="17" t="s">
        <v>128</v>
      </c>
      <c r="J536" s="18">
        <v>34057533</v>
      </c>
      <c r="K536" s="19">
        <v>34057533</v>
      </c>
      <c r="L536" s="19"/>
      <c r="M536" s="19"/>
      <c r="N536" s="19"/>
      <c r="O536" s="19"/>
      <c r="P536" s="19">
        <v>-154810</v>
      </c>
      <c r="Q536" s="19">
        <v>0</v>
      </c>
      <c r="R536" s="19">
        <v>33902723</v>
      </c>
      <c r="S536" s="19">
        <v>0</v>
      </c>
      <c r="T536" s="19">
        <v>13767214.48</v>
      </c>
      <c r="U536" s="19">
        <v>0</v>
      </c>
      <c r="V536" s="19">
        <v>20135508.52</v>
      </c>
      <c r="W536" s="19">
        <v>20135508.52</v>
      </c>
      <c r="X536" s="19">
        <v>0</v>
      </c>
      <c r="Y536" s="19">
        <v>154810</v>
      </c>
      <c r="Z536" s="19">
        <v>0</v>
      </c>
      <c r="AA536" s="19">
        <f t="shared" si="53"/>
        <v>0</v>
      </c>
      <c r="AB536" s="20">
        <f t="shared" si="55"/>
        <v>0.59392009662468703</v>
      </c>
      <c r="AC536" s="20">
        <f t="shared" si="56"/>
        <v>0.40607990337531297</v>
      </c>
      <c r="AD536" s="21">
        <f t="shared" si="57"/>
        <v>1</v>
      </c>
    </row>
    <row r="537" spans="1:30" ht="120" outlineLevel="2" x14ac:dyDescent="0.25">
      <c r="A537" s="15" t="s">
        <v>35</v>
      </c>
      <c r="B537" s="16" t="s">
        <v>36</v>
      </c>
      <c r="C537" s="16" t="s">
        <v>126</v>
      </c>
      <c r="D537" s="16" t="s">
        <v>127</v>
      </c>
      <c r="E537" s="16" t="s">
        <v>129</v>
      </c>
      <c r="F537" s="16" t="s">
        <v>39</v>
      </c>
      <c r="G537" s="16">
        <v>1310</v>
      </c>
      <c r="H537" s="16">
        <v>3480</v>
      </c>
      <c r="I537" s="17" t="s">
        <v>130</v>
      </c>
      <c r="J537" s="18">
        <v>16852361</v>
      </c>
      <c r="K537" s="19">
        <v>16852361</v>
      </c>
      <c r="L537" s="19">
        <v>292244</v>
      </c>
      <c r="M537" s="19"/>
      <c r="N537" s="19"/>
      <c r="O537" s="19"/>
      <c r="P537" s="19">
        <v>-67398</v>
      </c>
      <c r="Q537" s="19">
        <v>0</v>
      </c>
      <c r="R537" s="19">
        <v>17077207</v>
      </c>
      <c r="S537" s="19">
        <v>0</v>
      </c>
      <c r="T537" s="19">
        <v>6339943.3099999996</v>
      </c>
      <c r="U537" s="19">
        <v>0</v>
      </c>
      <c r="V537" s="19">
        <v>10445019.689999999</v>
      </c>
      <c r="W537" s="19">
        <v>10445019.689999999</v>
      </c>
      <c r="X537" s="19">
        <v>0</v>
      </c>
      <c r="Y537" s="19">
        <v>67398</v>
      </c>
      <c r="Z537" s="19">
        <v>0</v>
      </c>
      <c r="AA537" s="19">
        <f t="shared" si="53"/>
        <v>292244.00000000186</v>
      </c>
      <c r="AB537" s="20">
        <f t="shared" si="55"/>
        <v>0.61163512803938014</v>
      </c>
      <c r="AC537" s="20">
        <f t="shared" si="56"/>
        <v>0.37125176909783897</v>
      </c>
      <c r="AD537" s="21">
        <f t="shared" si="57"/>
        <v>0.98288689713721911</v>
      </c>
    </row>
    <row r="538" spans="1:30" ht="75" outlineLevel="2" x14ac:dyDescent="0.25">
      <c r="A538" s="15" t="s">
        <v>35</v>
      </c>
      <c r="B538" s="16" t="s">
        <v>36</v>
      </c>
      <c r="C538" s="16" t="s">
        <v>126</v>
      </c>
      <c r="D538" s="16" t="s">
        <v>127</v>
      </c>
      <c r="E538" s="16" t="s">
        <v>131</v>
      </c>
      <c r="F538" s="16" t="s">
        <v>39</v>
      </c>
      <c r="G538" s="16">
        <v>1310</v>
      </c>
      <c r="H538" s="16">
        <v>3480</v>
      </c>
      <c r="I538" s="17" t="s">
        <v>132</v>
      </c>
      <c r="J538" s="18">
        <v>60906448</v>
      </c>
      <c r="K538" s="19">
        <v>60906448</v>
      </c>
      <c r="L538" s="19">
        <v>1648257</v>
      </c>
      <c r="M538" s="19"/>
      <c r="N538" s="19"/>
      <c r="O538" s="19"/>
      <c r="P538" s="19">
        <v>-225424</v>
      </c>
      <c r="Q538" s="19">
        <v>0</v>
      </c>
      <c r="R538" s="19">
        <v>62329281</v>
      </c>
      <c r="S538" s="19">
        <v>0</v>
      </c>
      <c r="T538" s="19">
        <v>24347768.98</v>
      </c>
      <c r="U538" s="19">
        <v>0</v>
      </c>
      <c r="V538" s="19">
        <v>36333255.020000003</v>
      </c>
      <c r="W538" s="19">
        <v>36333255.020000003</v>
      </c>
      <c r="X538" s="19">
        <v>0</v>
      </c>
      <c r="Y538" s="19">
        <v>225424</v>
      </c>
      <c r="Z538" s="19">
        <v>0</v>
      </c>
      <c r="AA538" s="19">
        <f t="shared" si="53"/>
        <v>1648256.9999999925</v>
      </c>
      <c r="AB538" s="20">
        <f t="shared" si="55"/>
        <v>0.58292434048773967</v>
      </c>
      <c r="AC538" s="20">
        <f t="shared" si="56"/>
        <v>0.39063131467856976</v>
      </c>
      <c r="AD538" s="21">
        <f t="shared" si="57"/>
        <v>0.97355565516630937</v>
      </c>
    </row>
    <row r="539" spans="1:30" ht="60" outlineLevel="2" x14ac:dyDescent="0.25">
      <c r="A539" s="15" t="s">
        <v>35</v>
      </c>
      <c r="B539" s="16" t="s">
        <v>36</v>
      </c>
      <c r="C539" s="16" t="s">
        <v>126</v>
      </c>
      <c r="D539" s="16" t="s">
        <v>127</v>
      </c>
      <c r="E539" s="16" t="s">
        <v>133</v>
      </c>
      <c r="F539" s="16" t="s">
        <v>39</v>
      </c>
      <c r="G539" s="16">
        <v>1310</v>
      </c>
      <c r="H539" s="16">
        <v>3430</v>
      </c>
      <c r="I539" s="17" t="s">
        <v>134</v>
      </c>
      <c r="J539" s="18">
        <v>4134573675</v>
      </c>
      <c r="K539" s="19">
        <v>4134573675</v>
      </c>
      <c r="L539" s="19">
        <v>0</v>
      </c>
      <c r="M539" s="19">
        <v>0</v>
      </c>
      <c r="N539" s="19">
        <v>0</v>
      </c>
      <c r="O539" s="19">
        <v>0</v>
      </c>
      <c r="P539" s="19">
        <v>0</v>
      </c>
      <c r="Q539" s="19">
        <v>0</v>
      </c>
      <c r="R539" s="19">
        <v>4134573675</v>
      </c>
      <c r="S539" s="19">
        <v>0</v>
      </c>
      <c r="T539" s="19">
        <v>295326691</v>
      </c>
      <c r="U539" s="19">
        <v>0</v>
      </c>
      <c r="V539" s="19">
        <v>2657940219</v>
      </c>
      <c r="W539" s="19">
        <v>2657940219</v>
      </c>
      <c r="X539" s="19">
        <v>0</v>
      </c>
      <c r="Y539" s="19">
        <v>1181306765</v>
      </c>
      <c r="Z539" s="19">
        <v>0</v>
      </c>
      <c r="AA539" s="19">
        <f t="shared" si="53"/>
        <v>1181306765</v>
      </c>
      <c r="AB539" s="20">
        <f t="shared" si="55"/>
        <v>0.64285714270165961</v>
      </c>
      <c r="AC539" s="20">
        <f t="shared" si="56"/>
        <v>7.1428571411295508E-2</v>
      </c>
      <c r="AD539" s="21">
        <f t="shared" si="57"/>
        <v>0.71428571411295516</v>
      </c>
    </row>
    <row r="540" spans="1:30" ht="75" outlineLevel="2" x14ac:dyDescent="0.25">
      <c r="A540" s="15" t="s">
        <v>35</v>
      </c>
      <c r="B540" s="16" t="s">
        <v>36</v>
      </c>
      <c r="C540" s="16" t="s">
        <v>126</v>
      </c>
      <c r="D540" s="16" t="s">
        <v>127</v>
      </c>
      <c r="E540" s="16" t="s">
        <v>135</v>
      </c>
      <c r="F540" s="16" t="s">
        <v>39</v>
      </c>
      <c r="G540" s="16">
        <v>1310</v>
      </c>
      <c r="H540" s="16">
        <v>3430</v>
      </c>
      <c r="I540" s="17" t="s">
        <v>136</v>
      </c>
      <c r="J540" s="18">
        <v>2444778461</v>
      </c>
      <c r="K540" s="19">
        <v>2444778461</v>
      </c>
      <c r="L540" s="19">
        <v>0</v>
      </c>
      <c r="M540" s="19">
        <v>0</v>
      </c>
      <c r="N540" s="19">
        <v>0</v>
      </c>
      <c r="O540" s="19">
        <v>0</v>
      </c>
      <c r="P540" s="19">
        <v>0</v>
      </c>
      <c r="Q540" s="19">
        <v>0</v>
      </c>
      <c r="R540" s="19">
        <v>2444778461</v>
      </c>
      <c r="S540" s="19">
        <v>0</v>
      </c>
      <c r="T540" s="19">
        <v>174627033</v>
      </c>
      <c r="U540" s="19">
        <v>0</v>
      </c>
      <c r="V540" s="19">
        <v>1571643297</v>
      </c>
      <c r="W540" s="19">
        <v>1571643297</v>
      </c>
      <c r="X540" s="19">
        <v>0</v>
      </c>
      <c r="Y540" s="19">
        <v>698508131</v>
      </c>
      <c r="Z540" s="19">
        <v>0</v>
      </c>
      <c r="AA540" s="19">
        <f t="shared" si="53"/>
        <v>698508131</v>
      </c>
      <c r="AB540" s="20">
        <f t="shared" si="55"/>
        <v>0.6428571431200939</v>
      </c>
      <c r="AC540" s="20">
        <f t="shared" si="56"/>
        <v>7.142857145778822E-2</v>
      </c>
      <c r="AD540" s="21">
        <f t="shared" si="57"/>
        <v>0.71428571457788215</v>
      </c>
    </row>
    <row r="541" spans="1:30" ht="30" outlineLevel="2" x14ac:dyDescent="0.25">
      <c r="A541" s="15" t="s">
        <v>35</v>
      </c>
      <c r="B541" s="16" t="s">
        <v>36</v>
      </c>
      <c r="C541" s="16" t="s">
        <v>126</v>
      </c>
      <c r="D541" s="16" t="s">
        <v>127</v>
      </c>
      <c r="E541" s="16" t="s">
        <v>137</v>
      </c>
      <c r="F541" s="16">
        <v>280</v>
      </c>
      <c r="G541" s="16">
        <v>1310</v>
      </c>
      <c r="H541" s="16">
        <v>3480</v>
      </c>
      <c r="I541" s="17" t="s">
        <v>138</v>
      </c>
      <c r="J541" s="18">
        <v>241322616984</v>
      </c>
      <c r="K541" s="19">
        <v>241322616984</v>
      </c>
      <c r="L541" s="19">
        <v>0</v>
      </c>
      <c r="M541" s="19">
        <v>0</v>
      </c>
      <c r="N541" s="19">
        <v>0</v>
      </c>
      <c r="O541" s="19">
        <v>0</v>
      </c>
      <c r="P541" s="19">
        <v>0</v>
      </c>
      <c r="Q541" s="19">
        <v>-36000000000</v>
      </c>
      <c r="R541" s="19">
        <v>205322616984</v>
      </c>
      <c r="S541" s="19">
        <v>0</v>
      </c>
      <c r="T541" s="19">
        <v>37701077385</v>
      </c>
      <c r="U541" s="19">
        <v>0</v>
      </c>
      <c r="V541" s="19">
        <v>131976643937.8</v>
      </c>
      <c r="W541" s="19">
        <v>131976643937.8</v>
      </c>
      <c r="X541" s="19">
        <v>0</v>
      </c>
      <c r="Y541" s="19">
        <v>71644895661.199997</v>
      </c>
      <c r="Z541" s="19">
        <v>0</v>
      </c>
      <c r="AA541" s="19">
        <f t="shared" si="53"/>
        <v>35644895661.199997</v>
      </c>
      <c r="AB541" s="20">
        <f t="shared" si="55"/>
        <v>0.64277694233794236</v>
      </c>
      <c r="AC541" s="20">
        <f t="shared" si="56"/>
        <v>0.18361872617246983</v>
      </c>
      <c r="AD541" s="21">
        <f t="shared" si="57"/>
        <v>0.82639566851041213</v>
      </c>
    </row>
    <row r="542" spans="1:30" ht="150" outlineLevel="2" x14ac:dyDescent="0.25">
      <c r="A542" s="15" t="s">
        <v>35</v>
      </c>
      <c r="B542" s="16" t="s">
        <v>36</v>
      </c>
      <c r="C542" s="16" t="s">
        <v>126</v>
      </c>
      <c r="D542" s="16" t="s">
        <v>127</v>
      </c>
      <c r="E542" s="16" t="s">
        <v>137</v>
      </c>
      <c r="F542" s="16" t="s">
        <v>39</v>
      </c>
      <c r="G542" s="16">
        <v>1310</v>
      </c>
      <c r="H542" s="16">
        <v>3440</v>
      </c>
      <c r="I542" s="17" t="s">
        <v>139</v>
      </c>
      <c r="J542" s="18">
        <v>248791389016</v>
      </c>
      <c r="K542" s="19">
        <v>248791389016</v>
      </c>
      <c r="L542" s="19">
        <v>0</v>
      </c>
      <c r="M542" s="19">
        <v>0</v>
      </c>
      <c r="N542" s="19">
        <v>0</v>
      </c>
      <c r="O542" s="19">
        <v>0</v>
      </c>
      <c r="P542" s="19">
        <v>0</v>
      </c>
      <c r="Q542" s="19">
        <v>0</v>
      </c>
      <c r="R542" s="19">
        <v>248791389016</v>
      </c>
      <c r="S542" s="19">
        <v>0</v>
      </c>
      <c r="T542" s="19">
        <v>10</v>
      </c>
      <c r="U542" s="19">
        <v>0</v>
      </c>
      <c r="V542" s="19">
        <v>207333052520.20001</v>
      </c>
      <c r="W542" s="19">
        <v>207333052520.20001</v>
      </c>
      <c r="X542" s="19">
        <v>0</v>
      </c>
      <c r="Y542" s="19">
        <v>41458336485.800003</v>
      </c>
      <c r="Z542" s="19">
        <v>0</v>
      </c>
      <c r="AA542" s="19">
        <f t="shared" si="53"/>
        <v>41458336485.799988</v>
      </c>
      <c r="AB542" s="20">
        <f t="shared" si="55"/>
        <v>0.83336104734262417</v>
      </c>
      <c r="AC542" s="20">
        <f t="shared" si="56"/>
        <v>4.0194317172918278E-11</v>
      </c>
      <c r="AD542" s="21">
        <f t="shared" si="57"/>
        <v>0.83336104738281847</v>
      </c>
    </row>
    <row r="543" spans="1:30" ht="90" outlineLevel="2" x14ac:dyDescent="0.25">
      <c r="A543" s="15" t="s">
        <v>35</v>
      </c>
      <c r="B543" s="16" t="s">
        <v>36</v>
      </c>
      <c r="C543" s="16" t="s">
        <v>126</v>
      </c>
      <c r="D543" s="16" t="s">
        <v>127</v>
      </c>
      <c r="E543" s="16" t="s">
        <v>140</v>
      </c>
      <c r="F543" s="16" t="s">
        <v>39</v>
      </c>
      <c r="G543" s="16">
        <v>1310</v>
      </c>
      <c r="H543" s="16">
        <v>3440</v>
      </c>
      <c r="I543" s="17" t="s">
        <v>141</v>
      </c>
      <c r="J543" s="18">
        <v>2156813501</v>
      </c>
      <c r="K543" s="19">
        <v>2156813501</v>
      </c>
      <c r="L543" s="19">
        <v>0</v>
      </c>
      <c r="M543" s="19">
        <v>0</v>
      </c>
      <c r="N543" s="19">
        <v>0</v>
      </c>
      <c r="O543" s="19">
        <v>0</v>
      </c>
      <c r="P543" s="19">
        <v>0</v>
      </c>
      <c r="Q543" s="19">
        <v>0</v>
      </c>
      <c r="R543" s="19">
        <v>2156813501</v>
      </c>
      <c r="S543" s="19">
        <v>0</v>
      </c>
      <c r="T543" s="19">
        <v>179734458</v>
      </c>
      <c r="U543" s="19">
        <v>0</v>
      </c>
      <c r="V543" s="19">
        <v>1437875664</v>
      </c>
      <c r="W543" s="19">
        <v>1437875664</v>
      </c>
      <c r="X543" s="19">
        <v>0</v>
      </c>
      <c r="Y543" s="19">
        <v>539203379</v>
      </c>
      <c r="Z543" s="19">
        <v>0</v>
      </c>
      <c r="AA543" s="19">
        <f t="shared" si="53"/>
        <v>539203379</v>
      </c>
      <c r="AB543" s="20">
        <f t="shared" si="55"/>
        <v>0.66666666512117678</v>
      </c>
      <c r="AC543" s="20">
        <f t="shared" si="56"/>
        <v>8.3333333140147098E-2</v>
      </c>
      <c r="AD543" s="21">
        <f t="shared" si="57"/>
        <v>0.74999999826132391</v>
      </c>
    </row>
    <row r="544" spans="1:30" ht="105" outlineLevel="2" x14ac:dyDescent="0.25">
      <c r="A544" s="15" t="s">
        <v>35</v>
      </c>
      <c r="B544" s="16" t="s">
        <v>36</v>
      </c>
      <c r="C544" s="16" t="s">
        <v>126</v>
      </c>
      <c r="D544" s="16" t="s">
        <v>127</v>
      </c>
      <c r="E544" s="16" t="s">
        <v>142</v>
      </c>
      <c r="F544" s="16" t="s">
        <v>39</v>
      </c>
      <c r="G544" s="16">
        <v>1310</v>
      </c>
      <c r="H544" s="16">
        <v>3440</v>
      </c>
      <c r="I544" s="17" t="s">
        <v>143</v>
      </c>
      <c r="J544" s="18">
        <v>2156813501</v>
      </c>
      <c r="K544" s="19">
        <v>2156813501</v>
      </c>
      <c r="L544" s="19">
        <v>0</v>
      </c>
      <c r="M544" s="19">
        <v>0</v>
      </c>
      <c r="N544" s="19">
        <v>0</v>
      </c>
      <c r="O544" s="19">
        <v>0</v>
      </c>
      <c r="P544" s="19">
        <v>0</v>
      </c>
      <c r="Q544" s="19">
        <v>0</v>
      </c>
      <c r="R544" s="19">
        <v>2156813501</v>
      </c>
      <c r="S544" s="19">
        <v>0</v>
      </c>
      <c r="T544" s="19">
        <v>179734458</v>
      </c>
      <c r="U544" s="19">
        <v>0</v>
      </c>
      <c r="V544" s="19">
        <v>1437875664</v>
      </c>
      <c r="W544" s="19">
        <v>1437875664</v>
      </c>
      <c r="X544" s="19">
        <v>0</v>
      </c>
      <c r="Y544" s="19">
        <v>539203379</v>
      </c>
      <c r="Z544" s="19">
        <v>0</v>
      </c>
      <c r="AA544" s="19">
        <f t="shared" si="53"/>
        <v>539203379</v>
      </c>
      <c r="AB544" s="20">
        <f t="shared" si="55"/>
        <v>0.66666666512117678</v>
      </c>
      <c r="AC544" s="20">
        <f t="shared" si="56"/>
        <v>8.3333333140147098E-2</v>
      </c>
      <c r="AD544" s="21">
        <f t="shared" si="57"/>
        <v>0.74999999826132391</v>
      </c>
    </row>
    <row r="545" spans="1:30" ht="105" outlineLevel="2" x14ac:dyDescent="0.25">
      <c r="A545" s="15" t="s">
        <v>35</v>
      </c>
      <c r="B545" s="16" t="s">
        <v>36</v>
      </c>
      <c r="C545" s="16" t="s">
        <v>126</v>
      </c>
      <c r="D545" s="16" t="s">
        <v>127</v>
      </c>
      <c r="E545" s="16" t="s">
        <v>144</v>
      </c>
      <c r="F545" s="16" t="s">
        <v>39</v>
      </c>
      <c r="G545" s="16">
        <v>1310</v>
      </c>
      <c r="H545" s="16">
        <v>3440</v>
      </c>
      <c r="I545" s="17" t="s">
        <v>145</v>
      </c>
      <c r="J545" s="18">
        <v>2156813501</v>
      </c>
      <c r="K545" s="19">
        <v>2156813501</v>
      </c>
      <c r="L545" s="19">
        <v>0</v>
      </c>
      <c r="M545" s="19">
        <v>0</v>
      </c>
      <c r="N545" s="19">
        <v>0</v>
      </c>
      <c r="O545" s="19">
        <v>0</v>
      </c>
      <c r="P545" s="19">
        <v>0</v>
      </c>
      <c r="Q545" s="19">
        <v>0</v>
      </c>
      <c r="R545" s="19">
        <v>2156813501</v>
      </c>
      <c r="S545" s="19">
        <v>0</v>
      </c>
      <c r="T545" s="19">
        <v>190203879.66</v>
      </c>
      <c r="U545" s="19">
        <v>0</v>
      </c>
      <c r="V545" s="19">
        <v>1427406242.3399999</v>
      </c>
      <c r="W545" s="19">
        <v>1427406242.3399999</v>
      </c>
      <c r="X545" s="19">
        <v>0</v>
      </c>
      <c r="Y545" s="19">
        <v>539203379</v>
      </c>
      <c r="Z545" s="19">
        <v>0</v>
      </c>
      <c r="AA545" s="19">
        <f t="shared" si="53"/>
        <v>539203379</v>
      </c>
      <c r="AB545" s="20">
        <f t="shared" si="55"/>
        <v>0.66181254970732861</v>
      </c>
      <c r="AC545" s="20">
        <f t="shared" si="56"/>
        <v>8.818744855399531E-2</v>
      </c>
      <c r="AD545" s="21">
        <f t="shared" si="57"/>
        <v>0.74999999826132391</v>
      </c>
    </row>
    <row r="546" spans="1:30" ht="105" outlineLevel="2" x14ac:dyDescent="0.25">
      <c r="A546" s="15" t="s">
        <v>35</v>
      </c>
      <c r="B546" s="16" t="s">
        <v>36</v>
      </c>
      <c r="C546" s="16" t="s">
        <v>126</v>
      </c>
      <c r="D546" s="16" t="s">
        <v>127</v>
      </c>
      <c r="E546" s="16" t="s">
        <v>146</v>
      </c>
      <c r="F546" s="16" t="s">
        <v>39</v>
      </c>
      <c r="G546" s="16">
        <v>1310</v>
      </c>
      <c r="H546" s="16">
        <v>3440</v>
      </c>
      <c r="I546" s="17" t="s">
        <v>147</v>
      </c>
      <c r="J546" s="18">
        <v>2156813501</v>
      </c>
      <c r="K546" s="19">
        <v>2156813501</v>
      </c>
      <c r="L546" s="19">
        <v>0</v>
      </c>
      <c r="M546" s="19">
        <v>0</v>
      </c>
      <c r="N546" s="19">
        <v>0</v>
      </c>
      <c r="O546" s="19">
        <v>0</v>
      </c>
      <c r="P546" s="19">
        <v>0</v>
      </c>
      <c r="Q546" s="19">
        <v>0</v>
      </c>
      <c r="R546" s="19">
        <v>2156813501</v>
      </c>
      <c r="S546" s="19">
        <v>0</v>
      </c>
      <c r="T546" s="19">
        <v>179734458</v>
      </c>
      <c r="U546" s="19">
        <v>0</v>
      </c>
      <c r="V546" s="19">
        <v>1437875664</v>
      </c>
      <c r="W546" s="19">
        <v>1437875664</v>
      </c>
      <c r="X546" s="19">
        <v>0</v>
      </c>
      <c r="Y546" s="19">
        <v>539203379</v>
      </c>
      <c r="Z546" s="19">
        <v>0</v>
      </c>
      <c r="AA546" s="19">
        <f t="shared" si="53"/>
        <v>539203379</v>
      </c>
      <c r="AB546" s="20">
        <f t="shared" si="55"/>
        <v>0.66666666512117678</v>
      </c>
      <c r="AC546" s="20">
        <f t="shared" si="56"/>
        <v>8.3333333140147098E-2</v>
      </c>
      <c r="AD546" s="21">
        <f t="shared" si="57"/>
        <v>0.74999999826132391</v>
      </c>
    </row>
    <row r="547" spans="1:30" ht="105" outlineLevel="2" x14ac:dyDescent="0.25">
      <c r="A547" s="15" t="s">
        <v>35</v>
      </c>
      <c r="B547" s="16" t="s">
        <v>36</v>
      </c>
      <c r="C547" s="16" t="s">
        <v>126</v>
      </c>
      <c r="D547" s="16" t="s">
        <v>127</v>
      </c>
      <c r="E547" s="16" t="s">
        <v>148</v>
      </c>
      <c r="F547" s="16">
        <v>280</v>
      </c>
      <c r="G547" s="16">
        <v>1310</v>
      </c>
      <c r="H547" s="16">
        <v>3480</v>
      </c>
      <c r="I547" s="17" t="s">
        <v>149</v>
      </c>
      <c r="J547" s="18">
        <v>0</v>
      </c>
      <c r="K547" s="19">
        <v>1000000000</v>
      </c>
      <c r="L547" s="19">
        <v>0</v>
      </c>
      <c r="M547" s="19">
        <v>0</v>
      </c>
      <c r="N547" s="19">
        <v>0</v>
      </c>
      <c r="O547" s="19">
        <v>0</v>
      </c>
      <c r="P547" s="19">
        <v>0</v>
      </c>
      <c r="Q547" s="19">
        <v>0</v>
      </c>
      <c r="R547" s="19">
        <v>1000000000</v>
      </c>
      <c r="S547" s="19">
        <v>0</v>
      </c>
      <c r="T547" s="19">
        <v>0</v>
      </c>
      <c r="U547" s="19">
        <v>0</v>
      </c>
      <c r="V547" s="19">
        <v>1000000000</v>
      </c>
      <c r="W547" s="19">
        <v>1000000000</v>
      </c>
      <c r="X547" s="19">
        <v>0</v>
      </c>
      <c r="Y547" s="19">
        <v>0</v>
      </c>
      <c r="Z547" s="19">
        <v>0</v>
      </c>
      <c r="AA547" s="19">
        <f t="shared" si="53"/>
        <v>0</v>
      </c>
      <c r="AB547" s="20">
        <f t="shared" si="55"/>
        <v>1</v>
      </c>
      <c r="AC547" s="20">
        <f t="shared" si="56"/>
        <v>0</v>
      </c>
      <c r="AD547" s="21">
        <f t="shared" si="57"/>
        <v>1</v>
      </c>
    </row>
    <row r="548" spans="1:30" ht="105" outlineLevel="2" x14ac:dyDescent="0.25">
      <c r="A548" s="15" t="s">
        <v>35</v>
      </c>
      <c r="B548" s="16" t="s">
        <v>36</v>
      </c>
      <c r="C548" s="16" t="s">
        <v>126</v>
      </c>
      <c r="D548" s="16" t="s">
        <v>127</v>
      </c>
      <c r="E548" s="16" t="s">
        <v>148</v>
      </c>
      <c r="F548" s="16" t="s">
        <v>39</v>
      </c>
      <c r="G548" s="16">
        <v>1310</v>
      </c>
      <c r="H548" s="16">
        <v>3440</v>
      </c>
      <c r="I548" s="17" t="s">
        <v>150</v>
      </c>
      <c r="J548" s="18">
        <v>34100744000</v>
      </c>
      <c r="K548" s="19">
        <v>34100744000</v>
      </c>
      <c r="L548" s="19">
        <v>0</v>
      </c>
      <c r="M548" s="19">
        <v>0</v>
      </c>
      <c r="N548" s="19">
        <v>0</v>
      </c>
      <c r="O548" s="19">
        <v>0</v>
      </c>
      <c r="P548" s="19">
        <v>0</v>
      </c>
      <c r="Q548" s="19">
        <v>0</v>
      </c>
      <c r="R548" s="19">
        <v>34100744000</v>
      </c>
      <c r="S548" s="19">
        <v>0</v>
      </c>
      <c r="T548" s="19">
        <v>2623134154</v>
      </c>
      <c r="U548" s="19">
        <v>0</v>
      </c>
      <c r="V548" s="19">
        <v>23608207384</v>
      </c>
      <c r="W548" s="19">
        <v>23608207384</v>
      </c>
      <c r="X548" s="19">
        <v>0</v>
      </c>
      <c r="Y548" s="19">
        <v>7869402462</v>
      </c>
      <c r="Z548" s="19">
        <v>0</v>
      </c>
      <c r="AA548" s="19">
        <f t="shared" si="53"/>
        <v>7869402462</v>
      </c>
      <c r="AB548" s="20">
        <f t="shared" si="55"/>
        <v>0.69230769228964628</v>
      </c>
      <c r="AC548" s="20">
        <f t="shared" si="56"/>
        <v>7.6923076927588444E-2</v>
      </c>
      <c r="AD548" s="21">
        <f t="shared" si="57"/>
        <v>0.76923076921723477</v>
      </c>
    </row>
    <row r="549" spans="1:30" ht="120" outlineLevel="2" x14ac:dyDescent="0.25">
      <c r="A549" s="15" t="s">
        <v>35</v>
      </c>
      <c r="B549" s="16" t="s">
        <v>36</v>
      </c>
      <c r="C549" s="16" t="s">
        <v>126</v>
      </c>
      <c r="D549" s="16" t="s">
        <v>127</v>
      </c>
      <c r="E549" s="16" t="s">
        <v>151</v>
      </c>
      <c r="F549" s="16" t="s">
        <v>39</v>
      </c>
      <c r="G549" s="16">
        <v>1310</v>
      </c>
      <c r="H549" s="16">
        <v>3440</v>
      </c>
      <c r="I549" s="17" t="s">
        <v>152</v>
      </c>
      <c r="J549" s="18">
        <v>2450570030</v>
      </c>
      <c r="K549" s="19">
        <v>2450570030</v>
      </c>
      <c r="L549" s="19">
        <v>0</v>
      </c>
      <c r="M549" s="19">
        <v>0</v>
      </c>
      <c r="N549" s="19">
        <v>0</v>
      </c>
      <c r="O549" s="19">
        <v>0</v>
      </c>
      <c r="P549" s="19">
        <v>0</v>
      </c>
      <c r="Q549" s="19">
        <v>0</v>
      </c>
      <c r="R549" s="19">
        <v>2450570030</v>
      </c>
      <c r="S549" s="19">
        <v>0</v>
      </c>
      <c r="T549" s="19">
        <v>812224637.99000001</v>
      </c>
      <c r="U549" s="19">
        <v>0</v>
      </c>
      <c r="V549" s="19">
        <v>1025702883.01</v>
      </c>
      <c r="W549" s="19">
        <v>1025702883.01</v>
      </c>
      <c r="X549" s="19">
        <v>0</v>
      </c>
      <c r="Y549" s="19">
        <v>612642509</v>
      </c>
      <c r="Z549" s="19">
        <v>0</v>
      </c>
      <c r="AA549" s="19">
        <f t="shared" si="53"/>
        <v>612642509</v>
      </c>
      <c r="AB549" s="20">
        <f t="shared" si="55"/>
        <v>0.41855685430462886</v>
      </c>
      <c r="AC549" s="20">
        <f t="shared" si="56"/>
        <v>0.33144314508326866</v>
      </c>
      <c r="AD549" s="21">
        <f t="shared" si="57"/>
        <v>0.74999999938789752</v>
      </c>
    </row>
    <row r="550" spans="1:30" ht="45" outlineLevel="2" x14ac:dyDescent="0.25">
      <c r="A550" s="15" t="s">
        <v>35</v>
      </c>
      <c r="B550" s="16" t="s">
        <v>36</v>
      </c>
      <c r="C550" s="16" t="s">
        <v>126</v>
      </c>
      <c r="D550" s="16" t="s">
        <v>153</v>
      </c>
      <c r="E550" s="16"/>
      <c r="F550" s="16" t="s">
        <v>39</v>
      </c>
      <c r="G550" s="16">
        <v>1320</v>
      </c>
      <c r="H550" s="16">
        <v>3480</v>
      </c>
      <c r="I550" s="17" t="s">
        <v>154</v>
      </c>
      <c r="J550" s="18">
        <v>34954512</v>
      </c>
      <c r="K550" s="19">
        <v>34954512</v>
      </c>
      <c r="L550" s="19">
        <v>230789</v>
      </c>
      <c r="M550" s="19"/>
      <c r="N550" s="19"/>
      <c r="O550" s="19"/>
      <c r="P550" s="19">
        <v>0</v>
      </c>
      <c r="Q550" s="19">
        <v>0</v>
      </c>
      <c r="R550" s="19">
        <v>35185301</v>
      </c>
      <c r="S550" s="19">
        <v>0</v>
      </c>
      <c r="T550" s="19">
        <v>0</v>
      </c>
      <c r="U550" s="19">
        <v>0</v>
      </c>
      <c r="V550" s="19">
        <v>11336471.970000001</v>
      </c>
      <c r="W550" s="19">
        <v>11336471.970000001</v>
      </c>
      <c r="X550" s="19">
        <v>23618040.030000001</v>
      </c>
      <c r="Y550" s="19">
        <v>23618040.030000001</v>
      </c>
      <c r="Z550" s="19">
        <v>0</v>
      </c>
      <c r="AA550" s="19">
        <f t="shared" si="53"/>
        <v>23848829.030000001</v>
      </c>
      <c r="AB550" s="20">
        <f t="shared" si="55"/>
        <v>0.32219340599075735</v>
      </c>
      <c r="AC550" s="20">
        <f t="shared" si="56"/>
        <v>0</v>
      </c>
      <c r="AD550" s="21">
        <f t="shared" si="57"/>
        <v>0.32219340599075735</v>
      </c>
    </row>
    <row r="551" spans="1:30" ht="75" outlineLevel="2" x14ac:dyDescent="0.25">
      <c r="A551" s="15" t="s">
        <v>35</v>
      </c>
      <c r="B551" s="16" t="s">
        <v>36</v>
      </c>
      <c r="C551" s="16" t="s">
        <v>126</v>
      </c>
      <c r="D551" s="16" t="s">
        <v>155</v>
      </c>
      <c r="E551" s="16" t="s">
        <v>129</v>
      </c>
      <c r="F551" s="16" t="s">
        <v>39</v>
      </c>
      <c r="G551" s="16">
        <v>1320</v>
      </c>
      <c r="H551" s="16">
        <v>3480</v>
      </c>
      <c r="I551" s="17" t="s">
        <v>156</v>
      </c>
      <c r="J551" s="18">
        <v>156376300</v>
      </c>
      <c r="K551" s="19">
        <v>156376300</v>
      </c>
      <c r="L551" s="19">
        <v>0</v>
      </c>
      <c r="M551" s="19">
        <v>0</v>
      </c>
      <c r="N551" s="19">
        <v>0</v>
      </c>
      <c r="O551" s="19">
        <v>0</v>
      </c>
      <c r="P551" s="19">
        <v>0</v>
      </c>
      <c r="Q551" s="19">
        <v>0</v>
      </c>
      <c r="R551" s="19">
        <v>156376300</v>
      </c>
      <c r="S551" s="19">
        <v>0</v>
      </c>
      <c r="T551" s="19">
        <v>13031364.550000001</v>
      </c>
      <c r="U551" s="19">
        <v>0</v>
      </c>
      <c r="V551" s="19">
        <v>104250866.45</v>
      </c>
      <c r="W551" s="19">
        <v>104250866.45</v>
      </c>
      <c r="X551" s="19">
        <v>0</v>
      </c>
      <c r="Y551" s="19">
        <v>39094069</v>
      </c>
      <c r="Z551" s="19">
        <v>0</v>
      </c>
      <c r="AA551" s="19">
        <f t="shared" si="53"/>
        <v>39094068.999999985</v>
      </c>
      <c r="AB551" s="20">
        <f t="shared" si="55"/>
        <v>0.66666666528111995</v>
      </c>
      <c r="AC551" s="20">
        <f t="shared" si="56"/>
        <v>8.333337308786562E-2</v>
      </c>
      <c r="AD551" s="21">
        <f t="shared" si="57"/>
        <v>0.75000003836898554</v>
      </c>
    </row>
    <row r="552" spans="1:30" ht="75" outlineLevel="2" x14ac:dyDescent="0.25">
      <c r="A552" s="15" t="s">
        <v>35</v>
      </c>
      <c r="B552" s="16" t="s">
        <v>36</v>
      </c>
      <c r="C552" s="16" t="s">
        <v>126</v>
      </c>
      <c r="D552" s="16" t="s">
        <v>155</v>
      </c>
      <c r="E552" s="16" t="s">
        <v>131</v>
      </c>
      <c r="F552" s="16" t="s">
        <v>39</v>
      </c>
      <c r="G552" s="16">
        <v>1320</v>
      </c>
      <c r="H552" s="16">
        <v>3480</v>
      </c>
      <c r="I552" s="17" t="s">
        <v>157</v>
      </c>
      <c r="J552" s="18">
        <v>112000000</v>
      </c>
      <c r="K552" s="19">
        <v>112000000</v>
      </c>
      <c r="L552" s="19">
        <v>0</v>
      </c>
      <c r="M552" s="19">
        <v>0</v>
      </c>
      <c r="N552" s="19">
        <v>0</v>
      </c>
      <c r="O552" s="19">
        <v>0</v>
      </c>
      <c r="P552" s="19">
        <v>0</v>
      </c>
      <c r="Q552" s="19">
        <v>0</v>
      </c>
      <c r="R552" s="19">
        <v>112000000</v>
      </c>
      <c r="S552" s="19">
        <v>0</v>
      </c>
      <c r="T552" s="19">
        <v>84000006</v>
      </c>
      <c r="U552" s="19">
        <v>0</v>
      </c>
      <c r="V552" s="19">
        <v>0</v>
      </c>
      <c r="W552" s="19">
        <v>0</v>
      </c>
      <c r="X552" s="19">
        <v>0</v>
      </c>
      <c r="Y552" s="19">
        <v>27999994</v>
      </c>
      <c r="Z552" s="19">
        <v>0</v>
      </c>
      <c r="AA552" s="19">
        <f t="shared" si="53"/>
        <v>27999994</v>
      </c>
      <c r="AB552" s="20">
        <f t="shared" si="55"/>
        <v>0</v>
      </c>
      <c r="AC552" s="20">
        <f t="shared" si="56"/>
        <v>0.75000005357142863</v>
      </c>
      <c r="AD552" s="21">
        <f t="shared" si="57"/>
        <v>0.75000005357142863</v>
      </c>
    </row>
    <row r="553" spans="1:30" ht="120" outlineLevel="2" x14ac:dyDescent="0.25">
      <c r="A553" s="15" t="s">
        <v>35</v>
      </c>
      <c r="B553" s="16" t="s">
        <v>36</v>
      </c>
      <c r="C553" s="16" t="s">
        <v>126</v>
      </c>
      <c r="D553" s="16" t="s">
        <v>158</v>
      </c>
      <c r="E553" s="16" t="s">
        <v>159</v>
      </c>
      <c r="F553" s="16" t="s">
        <v>39</v>
      </c>
      <c r="G553" s="16">
        <v>1330</v>
      </c>
      <c r="H553" s="16">
        <v>3480</v>
      </c>
      <c r="I553" s="17" t="s">
        <v>160</v>
      </c>
      <c r="J553" s="18">
        <v>20196000</v>
      </c>
      <c r="K553" s="19">
        <v>20196000</v>
      </c>
      <c r="L553" s="19">
        <v>0</v>
      </c>
      <c r="M553" s="19">
        <v>0</v>
      </c>
      <c r="N553" s="19">
        <v>0</v>
      </c>
      <c r="O553" s="19">
        <v>0</v>
      </c>
      <c r="P553" s="19">
        <v>0</v>
      </c>
      <c r="Q553" s="19">
        <v>0</v>
      </c>
      <c r="R553" s="19">
        <v>20196000</v>
      </c>
      <c r="S553" s="19">
        <v>0</v>
      </c>
      <c r="T553" s="19">
        <v>2714500</v>
      </c>
      <c r="U553" s="19">
        <v>0</v>
      </c>
      <c r="V553" s="19">
        <v>12432500</v>
      </c>
      <c r="W553" s="19">
        <v>12432500</v>
      </c>
      <c r="X553" s="19">
        <v>0</v>
      </c>
      <c r="Y553" s="19">
        <v>5049000</v>
      </c>
      <c r="Z553" s="19">
        <v>0</v>
      </c>
      <c r="AA553" s="19">
        <f t="shared" si="53"/>
        <v>5049000</v>
      </c>
      <c r="AB553" s="20">
        <f t="shared" si="55"/>
        <v>0.61559219647454944</v>
      </c>
      <c r="AC553" s="20">
        <f t="shared" si="56"/>
        <v>0.13440780352545059</v>
      </c>
      <c r="AD553" s="21">
        <f t="shared" si="57"/>
        <v>0.75</v>
      </c>
    </row>
    <row r="554" spans="1:30" ht="75" outlineLevel="2" x14ac:dyDescent="0.25">
      <c r="A554" s="15" t="s">
        <v>35</v>
      </c>
      <c r="B554" s="16" t="s">
        <v>36</v>
      </c>
      <c r="C554" s="16" t="s">
        <v>126</v>
      </c>
      <c r="D554" s="16" t="s">
        <v>158</v>
      </c>
      <c r="E554" s="16" t="s">
        <v>161</v>
      </c>
      <c r="F554" s="16" t="s">
        <v>39</v>
      </c>
      <c r="G554" s="16">
        <v>1330</v>
      </c>
      <c r="H554" s="16">
        <v>3480</v>
      </c>
      <c r="I554" s="17" t="s">
        <v>162</v>
      </c>
      <c r="J554" s="18">
        <v>150612814</v>
      </c>
      <c r="K554" s="19">
        <v>134203850</v>
      </c>
      <c r="L554" s="19"/>
      <c r="M554" s="19"/>
      <c r="N554" s="19"/>
      <c r="O554" s="19"/>
      <c r="P554" s="19">
        <v>0</v>
      </c>
      <c r="Q554" s="19">
        <v>0</v>
      </c>
      <c r="R554" s="19">
        <v>134203850</v>
      </c>
      <c r="S554" s="19">
        <v>0</v>
      </c>
      <c r="T554" s="19">
        <v>0</v>
      </c>
      <c r="U554" s="19">
        <v>0</v>
      </c>
      <c r="V554" s="19">
        <v>134203849.31999999</v>
      </c>
      <c r="W554" s="19">
        <v>134203849.31999999</v>
      </c>
      <c r="X554" s="19">
        <v>0.68</v>
      </c>
      <c r="Y554" s="19">
        <v>0.68</v>
      </c>
      <c r="Z554" s="19">
        <v>0</v>
      </c>
      <c r="AA554" s="19">
        <f t="shared" si="53"/>
        <v>0.68000000715255737</v>
      </c>
      <c r="AB554" s="20">
        <f t="shared" si="55"/>
        <v>0.99999999493308123</v>
      </c>
      <c r="AC554" s="20">
        <f t="shared" si="56"/>
        <v>0</v>
      </c>
      <c r="AD554" s="21">
        <f t="shared" si="57"/>
        <v>0.99999999493308123</v>
      </c>
    </row>
    <row r="555" spans="1:30" ht="75" outlineLevel="2" x14ac:dyDescent="0.25">
      <c r="A555" s="15" t="s">
        <v>35</v>
      </c>
      <c r="B555" s="16" t="s">
        <v>36</v>
      </c>
      <c r="C555" s="16" t="s">
        <v>126</v>
      </c>
      <c r="D555" s="16" t="s">
        <v>158</v>
      </c>
      <c r="E555" s="16" t="s">
        <v>163</v>
      </c>
      <c r="F555" s="16" t="s">
        <v>39</v>
      </c>
      <c r="G555" s="16">
        <v>1330</v>
      </c>
      <c r="H555" s="16">
        <v>3480</v>
      </c>
      <c r="I555" s="17" t="s">
        <v>164</v>
      </c>
      <c r="J555" s="18">
        <v>111078000</v>
      </c>
      <c r="K555" s="19">
        <v>111078000</v>
      </c>
      <c r="L555" s="19">
        <v>0</v>
      </c>
      <c r="M555" s="19">
        <v>0</v>
      </c>
      <c r="N555" s="19">
        <v>0</v>
      </c>
      <c r="O555" s="19">
        <v>0</v>
      </c>
      <c r="P555" s="19">
        <v>0</v>
      </c>
      <c r="Q555" s="19">
        <v>0</v>
      </c>
      <c r="R555" s="19">
        <v>111078000</v>
      </c>
      <c r="S555" s="19">
        <v>0</v>
      </c>
      <c r="T555" s="19">
        <v>15109325</v>
      </c>
      <c r="U555" s="19">
        <v>0</v>
      </c>
      <c r="V555" s="19">
        <v>68199175</v>
      </c>
      <c r="W555" s="19">
        <v>68199175</v>
      </c>
      <c r="X555" s="19">
        <v>0</v>
      </c>
      <c r="Y555" s="19">
        <v>27769500</v>
      </c>
      <c r="Z555" s="19">
        <v>0</v>
      </c>
      <c r="AA555" s="19">
        <f t="shared" si="53"/>
        <v>27769500</v>
      </c>
      <c r="AB555" s="20">
        <f t="shared" si="55"/>
        <v>0.61397553971083385</v>
      </c>
      <c r="AC555" s="20">
        <f t="shared" si="56"/>
        <v>0.13602446028916618</v>
      </c>
      <c r="AD555" s="21">
        <f t="shared" si="57"/>
        <v>0.75</v>
      </c>
    </row>
    <row r="556" spans="1:30" ht="120" outlineLevel="2" x14ac:dyDescent="0.25">
      <c r="A556" s="15" t="s">
        <v>35</v>
      </c>
      <c r="B556" s="16" t="s">
        <v>36</v>
      </c>
      <c r="C556" s="16" t="s">
        <v>126</v>
      </c>
      <c r="D556" s="16" t="s">
        <v>158</v>
      </c>
      <c r="E556" s="16" t="s">
        <v>165</v>
      </c>
      <c r="F556" s="16" t="s">
        <v>39</v>
      </c>
      <c r="G556" s="16">
        <v>1330</v>
      </c>
      <c r="H556" s="16">
        <v>3480</v>
      </c>
      <c r="I556" s="17" t="s">
        <v>166</v>
      </c>
      <c r="J556" s="18">
        <v>23397066</v>
      </c>
      <c r="K556" s="19">
        <v>39806030</v>
      </c>
      <c r="L556" s="19"/>
      <c r="M556" s="19"/>
      <c r="N556" s="19"/>
      <c r="O556" s="19"/>
      <c r="P556" s="19">
        <v>0</v>
      </c>
      <c r="Q556" s="19">
        <v>0</v>
      </c>
      <c r="R556" s="19">
        <v>39806030</v>
      </c>
      <c r="S556" s="19">
        <v>0</v>
      </c>
      <c r="T556" s="19">
        <v>7176879.46</v>
      </c>
      <c r="U556" s="19">
        <v>0</v>
      </c>
      <c r="V556" s="19">
        <v>26779879.539999999</v>
      </c>
      <c r="W556" s="19">
        <v>26779879.539999999</v>
      </c>
      <c r="X556" s="19">
        <v>0</v>
      </c>
      <c r="Y556" s="19">
        <v>5849271</v>
      </c>
      <c r="Z556" s="19">
        <v>0</v>
      </c>
      <c r="AA556" s="19">
        <f t="shared" si="53"/>
        <v>5849271</v>
      </c>
      <c r="AB556" s="20">
        <f t="shared" si="55"/>
        <v>0.67275936685974458</v>
      </c>
      <c r="AC556" s="20">
        <f t="shared" si="56"/>
        <v>0.18029628827592201</v>
      </c>
      <c r="AD556" s="21">
        <f t="shared" si="57"/>
        <v>0.85305565513566661</v>
      </c>
    </row>
    <row r="557" spans="1:30" ht="90" outlineLevel="2" x14ac:dyDescent="0.25">
      <c r="A557" s="15" t="s">
        <v>35</v>
      </c>
      <c r="B557" s="16" t="s">
        <v>36</v>
      </c>
      <c r="C557" s="16" t="s">
        <v>126</v>
      </c>
      <c r="D557" s="16" t="s">
        <v>158</v>
      </c>
      <c r="E557" s="16" t="s">
        <v>167</v>
      </c>
      <c r="F557" s="16" t="s">
        <v>39</v>
      </c>
      <c r="G557" s="16">
        <v>1330</v>
      </c>
      <c r="H557" s="16">
        <v>3480</v>
      </c>
      <c r="I557" s="17" t="s">
        <v>168</v>
      </c>
      <c r="J557" s="18">
        <v>61078090</v>
      </c>
      <c r="K557" s="19">
        <v>61078090</v>
      </c>
      <c r="L557" s="19">
        <v>0</v>
      </c>
      <c r="M557" s="19">
        <v>0</v>
      </c>
      <c r="N557" s="19">
        <v>0</v>
      </c>
      <c r="O557" s="19">
        <v>0</v>
      </c>
      <c r="P557" s="19">
        <v>0</v>
      </c>
      <c r="Q557" s="19">
        <v>0</v>
      </c>
      <c r="R557" s="19">
        <v>61078090</v>
      </c>
      <c r="S557" s="19">
        <v>0</v>
      </c>
      <c r="T557" s="19">
        <v>8194235.75</v>
      </c>
      <c r="U557" s="19">
        <v>0</v>
      </c>
      <c r="V557" s="19">
        <v>37614333.25</v>
      </c>
      <c r="W557" s="19">
        <v>32866232.489999998</v>
      </c>
      <c r="X557" s="19">
        <v>0</v>
      </c>
      <c r="Y557" s="19">
        <v>15269521</v>
      </c>
      <c r="Z557" s="19">
        <v>0</v>
      </c>
      <c r="AA557" s="19">
        <f t="shared" si="53"/>
        <v>15269521</v>
      </c>
      <c r="AB557" s="20">
        <f t="shared" si="55"/>
        <v>0.61584003772875018</v>
      </c>
      <c r="AC557" s="20">
        <f t="shared" si="56"/>
        <v>0.13415998682997454</v>
      </c>
      <c r="AD557" s="21">
        <f t="shared" si="57"/>
        <v>0.75000002455872472</v>
      </c>
    </row>
    <row r="558" spans="1:30" ht="240" outlineLevel="2" x14ac:dyDescent="0.25">
      <c r="A558" s="15" t="s">
        <v>35</v>
      </c>
      <c r="B558" s="16" t="s">
        <v>36</v>
      </c>
      <c r="C558" s="16" t="s">
        <v>126</v>
      </c>
      <c r="D558" s="16" t="s">
        <v>158</v>
      </c>
      <c r="E558" s="16" t="s">
        <v>169</v>
      </c>
      <c r="F558" s="16" t="s">
        <v>39</v>
      </c>
      <c r="G558" s="16">
        <v>1330</v>
      </c>
      <c r="H558" s="16">
        <v>3480</v>
      </c>
      <c r="I558" s="17" t="s">
        <v>170</v>
      </c>
      <c r="J558" s="18">
        <v>122352619</v>
      </c>
      <c r="K558" s="19">
        <v>122352619</v>
      </c>
      <c r="L558" s="19">
        <v>0</v>
      </c>
      <c r="M558" s="19">
        <v>0</v>
      </c>
      <c r="N558" s="19">
        <v>0</v>
      </c>
      <c r="O558" s="19">
        <v>0</v>
      </c>
      <c r="P558" s="19">
        <v>0</v>
      </c>
      <c r="Q558" s="19">
        <v>0</v>
      </c>
      <c r="R558" s="19">
        <v>122352619</v>
      </c>
      <c r="S558" s="19">
        <v>0</v>
      </c>
      <c r="T558" s="19">
        <v>17460917.940000001</v>
      </c>
      <c r="U558" s="19">
        <v>0</v>
      </c>
      <c r="V558" s="19">
        <v>104891701.06</v>
      </c>
      <c r="W558" s="19">
        <v>104891701.06</v>
      </c>
      <c r="X558" s="19">
        <v>0</v>
      </c>
      <c r="Y558" s="19">
        <v>0</v>
      </c>
      <c r="Z558" s="19">
        <v>0</v>
      </c>
      <c r="AA558" s="19">
        <f t="shared" si="53"/>
        <v>0</v>
      </c>
      <c r="AB558" s="20">
        <f t="shared" si="55"/>
        <v>0.85729019874923973</v>
      </c>
      <c r="AC558" s="20">
        <f t="shared" si="56"/>
        <v>0.14270980125076033</v>
      </c>
      <c r="AD558" s="21">
        <f t="shared" si="57"/>
        <v>1</v>
      </c>
    </row>
    <row r="559" spans="1:30" ht="135" outlineLevel="2" x14ac:dyDescent="0.25">
      <c r="A559" s="15" t="s">
        <v>35</v>
      </c>
      <c r="B559" s="16" t="s">
        <v>36</v>
      </c>
      <c r="C559" s="16" t="s">
        <v>126</v>
      </c>
      <c r="D559" s="16" t="s">
        <v>158</v>
      </c>
      <c r="E559" s="16" t="s">
        <v>171</v>
      </c>
      <c r="F559" s="16" t="s">
        <v>39</v>
      </c>
      <c r="G559" s="16">
        <v>1330</v>
      </c>
      <c r="H559" s="16">
        <v>3480</v>
      </c>
      <c r="I559" s="17" t="s">
        <v>172</v>
      </c>
      <c r="J559" s="18">
        <v>35343000</v>
      </c>
      <c r="K559" s="19">
        <v>35343000</v>
      </c>
      <c r="L559" s="19">
        <v>0</v>
      </c>
      <c r="M559" s="19">
        <v>0</v>
      </c>
      <c r="N559" s="19">
        <v>0</v>
      </c>
      <c r="O559" s="19">
        <v>0</v>
      </c>
      <c r="P559" s="19">
        <v>0</v>
      </c>
      <c r="Q559" s="19">
        <v>-2870335</v>
      </c>
      <c r="R559" s="19">
        <v>32472665</v>
      </c>
      <c r="S559" s="19">
        <v>0</v>
      </c>
      <c r="T559" s="19">
        <v>0</v>
      </c>
      <c r="U559" s="19">
        <v>0</v>
      </c>
      <c r="V559" s="19">
        <v>32472665</v>
      </c>
      <c r="W559" s="19">
        <v>32472665</v>
      </c>
      <c r="X559" s="19">
        <v>646966</v>
      </c>
      <c r="Y559" s="19">
        <v>2870335</v>
      </c>
      <c r="Z559" s="19">
        <v>0</v>
      </c>
      <c r="AA559" s="19">
        <f t="shared" si="53"/>
        <v>0</v>
      </c>
      <c r="AB559" s="20">
        <f t="shared" si="55"/>
        <v>1</v>
      </c>
      <c r="AC559" s="20">
        <f t="shared" si="56"/>
        <v>0</v>
      </c>
      <c r="AD559" s="21">
        <f t="shared" si="57"/>
        <v>1</v>
      </c>
    </row>
    <row r="560" spans="1:30" ht="105" outlineLevel="2" x14ac:dyDescent="0.25">
      <c r="A560" s="15" t="s">
        <v>35</v>
      </c>
      <c r="B560" s="16" t="s">
        <v>36</v>
      </c>
      <c r="C560" s="16" t="s">
        <v>126</v>
      </c>
      <c r="D560" s="16" t="s">
        <v>158</v>
      </c>
      <c r="E560" s="16" t="s">
        <v>173</v>
      </c>
      <c r="F560" s="16" t="s">
        <v>39</v>
      </c>
      <c r="G560" s="16">
        <v>1330</v>
      </c>
      <c r="H560" s="16">
        <v>3480</v>
      </c>
      <c r="I560" s="17" t="s">
        <v>174</v>
      </c>
      <c r="J560" s="18">
        <v>13464000</v>
      </c>
      <c r="K560" s="19">
        <v>13464000</v>
      </c>
      <c r="L560" s="19">
        <v>0</v>
      </c>
      <c r="M560" s="19">
        <v>0</v>
      </c>
      <c r="N560" s="19">
        <v>0</v>
      </c>
      <c r="O560" s="19">
        <v>0</v>
      </c>
      <c r="P560" s="19">
        <v>0</v>
      </c>
      <c r="Q560" s="19">
        <v>-1117059.6200000001</v>
      </c>
      <c r="R560" s="19">
        <v>12346940.379999999</v>
      </c>
      <c r="S560" s="19">
        <v>0</v>
      </c>
      <c r="T560" s="19">
        <v>1117059.6200000001</v>
      </c>
      <c r="U560" s="19">
        <v>0</v>
      </c>
      <c r="V560" s="19">
        <v>12346940.380000001</v>
      </c>
      <c r="W560" s="19">
        <v>12346940.380000001</v>
      </c>
      <c r="X560" s="19">
        <v>0</v>
      </c>
      <c r="Y560" s="19">
        <v>0</v>
      </c>
      <c r="Z560" s="19">
        <v>0</v>
      </c>
      <c r="AA560" s="19">
        <f t="shared" si="53"/>
        <v>-1117059.6200000029</v>
      </c>
      <c r="AB560" s="20">
        <f t="shared" si="55"/>
        <v>1.0000000000000002</v>
      </c>
      <c r="AC560" s="20">
        <f t="shared" si="56"/>
        <v>9.047258556536418E-2</v>
      </c>
      <c r="AD560" s="21">
        <f t="shared" si="57"/>
        <v>1.0904725855653643</v>
      </c>
    </row>
    <row r="561" spans="1:30" ht="120" outlineLevel="2" x14ac:dyDescent="0.25">
      <c r="A561" s="15" t="s">
        <v>177</v>
      </c>
      <c r="B561" s="16" t="s">
        <v>36</v>
      </c>
      <c r="C561" s="16" t="s">
        <v>126</v>
      </c>
      <c r="D561" s="16" t="s">
        <v>127</v>
      </c>
      <c r="E561" s="16" t="s">
        <v>58</v>
      </c>
      <c r="F561" s="16" t="s">
        <v>39</v>
      </c>
      <c r="G561" s="16">
        <v>1310</v>
      </c>
      <c r="H561" s="16">
        <v>3480</v>
      </c>
      <c r="I561" s="17" t="s">
        <v>128</v>
      </c>
      <c r="J561" s="18">
        <v>50848039</v>
      </c>
      <c r="K561" s="19">
        <v>50848039</v>
      </c>
      <c r="L561" s="19"/>
      <c r="M561" s="19"/>
      <c r="N561" s="19"/>
      <c r="O561" s="19"/>
      <c r="P561" s="19">
        <v>-153782</v>
      </c>
      <c r="Q561" s="19">
        <v>0</v>
      </c>
      <c r="R561" s="19">
        <v>50694257</v>
      </c>
      <c r="S561" s="19">
        <v>0</v>
      </c>
      <c r="T561" s="19">
        <v>20053532.890000001</v>
      </c>
      <c r="U561" s="19">
        <v>0</v>
      </c>
      <c r="V561" s="19">
        <v>30640724.109999999</v>
      </c>
      <c r="W561" s="19">
        <v>30640724.109999999</v>
      </c>
      <c r="X561" s="19">
        <v>0</v>
      </c>
      <c r="Y561" s="19">
        <v>153782</v>
      </c>
      <c r="Z561" s="19">
        <v>0</v>
      </c>
      <c r="AA561" s="19">
        <f t="shared" si="53"/>
        <v>0</v>
      </c>
      <c r="AB561" s="20">
        <f t="shared" si="55"/>
        <v>0.60442199813679087</v>
      </c>
      <c r="AC561" s="20">
        <f t="shared" si="56"/>
        <v>0.39557800186320907</v>
      </c>
      <c r="AD561" s="21">
        <f t="shared" si="57"/>
        <v>1</v>
      </c>
    </row>
    <row r="562" spans="1:30" ht="120" outlineLevel="2" x14ac:dyDescent="0.25">
      <c r="A562" s="15" t="s">
        <v>177</v>
      </c>
      <c r="B562" s="16" t="s">
        <v>36</v>
      </c>
      <c r="C562" s="16" t="s">
        <v>126</v>
      </c>
      <c r="D562" s="16" t="s">
        <v>127</v>
      </c>
      <c r="E562" s="16" t="s">
        <v>129</v>
      </c>
      <c r="F562" s="16" t="s">
        <v>39</v>
      </c>
      <c r="G562" s="16">
        <v>1310</v>
      </c>
      <c r="H562" s="16">
        <v>3480</v>
      </c>
      <c r="I562" s="17" t="s">
        <v>130</v>
      </c>
      <c r="J562" s="18">
        <v>24433207</v>
      </c>
      <c r="K562" s="19">
        <v>24433207</v>
      </c>
      <c r="L562" s="19">
        <v>319732</v>
      </c>
      <c r="M562" s="19"/>
      <c r="N562" s="19"/>
      <c r="O562" s="19"/>
      <c r="P562" s="19">
        <v>-68657</v>
      </c>
      <c r="Q562" s="19">
        <v>0</v>
      </c>
      <c r="R562" s="19">
        <v>24684282</v>
      </c>
      <c r="S562" s="19">
        <v>0</v>
      </c>
      <c r="T562" s="19">
        <v>8720089.9499999993</v>
      </c>
      <c r="U562" s="19">
        <v>0</v>
      </c>
      <c r="V562" s="19">
        <v>15644460.050000001</v>
      </c>
      <c r="W562" s="19">
        <v>15644460.050000001</v>
      </c>
      <c r="X562" s="19">
        <v>0</v>
      </c>
      <c r="Y562" s="19">
        <v>68657</v>
      </c>
      <c r="Z562" s="19">
        <v>0</v>
      </c>
      <c r="AA562" s="19">
        <f t="shared" si="53"/>
        <v>319732</v>
      </c>
      <c r="AB562" s="20">
        <f t="shared" si="55"/>
        <v>0.63378226071149246</v>
      </c>
      <c r="AC562" s="20">
        <f t="shared" si="56"/>
        <v>0.35326488127140987</v>
      </c>
      <c r="AD562" s="21">
        <f t="shared" si="57"/>
        <v>0.98704714198290233</v>
      </c>
    </row>
    <row r="563" spans="1:30" ht="75" outlineLevel="2" x14ac:dyDescent="0.25">
      <c r="A563" s="15" t="s">
        <v>177</v>
      </c>
      <c r="B563" s="16" t="s">
        <v>36</v>
      </c>
      <c r="C563" s="16" t="s">
        <v>126</v>
      </c>
      <c r="D563" s="16" t="s">
        <v>127</v>
      </c>
      <c r="E563" s="16" t="s">
        <v>131</v>
      </c>
      <c r="F563" s="16" t="s">
        <v>39</v>
      </c>
      <c r="G563" s="16">
        <v>1310</v>
      </c>
      <c r="H563" s="16">
        <v>3480</v>
      </c>
      <c r="I563" s="17" t="s">
        <v>132</v>
      </c>
      <c r="J563" s="18">
        <v>3879883215</v>
      </c>
      <c r="K563" s="19">
        <v>3879883215</v>
      </c>
      <c r="L563" s="19">
        <v>1831709</v>
      </c>
      <c r="M563" s="19"/>
      <c r="N563" s="19"/>
      <c r="O563" s="19"/>
      <c r="P563" s="19">
        <v>-240421</v>
      </c>
      <c r="Q563" s="19">
        <v>0</v>
      </c>
      <c r="R563" s="19">
        <v>3881474503</v>
      </c>
      <c r="S563" s="19">
        <v>0</v>
      </c>
      <c r="T563" s="19">
        <v>1187598726.78</v>
      </c>
      <c r="U563" s="19">
        <v>0</v>
      </c>
      <c r="V563" s="19">
        <v>2692044067.2199998</v>
      </c>
      <c r="W563" s="19">
        <v>2692044067.2199998</v>
      </c>
      <c r="X563" s="19">
        <v>0</v>
      </c>
      <c r="Y563" s="19">
        <v>240421</v>
      </c>
      <c r="Z563" s="19">
        <v>0</v>
      </c>
      <c r="AA563" s="19">
        <f t="shared" si="53"/>
        <v>1831709.0000004768</v>
      </c>
      <c r="AB563" s="20">
        <f t="shared" si="55"/>
        <v>0.69356221846602706</v>
      </c>
      <c r="AC563" s="20">
        <f t="shared" si="56"/>
        <v>0.30596587092407856</v>
      </c>
      <c r="AD563" s="21">
        <f t="shared" si="57"/>
        <v>0.99952808939010562</v>
      </c>
    </row>
    <row r="564" spans="1:30" outlineLevel="2" x14ac:dyDescent="0.25">
      <c r="A564" s="15" t="s">
        <v>177</v>
      </c>
      <c r="B564" s="16" t="s">
        <v>36</v>
      </c>
      <c r="C564" s="16" t="s">
        <v>126</v>
      </c>
      <c r="D564" s="16" t="s">
        <v>237</v>
      </c>
      <c r="E564" s="16"/>
      <c r="F564" s="16" t="s">
        <v>39</v>
      </c>
      <c r="G564" s="16">
        <v>1320</v>
      </c>
      <c r="H564" s="16">
        <v>3480</v>
      </c>
      <c r="I564" s="17" t="s">
        <v>238</v>
      </c>
      <c r="J564" s="18">
        <v>15997303065</v>
      </c>
      <c r="K564" s="19">
        <v>15997303065</v>
      </c>
      <c r="L564" s="19">
        <v>0</v>
      </c>
      <c r="M564" s="19">
        <v>0</v>
      </c>
      <c r="N564" s="19">
        <v>0</v>
      </c>
      <c r="O564" s="19">
        <v>0</v>
      </c>
      <c r="P564" s="19">
        <v>0</v>
      </c>
      <c r="Q564" s="19">
        <v>0</v>
      </c>
      <c r="R564" s="19">
        <v>15997303065</v>
      </c>
      <c r="S564" s="19">
        <v>0</v>
      </c>
      <c r="T564" s="19">
        <v>253095276.28</v>
      </c>
      <c r="U564" s="19">
        <v>0</v>
      </c>
      <c r="V564" s="19">
        <v>14744207788.719999</v>
      </c>
      <c r="W564" s="19">
        <v>14353838343.33</v>
      </c>
      <c r="X564" s="19">
        <v>0</v>
      </c>
      <c r="Y564" s="19">
        <v>1000000000</v>
      </c>
      <c r="Z564" s="19">
        <v>0</v>
      </c>
      <c r="AA564" s="19">
        <f t="shared" si="53"/>
        <v>1000000000</v>
      </c>
      <c r="AB564" s="20">
        <f t="shared" si="55"/>
        <v>0.92166834177058199</v>
      </c>
      <c r="AC564" s="20">
        <f t="shared" si="56"/>
        <v>1.582112155102814E-2</v>
      </c>
      <c r="AD564" s="21">
        <f t="shared" si="57"/>
        <v>0.93748946332161009</v>
      </c>
    </row>
    <row r="565" spans="1:30" ht="45" outlineLevel="2" x14ac:dyDescent="0.25">
      <c r="A565" s="15" t="s">
        <v>177</v>
      </c>
      <c r="B565" s="16" t="s">
        <v>36</v>
      </c>
      <c r="C565" s="16" t="s">
        <v>126</v>
      </c>
      <c r="D565" s="16" t="s">
        <v>153</v>
      </c>
      <c r="E565" s="16"/>
      <c r="F565" s="16" t="s">
        <v>39</v>
      </c>
      <c r="G565" s="16">
        <v>1320</v>
      </c>
      <c r="H565" s="16">
        <v>3480</v>
      </c>
      <c r="I565" s="17" t="s">
        <v>154</v>
      </c>
      <c r="J565" s="18">
        <v>53611147</v>
      </c>
      <c r="K565" s="19">
        <v>53611147</v>
      </c>
      <c r="L565" s="19">
        <v>481208</v>
      </c>
      <c r="M565" s="19"/>
      <c r="N565" s="19"/>
      <c r="O565" s="19"/>
      <c r="P565" s="19">
        <v>0</v>
      </c>
      <c r="Q565" s="19">
        <v>0</v>
      </c>
      <c r="R565" s="19">
        <v>54092355</v>
      </c>
      <c r="S565" s="19">
        <v>0</v>
      </c>
      <c r="T565" s="19">
        <v>0</v>
      </c>
      <c r="U565" s="19">
        <v>0</v>
      </c>
      <c r="V565" s="19">
        <v>17534875.34</v>
      </c>
      <c r="W565" s="19">
        <v>17534875.34</v>
      </c>
      <c r="X565" s="19">
        <v>36076271.659999996</v>
      </c>
      <c r="Y565" s="19">
        <v>36076271.659999996</v>
      </c>
      <c r="Z565" s="19">
        <v>0</v>
      </c>
      <c r="AA565" s="19">
        <f t="shared" si="53"/>
        <v>36557479.659999996</v>
      </c>
      <c r="AB565" s="20">
        <f t="shared" si="55"/>
        <v>0.32416550065161703</v>
      </c>
      <c r="AC565" s="20">
        <f t="shared" si="56"/>
        <v>0</v>
      </c>
      <c r="AD565" s="21">
        <f t="shared" si="57"/>
        <v>0.32416550065161703</v>
      </c>
    </row>
    <row r="566" spans="1:30" ht="255" outlineLevel="2" x14ac:dyDescent="0.25">
      <c r="A566" s="15" t="s">
        <v>177</v>
      </c>
      <c r="B566" s="16" t="s">
        <v>36</v>
      </c>
      <c r="C566" s="16" t="s">
        <v>126</v>
      </c>
      <c r="D566" s="16" t="s">
        <v>239</v>
      </c>
      <c r="E566" s="16" t="s">
        <v>240</v>
      </c>
      <c r="F566" s="16" t="s">
        <v>39</v>
      </c>
      <c r="G566" s="16">
        <v>1320</v>
      </c>
      <c r="H566" s="16">
        <v>3480</v>
      </c>
      <c r="I566" s="17" t="s">
        <v>241</v>
      </c>
      <c r="J566" s="18">
        <v>37500000</v>
      </c>
      <c r="K566" s="19">
        <v>0</v>
      </c>
      <c r="L566" s="19"/>
      <c r="M566" s="19"/>
      <c r="N566" s="19"/>
      <c r="O566" s="19"/>
      <c r="P566" s="19">
        <v>0</v>
      </c>
      <c r="Q566" s="19">
        <v>0</v>
      </c>
      <c r="R566" s="19">
        <v>0</v>
      </c>
      <c r="S566" s="19">
        <v>0</v>
      </c>
      <c r="T566" s="19">
        <v>0</v>
      </c>
      <c r="U566" s="19">
        <v>0</v>
      </c>
      <c r="V566" s="19">
        <v>0</v>
      </c>
      <c r="W566" s="19">
        <v>0</v>
      </c>
      <c r="X566" s="19">
        <v>0</v>
      </c>
      <c r="Y566" s="19">
        <v>0</v>
      </c>
      <c r="Z566" s="19">
        <v>0</v>
      </c>
      <c r="AA566" s="19">
        <f t="shared" si="53"/>
        <v>0</v>
      </c>
      <c r="AB566" s="20">
        <v>0</v>
      </c>
      <c r="AC566" s="20">
        <v>0</v>
      </c>
      <c r="AD566" s="21">
        <f t="shared" si="57"/>
        <v>0</v>
      </c>
    </row>
    <row r="567" spans="1:30" ht="405" outlineLevel="2" x14ac:dyDescent="0.25">
      <c r="A567" s="15" t="s">
        <v>177</v>
      </c>
      <c r="B567" s="16" t="s">
        <v>36</v>
      </c>
      <c r="C567" s="16" t="s">
        <v>126</v>
      </c>
      <c r="D567" s="16" t="s">
        <v>239</v>
      </c>
      <c r="E567" s="16" t="s">
        <v>242</v>
      </c>
      <c r="F567" s="16" t="s">
        <v>39</v>
      </c>
      <c r="G567" s="16">
        <v>1320</v>
      </c>
      <c r="H567" s="16">
        <v>3320</v>
      </c>
      <c r="I567" s="17" t="s">
        <v>243</v>
      </c>
      <c r="J567" s="18">
        <v>39000000</v>
      </c>
      <c r="K567" s="19">
        <v>0</v>
      </c>
      <c r="L567" s="19"/>
      <c r="M567" s="19"/>
      <c r="N567" s="19"/>
      <c r="O567" s="19"/>
      <c r="P567" s="19">
        <v>0</v>
      </c>
      <c r="Q567" s="19">
        <v>0</v>
      </c>
      <c r="R567" s="19">
        <v>0</v>
      </c>
      <c r="S567" s="19">
        <v>0</v>
      </c>
      <c r="T567" s="19">
        <v>0</v>
      </c>
      <c r="U567" s="19">
        <v>0</v>
      </c>
      <c r="V567" s="19">
        <v>0</v>
      </c>
      <c r="W567" s="19">
        <v>0</v>
      </c>
      <c r="X567" s="19">
        <v>0</v>
      </c>
      <c r="Y567" s="19">
        <v>0</v>
      </c>
      <c r="Z567" s="19">
        <v>0</v>
      </c>
      <c r="AA567" s="19">
        <f t="shared" si="53"/>
        <v>0</v>
      </c>
      <c r="AB567" s="20">
        <v>0</v>
      </c>
      <c r="AC567" s="20">
        <v>0</v>
      </c>
      <c r="AD567" s="21">
        <f t="shared" si="57"/>
        <v>0</v>
      </c>
    </row>
    <row r="568" spans="1:30" ht="409.5" outlineLevel="2" x14ac:dyDescent="0.25">
      <c r="A568" s="15" t="s">
        <v>177</v>
      </c>
      <c r="B568" s="16" t="s">
        <v>36</v>
      </c>
      <c r="C568" s="16" t="s">
        <v>126</v>
      </c>
      <c r="D568" s="16" t="s">
        <v>239</v>
      </c>
      <c r="E568" s="16" t="s">
        <v>244</v>
      </c>
      <c r="F568" s="16" t="s">
        <v>39</v>
      </c>
      <c r="G568" s="16">
        <v>1320</v>
      </c>
      <c r="H568" s="16">
        <v>3480</v>
      </c>
      <c r="I568" s="17" t="s">
        <v>245</v>
      </c>
      <c r="J568" s="18">
        <v>0</v>
      </c>
      <c r="K568" s="19">
        <v>76500000</v>
      </c>
      <c r="L568" s="19"/>
      <c r="M568" s="19"/>
      <c r="N568" s="19"/>
      <c r="O568" s="19"/>
      <c r="P568" s="19">
        <v>0</v>
      </c>
      <c r="Q568" s="19">
        <v>-3957124.15</v>
      </c>
      <c r="R568" s="19">
        <f>+K568+Q568</f>
        <v>72542875.849999994</v>
      </c>
      <c r="S568" s="19">
        <v>0</v>
      </c>
      <c r="T568" s="19">
        <v>72542875.849999994</v>
      </c>
      <c r="U568" s="19">
        <v>0</v>
      </c>
      <c r="V568" s="19">
        <v>0</v>
      </c>
      <c r="W568" s="19">
        <v>0</v>
      </c>
      <c r="X568" s="19">
        <v>0</v>
      </c>
      <c r="Y568" s="19">
        <v>3957124.15</v>
      </c>
      <c r="Z568" s="19">
        <v>0</v>
      </c>
      <c r="AA568" s="19">
        <f t="shared" si="53"/>
        <v>0</v>
      </c>
      <c r="AB568" s="20">
        <f t="shared" si="55"/>
        <v>0</v>
      </c>
      <c r="AC568" s="20">
        <f t="shared" si="56"/>
        <v>1</v>
      </c>
      <c r="AD568" s="21">
        <f t="shared" si="57"/>
        <v>1</v>
      </c>
    </row>
    <row r="569" spans="1:30" ht="135" outlineLevel="2" x14ac:dyDescent="0.25">
      <c r="A569" s="15" t="s">
        <v>177</v>
      </c>
      <c r="B569" s="16" t="s">
        <v>36</v>
      </c>
      <c r="C569" s="16" t="s">
        <v>126</v>
      </c>
      <c r="D569" s="16" t="s">
        <v>246</v>
      </c>
      <c r="E569" s="16"/>
      <c r="F569" s="16" t="s">
        <v>39</v>
      </c>
      <c r="G569" s="16">
        <v>1320</v>
      </c>
      <c r="H569" s="16">
        <v>3480</v>
      </c>
      <c r="I569" s="17" t="s">
        <v>247</v>
      </c>
      <c r="J569" s="18">
        <v>728705532</v>
      </c>
      <c r="K569" s="19">
        <v>728705532</v>
      </c>
      <c r="L569" s="19"/>
      <c r="M569" s="19">
        <v>200000000</v>
      </c>
      <c r="N569" s="19"/>
      <c r="O569" s="19"/>
      <c r="P569" s="19">
        <v>0</v>
      </c>
      <c r="Q569" s="19">
        <v>0</v>
      </c>
      <c r="R569" s="19">
        <v>928705532</v>
      </c>
      <c r="S569" s="19">
        <v>0</v>
      </c>
      <c r="T569" s="19">
        <v>178125856.52000001</v>
      </c>
      <c r="U569" s="19">
        <v>0</v>
      </c>
      <c r="V569" s="19">
        <v>550576675.48000002</v>
      </c>
      <c r="W569" s="19">
        <v>537251242.39999998</v>
      </c>
      <c r="X569" s="19">
        <v>3000</v>
      </c>
      <c r="Y569" s="19">
        <v>3000</v>
      </c>
      <c r="Z569" s="19">
        <v>0</v>
      </c>
      <c r="AA569" s="19">
        <f t="shared" si="53"/>
        <v>200003000</v>
      </c>
      <c r="AB569" s="20">
        <f t="shared" si="55"/>
        <v>0.59284310958535347</v>
      </c>
      <c r="AC569" s="20">
        <f t="shared" si="56"/>
        <v>0.1918001458830548</v>
      </c>
      <c r="AD569" s="21">
        <f t="shared" si="57"/>
        <v>0.7846432554684083</v>
      </c>
    </row>
    <row r="570" spans="1:30" ht="120" outlineLevel="2" x14ac:dyDescent="0.25">
      <c r="A570" s="15" t="s">
        <v>249</v>
      </c>
      <c r="B570" s="16" t="s">
        <v>250</v>
      </c>
      <c r="C570" s="16" t="s">
        <v>126</v>
      </c>
      <c r="D570" s="16" t="s">
        <v>127</v>
      </c>
      <c r="E570" s="16" t="s">
        <v>58</v>
      </c>
      <c r="F570" s="16" t="s">
        <v>39</v>
      </c>
      <c r="G570" s="16">
        <v>1310</v>
      </c>
      <c r="H570" s="16">
        <v>3480</v>
      </c>
      <c r="I570" s="17" t="s">
        <v>128</v>
      </c>
      <c r="J570" s="18">
        <v>1355743</v>
      </c>
      <c r="K570" s="19">
        <v>1355743</v>
      </c>
      <c r="L570" s="19"/>
      <c r="M570" s="19"/>
      <c r="N570" s="19"/>
      <c r="O570" s="19"/>
      <c r="P570" s="19">
        <v>-22991</v>
      </c>
      <c r="Q570" s="19">
        <v>0</v>
      </c>
      <c r="R570" s="19">
        <v>1332752</v>
      </c>
      <c r="S570" s="19">
        <v>0</v>
      </c>
      <c r="T570" s="19">
        <v>690274.92</v>
      </c>
      <c r="U570" s="19">
        <v>0</v>
      </c>
      <c r="V570" s="19">
        <v>642477.07999999996</v>
      </c>
      <c r="W570" s="19">
        <v>642477.07999999996</v>
      </c>
      <c r="X570" s="19">
        <v>0</v>
      </c>
      <c r="Y570" s="19">
        <v>22991</v>
      </c>
      <c r="Z570" s="19">
        <v>0</v>
      </c>
      <c r="AA570" s="19">
        <f t="shared" si="53"/>
        <v>0</v>
      </c>
      <c r="AB570" s="20">
        <f t="shared" si="55"/>
        <v>0.48206799164435693</v>
      </c>
      <c r="AC570" s="20">
        <f t="shared" si="56"/>
        <v>0.51793200835564313</v>
      </c>
      <c r="AD570" s="21">
        <f t="shared" si="57"/>
        <v>1</v>
      </c>
    </row>
    <row r="571" spans="1:30" ht="120" outlineLevel="2" x14ac:dyDescent="0.25">
      <c r="A571" s="15" t="s">
        <v>249</v>
      </c>
      <c r="B571" s="16" t="s">
        <v>250</v>
      </c>
      <c r="C571" s="16" t="s">
        <v>126</v>
      </c>
      <c r="D571" s="16" t="s">
        <v>127</v>
      </c>
      <c r="E571" s="16" t="s">
        <v>129</v>
      </c>
      <c r="F571" s="16" t="s">
        <v>39</v>
      </c>
      <c r="G571" s="16">
        <v>1310</v>
      </c>
      <c r="H571" s="16">
        <v>3480</v>
      </c>
      <c r="I571" s="17" t="s">
        <v>130</v>
      </c>
      <c r="J571" s="18">
        <v>778760</v>
      </c>
      <c r="K571" s="19">
        <v>778760</v>
      </c>
      <c r="L571" s="19"/>
      <c r="M571" s="19"/>
      <c r="N571" s="19"/>
      <c r="O571" s="19"/>
      <c r="P571" s="19">
        <v>-12936</v>
      </c>
      <c r="Q571" s="19">
        <v>0</v>
      </c>
      <c r="R571" s="19">
        <v>765824</v>
      </c>
      <c r="S571" s="19">
        <v>0</v>
      </c>
      <c r="T571" s="19">
        <v>375474.17</v>
      </c>
      <c r="U571" s="19">
        <v>0</v>
      </c>
      <c r="V571" s="19">
        <v>390349.83</v>
      </c>
      <c r="W571" s="19">
        <v>390349.83</v>
      </c>
      <c r="X571" s="19">
        <v>0</v>
      </c>
      <c r="Y571" s="19">
        <v>12936</v>
      </c>
      <c r="Z571" s="19">
        <v>0</v>
      </c>
      <c r="AA571" s="19">
        <f t="shared" si="53"/>
        <v>0</v>
      </c>
      <c r="AB571" s="20">
        <f t="shared" si="55"/>
        <v>0.50971219235751297</v>
      </c>
      <c r="AC571" s="20">
        <f t="shared" si="56"/>
        <v>0.49028780764248703</v>
      </c>
      <c r="AD571" s="21">
        <f t="shared" si="57"/>
        <v>1</v>
      </c>
    </row>
    <row r="572" spans="1:30" ht="75" outlineLevel="2" x14ac:dyDescent="0.25">
      <c r="A572" s="15" t="s">
        <v>249</v>
      </c>
      <c r="B572" s="16" t="s">
        <v>250</v>
      </c>
      <c r="C572" s="16" t="s">
        <v>126</v>
      </c>
      <c r="D572" s="16" t="s">
        <v>127</v>
      </c>
      <c r="E572" s="16" t="s">
        <v>131</v>
      </c>
      <c r="F572" s="16" t="s">
        <v>39</v>
      </c>
      <c r="G572" s="16">
        <v>1310</v>
      </c>
      <c r="H572" s="16">
        <v>3480</v>
      </c>
      <c r="I572" s="17" t="s">
        <v>132</v>
      </c>
      <c r="J572" s="18">
        <v>3018520</v>
      </c>
      <c r="K572" s="19">
        <v>3018520</v>
      </c>
      <c r="L572" s="19"/>
      <c r="M572" s="19"/>
      <c r="N572" s="19"/>
      <c r="O572" s="19"/>
      <c r="P572" s="19">
        <v>-49970</v>
      </c>
      <c r="Q572" s="19">
        <v>0</v>
      </c>
      <c r="R572" s="19">
        <v>2968550</v>
      </c>
      <c r="S572" s="19">
        <v>0</v>
      </c>
      <c r="T572" s="19">
        <v>1756078.56</v>
      </c>
      <c r="U572" s="19">
        <v>0</v>
      </c>
      <c r="V572" s="19">
        <v>1212471.44</v>
      </c>
      <c r="W572" s="19">
        <v>1212471.44</v>
      </c>
      <c r="X572" s="19">
        <v>0</v>
      </c>
      <c r="Y572" s="19">
        <v>49970</v>
      </c>
      <c r="Z572" s="19">
        <v>0</v>
      </c>
      <c r="AA572" s="19">
        <f t="shared" si="53"/>
        <v>0</v>
      </c>
      <c r="AB572" s="20">
        <f t="shared" si="55"/>
        <v>0.40843894830809652</v>
      </c>
      <c r="AC572" s="20">
        <f t="shared" si="56"/>
        <v>0.59156105169190343</v>
      </c>
      <c r="AD572" s="21">
        <f t="shared" si="57"/>
        <v>1</v>
      </c>
    </row>
    <row r="573" spans="1:30" ht="45" outlineLevel="2" x14ac:dyDescent="0.25">
      <c r="A573" s="15" t="s">
        <v>249</v>
      </c>
      <c r="B573" s="16" t="s">
        <v>250</v>
      </c>
      <c r="C573" s="16" t="s">
        <v>126</v>
      </c>
      <c r="D573" s="16" t="s">
        <v>153</v>
      </c>
      <c r="E573" s="16"/>
      <c r="F573" s="16" t="s">
        <v>39</v>
      </c>
      <c r="G573" s="16">
        <v>1320</v>
      </c>
      <c r="H573" s="16">
        <v>3480</v>
      </c>
      <c r="I573" s="17" t="s">
        <v>154</v>
      </c>
      <c r="J573" s="18">
        <v>1580524</v>
      </c>
      <c r="K573" s="19">
        <v>1580524</v>
      </c>
      <c r="L573" s="19">
        <v>0</v>
      </c>
      <c r="M573" s="19">
        <v>0</v>
      </c>
      <c r="N573" s="19">
        <v>0</v>
      </c>
      <c r="O573" s="19">
        <v>0</v>
      </c>
      <c r="P573" s="19">
        <v>0</v>
      </c>
      <c r="Q573" s="19">
        <v>0</v>
      </c>
      <c r="R573" s="19">
        <v>1580524</v>
      </c>
      <c r="S573" s="19">
        <v>0</v>
      </c>
      <c r="T573" s="19">
        <v>0</v>
      </c>
      <c r="U573" s="19">
        <v>0</v>
      </c>
      <c r="V573" s="19">
        <v>162658.57999999999</v>
      </c>
      <c r="W573" s="19">
        <v>162658.57999999999</v>
      </c>
      <c r="X573" s="19">
        <v>1417865.42</v>
      </c>
      <c r="Y573" s="19">
        <v>1417865.42</v>
      </c>
      <c r="Z573" s="19">
        <v>0</v>
      </c>
      <c r="AA573" s="19">
        <f t="shared" si="53"/>
        <v>1417865.42</v>
      </c>
      <c r="AB573" s="20">
        <f t="shared" si="55"/>
        <v>0.10291433727042423</v>
      </c>
      <c r="AC573" s="20">
        <f t="shared" si="56"/>
        <v>0</v>
      </c>
      <c r="AD573" s="21">
        <f t="shared" si="57"/>
        <v>0.10291433727042423</v>
      </c>
    </row>
    <row r="574" spans="1:30" ht="120" outlineLevel="2" x14ac:dyDescent="0.25">
      <c r="A574" s="15" t="s">
        <v>249</v>
      </c>
      <c r="B574" s="16" t="s">
        <v>258</v>
      </c>
      <c r="C574" s="16" t="s">
        <v>126</v>
      </c>
      <c r="D574" s="16" t="s">
        <v>127</v>
      </c>
      <c r="E574" s="16" t="s">
        <v>58</v>
      </c>
      <c r="F574" s="16" t="s">
        <v>39</v>
      </c>
      <c r="G574" s="16">
        <v>1310</v>
      </c>
      <c r="H574" s="16">
        <v>3480</v>
      </c>
      <c r="I574" s="17" t="s">
        <v>128</v>
      </c>
      <c r="J574" s="18">
        <v>26078935</v>
      </c>
      <c r="K574" s="19">
        <v>26078935</v>
      </c>
      <c r="L574" s="19"/>
      <c r="M574" s="19"/>
      <c r="N574" s="19"/>
      <c r="O574" s="19"/>
      <c r="P574" s="19">
        <v>-135166</v>
      </c>
      <c r="Q574" s="19">
        <v>0</v>
      </c>
      <c r="R574" s="19">
        <v>25943769</v>
      </c>
      <c r="S574" s="19">
        <v>0</v>
      </c>
      <c r="T574" s="19">
        <v>12591167.34</v>
      </c>
      <c r="U574" s="19">
        <v>0</v>
      </c>
      <c r="V574" s="19">
        <v>13352601.66</v>
      </c>
      <c r="W574" s="19">
        <v>13352601.66</v>
      </c>
      <c r="X574" s="19">
        <v>0</v>
      </c>
      <c r="Y574" s="19">
        <v>135166</v>
      </c>
      <c r="Z574" s="19">
        <v>0</v>
      </c>
      <c r="AA574" s="19">
        <f t="shared" si="53"/>
        <v>0</v>
      </c>
      <c r="AB574" s="20">
        <f t="shared" si="55"/>
        <v>0.51467470512861879</v>
      </c>
      <c r="AC574" s="20">
        <f t="shared" si="56"/>
        <v>0.48532529487138126</v>
      </c>
      <c r="AD574" s="21">
        <f t="shared" si="57"/>
        <v>1</v>
      </c>
    </row>
    <row r="575" spans="1:30" ht="120" outlineLevel="2" x14ac:dyDescent="0.25">
      <c r="A575" s="15" t="s">
        <v>249</v>
      </c>
      <c r="B575" s="16" t="s">
        <v>258</v>
      </c>
      <c r="C575" s="16" t="s">
        <v>126</v>
      </c>
      <c r="D575" s="16" t="s">
        <v>127</v>
      </c>
      <c r="E575" s="16" t="s">
        <v>129</v>
      </c>
      <c r="F575" s="16" t="s">
        <v>39</v>
      </c>
      <c r="G575" s="16">
        <v>1310</v>
      </c>
      <c r="H575" s="16">
        <v>3480</v>
      </c>
      <c r="I575" s="17" t="s">
        <v>130</v>
      </c>
      <c r="J575" s="18">
        <v>14793063</v>
      </c>
      <c r="K575" s="19">
        <v>14793063</v>
      </c>
      <c r="L575" s="19">
        <v>34677</v>
      </c>
      <c r="M575" s="19"/>
      <c r="N575" s="19"/>
      <c r="O575" s="19"/>
      <c r="P575" s="19">
        <v>-76054</v>
      </c>
      <c r="Q575" s="19">
        <v>0</v>
      </c>
      <c r="R575" s="19">
        <v>14751686</v>
      </c>
      <c r="S575" s="19">
        <v>0</v>
      </c>
      <c r="T575" s="19">
        <v>5393747.5499999998</v>
      </c>
      <c r="U575" s="19">
        <v>0</v>
      </c>
      <c r="V575" s="19">
        <v>9323261.4499999993</v>
      </c>
      <c r="W575" s="19">
        <v>9323261.4499999993</v>
      </c>
      <c r="X575" s="19">
        <v>0</v>
      </c>
      <c r="Y575" s="19">
        <v>76054</v>
      </c>
      <c r="Z575" s="19">
        <v>0</v>
      </c>
      <c r="AA575" s="19">
        <f t="shared" si="53"/>
        <v>34677</v>
      </c>
      <c r="AB575" s="20">
        <f t="shared" si="55"/>
        <v>0.6320132797024014</v>
      </c>
      <c r="AC575" s="20">
        <f t="shared" si="56"/>
        <v>0.36563600594535428</v>
      </c>
      <c r="AD575" s="21">
        <f t="shared" si="57"/>
        <v>0.99764928564775568</v>
      </c>
    </row>
    <row r="576" spans="1:30" ht="135" outlineLevel="2" x14ac:dyDescent="0.25">
      <c r="A576" s="15" t="s">
        <v>249</v>
      </c>
      <c r="B576" s="16" t="s">
        <v>258</v>
      </c>
      <c r="C576" s="16" t="s">
        <v>126</v>
      </c>
      <c r="D576" s="16" t="s">
        <v>127</v>
      </c>
      <c r="E576" s="16" t="s">
        <v>266</v>
      </c>
      <c r="F576" s="16" t="s">
        <v>39</v>
      </c>
      <c r="G576" s="16">
        <v>1310</v>
      </c>
      <c r="H576" s="16">
        <v>3480</v>
      </c>
      <c r="I576" s="17" t="s">
        <v>267</v>
      </c>
      <c r="J576" s="18">
        <v>72017917</v>
      </c>
      <c r="K576" s="19">
        <v>70688527</v>
      </c>
      <c r="L576" s="19">
        <v>0</v>
      </c>
      <c r="M576" s="19">
        <v>0</v>
      </c>
      <c r="N576" s="19">
        <v>0</v>
      </c>
      <c r="O576" s="19">
        <v>0</v>
      </c>
      <c r="P576" s="19">
        <v>0</v>
      </c>
      <c r="Q576" s="19">
        <v>-70688527</v>
      </c>
      <c r="R576" s="19">
        <v>0</v>
      </c>
      <c r="S576" s="19">
        <v>0</v>
      </c>
      <c r="T576" s="19">
        <v>0</v>
      </c>
      <c r="U576" s="19">
        <v>0</v>
      </c>
      <c r="V576" s="19">
        <v>0</v>
      </c>
      <c r="W576" s="19">
        <v>0</v>
      </c>
      <c r="X576" s="19">
        <v>0</v>
      </c>
      <c r="Y576" s="19">
        <v>70688527</v>
      </c>
      <c r="Z576" s="19">
        <v>0</v>
      </c>
      <c r="AA576" s="19">
        <f t="shared" si="53"/>
        <v>0</v>
      </c>
      <c r="AB576" s="20">
        <v>0</v>
      </c>
      <c r="AC576" s="20">
        <v>0</v>
      </c>
      <c r="AD576" s="21">
        <v>0</v>
      </c>
    </row>
    <row r="577" spans="1:30" ht="75" outlineLevel="2" x14ac:dyDescent="0.25">
      <c r="A577" s="15" t="s">
        <v>249</v>
      </c>
      <c r="B577" s="16" t="s">
        <v>258</v>
      </c>
      <c r="C577" s="16" t="s">
        <v>126</v>
      </c>
      <c r="D577" s="16" t="s">
        <v>127</v>
      </c>
      <c r="E577" s="16" t="s">
        <v>131</v>
      </c>
      <c r="F577" s="16" t="s">
        <v>39</v>
      </c>
      <c r="G577" s="16">
        <v>1310</v>
      </c>
      <c r="H577" s="16">
        <v>3480</v>
      </c>
      <c r="I577" s="17" t="s">
        <v>132</v>
      </c>
      <c r="J577" s="18">
        <v>56671265</v>
      </c>
      <c r="K577" s="19">
        <v>57471265</v>
      </c>
      <c r="L577" s="19">
        <v>195579</v>
      </c>
      <c r="M577" s="19"/>
      <c r="N577" s="19"/>
      <c r="O577" s="19"/>
      <c r="P577" s="19">
        <v>-293779</v>
      </c>
      <c r="Q577" s="19">
        <v>0</v>
      </c>
      <c r="R577" s="19">
        <v>57373065</v>
      </c>
      <c r="S577" s="19">
        <v>0</v>
      </c>
      <c r="T577" s="19">
        <v>26064647.239999998</v>
      </c>
      <c r="U577" s="19">
        <v>0</v>
      </c>
      <c r="V577" s="19">
        <v>31112838.760000002</v>
      </c>
      <c r="W577" s="19">
        <v>31112838.760000002</v>
      </c>
      <c r="X577" s="19">
        <v>0</v>
      </c>
      <c r="Y577" s="19">
        <v>293779</v>
      </c>
      <c r="Z577" s="19">
        <v>0</v>
      </c>
      <c r="AA577" s="19">
        <f t="shared" si="53"/>
        <v>195579</v>
      </c>
      <c r="AB577" s="20">
        <f>V577/R577</f>
        <v>0.54228998851638832</v>
      </c>
      <c r="AC577" s="20">
        <f>(S577+T577+U577)/R577</f>
        <v>0.45430111220308689</v>
      </c>
      <c r="AD577" s="21">
        <f>AB577+AC577</f>
        <v>0.99659110071947521</v>
      </c>
    </row>
    <row r="578" spans="1:30" ht="210" outlineLevel="2" x14ac:dyDescent="0.25">
      <c r="A578" s="15" t="s">
        <v>249</v>
      </c>
      <c r="B578" s="16" t="s">
        <v>258</v>
      </c>
      <c r="C578" s="16" t="s">
        <v>126</v>
      </c>
      <c r="D578" s="16" t="s">
        <v>127</v>
      </c>
      <c r="E578" s="16" t="s">
        <v>268</v>
      </c>
      <c r="F578" s="16" t="s">
        <v>39</v>
      </c>
      <c r="G578" s="16">
        <v>1310</v>
      </c>
      <c r="H578" s="16">
        <v>3480</v>
      </c>
      <c r="I578" s="17" t="s">
        <v>269</v>
      </c>
      <c r="J578" s="18">
        <v>24005972</v>
      </c>
      <c r="K578" s="19">
        <v>24005972</v>
      </c>
      <c r="L578" s="19">
        <v>0</v>
      </c>
      <c r="M578" s="19">
        <v>0</v>
      </c>
      <c r="N578" s="19">
        <v>0</v>
      </c>
      <c r="O578" s="19">
        <v>0</v>
      </c>
      <c r="P578" s="19">
        <v>0</v>
      </c>
      <c r="Q578" s="19">
        <v>-24005972</v>
      </c>
      <c r="R578" s="19">
        <v>0</v>
      </c>
      <c r="S578" s="19">
        <v>0</v>
      </c>
      <c r="T578" s="19">
        <v>0</v>
      </c>
      <c r="U578" s="19">
        <v>0</v>
      </c>
      <c r="V578" s="19">
        <v>0</v>
      </c>
      <c r="W578" s="19">
        <v>0</v>
      </c>
      <c r="X578" s="19">
        <v>0</v>
      </c>
      <c r="Y578" s="19">
        <v>24005972</v>
      </c>
      <c r="Z578" s="19">
        <v>0</v>
      </c>
      <c r="AA578" s="19">
        <f t="shared" si="53"/>
        <v>0</v>
      </c>
      <c r="AB578" s="20">
        <v>0</v>
      </c>
      <c r="AC578" s="20">
        <v>0</v>
      </c>
      <c r="AD578" s="21">
        <v>0</v>
      </c>
    </row>
    <row r="579" spans="1:30" ht="210" outlineLevel="2" x14ac:dyDescent="0.25">
      <c r="A579" s="15" t="s">
        <v>249</v>
      </c>
      <c r="B579" s="16" t="s">
        <v>258</v>
      </c>
      <c r="C579" s="16" t="s">
        <v>126</v>
      </c>
      <c r="D579" s="16" t="s">
        <v>127</v>
      </c>
      <c r="E579" s="16" t="s">
        <v>270</v>
      </c>
      <c r="F579" s="16" t="s">
        <v>39</v>
      </c>
      <c r="G579" s="16">
        <v>1310</v>
      </c>
      <c r="H579" s="16">
        <v>3480</v>
      </c>
      <c r="I579" s="17" t="s">
        <v>271</v>
      </c>
      <c r="J579" s="18">
        <v>300000000</v>
      </c>
      <c r="K579" s="19">
        <v>300000000</v>
      </c>
      <c r="L579" s="19">
        <v>0</v>
      </c>
      <c r="M579" s="19">
        <v>0</v>
      </c>
      <c r="N579" s="19">
        <v>0</v>
      </c>
      <c r="O579" s="19">
        <v>0</v>
      </c>
      <c r="P579" s="19">
        <v>0</v>
      </c>
      <c r="Q579" s="19">
        <v>-150000000</v>
      </c>
      <c r="R579" s="19">
        <v>150000000</v>
      </c>
      <c r="S579" s="19">
        <v>0</v>
      </c>
      <c r="T579" s="19">
        <v>0</v>
      </c>
      <c r="U579" s="19">
        <v>0</v>
      </c>
      <c r="V579" s="19">
        <v>150000000</v>
      </c>
      <c r="W579" s="19">
        <v>150000000</v>
      </c>
      <c r="X579" s="19">
        <v>0</v>
      </c>
      <c r="Y579" s="19">
        <v>150000000</v>
      </c>
      <c r="Z579" s="19">
        <v>0</v>
      </c>
      <c r="AA579" s="19">
        <f t="shared" si="53"/>
        <v>0</v>
      </c>
      <c r="AB579" s="20">
        <f t="shared" ref="AB579:AB640" si="58">V579/R579</f>
        <v>1</v>
      </c>
      <c r="AC579" s="20">
        <f t="shared" ref="AC579:AC640" si="59">(S579+T579+U579)/R579</f>
        <v>0</v>
      </c>
      <c r="AD579" s="21">
        <f t="shared" ref="AD579:AD640" si="60">AB579+AC579</f>
        <v>1</v>
      </c>
    </row>
    <row r="580" spans="1:30" ht="135" outlineLevel="2" x14ac:dyDescent="0.25">
      <c r="A580" s="15" t="s">
        <v>249</v>
      </c>
      <c r="B580" s="16" t="s">
        <v>258</v>
      </c>
      <c r="C580" s="16" t="s">
        <v>126</v>
      </c>
      <c r="D580" s="16" t="s">
        <v>127</v>
      </c>
      <c r="E580" s="16" t="s">
        <v>272</v>
      </c>
      <c r="F580" s="16" t="s">
        <v>39</v>
      </c>
      <c r="G580" s="16">
        <v>1310</v>
      </c>
      <c r="H580" s="16">
        <v>3480</v>
      </c>
      <c r="I580" s="17" t="s">
        <v>273</v>
      </c>
      <c r="J580" s="18">
        <v>265000000</v>
      </c>
      <c r="K580" s="19">
        <v>222407424</v>
      </c>
      <c r="L580" s="19"/>
      <c r="M580" s="19"/>
      <c r="N580" s="19"/>
      <c r="O580" s="19"/>
      <c r="P580" s="19">
        <v>0</v>
      </c>
      <c r="Q580" s="19">
        <v>-172407424</v>
      </c>
      <c r="R580" s="19">
        <v>50000000</v>
      </c>
      <c r="S580" s="19">
        <v>0</v>
      </c>
      <c r="T580" s="19">
        <v>0</v>
      </c>
      <c r="U580" s="19">
        <v>0</v>
      </c>
      <c r="V580" s="19">
        <v>50000000</v>
      </c>
      <c r="W580" s="19">
        <v>50000000</v>
      </c>
      <c r="X580" s="19">
        <v>72447000</v>
      </c>
      <c r="Y580" s="19">
        <v>172407424</v>
      </c>
      <c r="Z580" s="19">
        <v>0</v>
      </c>
      <c r="AA580" s="19">
        <f t="shared" si="53"/>
        <v>0</v>
      </c>
      <c r="AB580" s="20">
        <f t="shared" si="58"/>
        <v>1</v>
      </c>
      <c r="AC580" s="20">
        <f t="shared" si="59"/>
        <v>0</v>
      </c>
      <c r="AD580" s="21">
        <f t="shared" si="60"/>
        <v>1</v>
      </c>
    </row>
    <row r="581" spans="1:30" ht="45" outlineLevel="2" x14ac:dyDescent="0.25">
      <c r="A581" s="15" t="s">
        <v>249</v>
      </c>
      <c r="B581" s="16" t="s">
        <v>258</v>
      </c>
      <c r="C581" s="16" t="s">
        <v>126</v>
      </c>
      <c r="D581" s="16" t="s">
        <v>153</v>
      </c>
      <c r="E581" s="16"/>
      <c r="F581" s="16" t="s">
        <v>39</v>
      </c>
      <c r="G581" s="16">
        <v>1320</v>
      </c>
      <c r="H581" s="16">
        <v>3480</v>
      </c>
      <c r="I581" s="17" t="s">
        <v>154</v>
      </c>
      <c r="J581" s="18">
        <v>48119279</v>
      </c>
      <c r="K581" s="19">
        <v>48119279</v>
      </c>
      <c r="L581" s="19">
        <v>618262</v>
      </c>
      <c r="M581" s="19"/>
      <c r="N581" s="19"/>
      <c r="O581" s="19"/>
      <c r="P581" s="19">
        <v>0</v>
      </c>
      <c r="Q581" s="19">
        <v>0</v>
      </c>
      <c r="R581" s="19">
        <v>48737541</v>
      </c>
      <c r="S581" s="19">
        <v>0</v>
      </c>
      <c r="T581" s="19">
        <v>0</v>
      </c>
      <c r="U581" s="19">
        <v>0</v>
      </c>
      <c r="V581" s="19">
        <v>12002904.26</v>
      </c>
      <c r="W581" s="19">
        <v>12002904.26</v>
      </c>
      <c r="X581" s="19">
        <v>36116374.740000002</v>
      </c>
      <c r="Y581" s="19">
        <v>36116374.740000002</v>
      </c>
      <c r="Z581" s="19">
        <v>0</v>
      </c>
      <c r="AA581" s="19">
        <f t="shared" si="53"/>
        <v>36734636.740000002</v>
      </c>
      <c r="AB581" s="20">
        <f t="shared" si="58"/>
        <v>0.24627636137818279</v>
      </c>
      <c r="AC581" s="20">
        <f t="shared" si="59"/>
        <v>0</v>
      </c>
      <c r="AD581" s="21">
        <f t="shared" si="60"/>
        <v>0.24627636137818279</v>
      </c>
    </row>
    <row r="582" spans="1:30" ht="195" outlineLevel="2" x14ac:dyDescent="0.25">
      <c r="A582" s="15" t="s">
        <v>249</v>
      </c>
      <c r="B582" s="16" t="s">
        <v>258</v>
      </c>
      <c r="C582" s="16" t="s">
        <v>126</v>
      </c>
      <c r="D582" s="16" t="s">
        <v>274</v>
      </c>
      <c r="E582" s="16" t="s">
        <v>129</v>
      </c>
      <c r="F582" s="16" t="s">
        <v>39</v>
      </c>
      <c r="G582" s="16">
        <v>1320</v>
      </c>
      <c r="H582" s="16">
        <v>3480</v>
      </c>
      <c r="I582" s="17" t="s">
        <v>275</v>
      </c>
      <c r="J582" s="18">
        <v>70000000</v>
      </c>
      <c r="K582" s="19">
        <v>70000000</v>
      </c>
      <c r="L582" s="19">
        <v>0</v>
      </c>
      <c r="M582" s="19">
        <v>0</v>
      </c>
      <c r="N582" s="19">
        <v>0</v>
      </c>
      <c r="O582" s="19">
        <v>0</v>
      </c>
      <c r="P582" s="19">
        <v>0</v>
      </c>
      <c r="Q582" s="19">
        <v>-5877310</v>
      </c>
      <c r="R582" s="19">
        <v>64122690</v>
      </c>
      <c r="S582" s="19">
        <v>0</v>
      </c>
      <c r="T582" s="19">
        <v>15624560</v>
      </c>
      <c r="U582" s="19">
        <v>0</v>
      </c>
      <c r="V582" s="19">
        <v>40768240</v>
      </c>
      <c r="W582" s="19">
        <v>40768240</v>
      </c>
      <c r="X582" s="19">
        <v>0</v>
      </c>
      <c r="Y582" s="19">
        <v>13607200</v>
      </c>
      <c r="Z582" s="19">
        <v>0</v>
      </c>
      <c r="AA582" s="19">
        <f t="shared" si="53"/>
        <v>7729890</v>
      </c>
      <c r="AB582" s="20">
        <f t="shared" si="58"/>
        <v>0.63578493042010553</v>
      </c>
      <c r="AC582" s="20">
        <f t="shared" si="59"/>
        <v>0.24366663344909578</v>
      </c>
      <c r="AD582" s="21">
        <f t="shared" si="60"/>
        <v>0.87945156386920131</v>
      </c>
    </row>
    <row r="583" spans="1:30" ht="165" outlineLevel="2" x14ac:dyDescent="0.25">
      <c r="A583" s="15" t="s">
        <v>249</v>
      </c>
      <c r="B583" s="16" t="s">
        <v>258</v>
      </c>
      <c r="C583" s="16" t="s">
        <v>126</v>
      </c>
      <c r="D583" s="16" t="s">
        <v>274</v>
      </c>
      <c r="E583" s="16" t="s">
        <v>266</v>
      </c>
      <c r="F583" s="16" t="s">
        <v>39</v>
      </c>
      <c r="G583" s="16">
        <v>1320</v>
      </c>
      <c r="H583" s="16">
        <v>3480</v>
      </c>
      <c r="I583" s="17" t="s">
        <v>276</v>
      </c>
      <c r="J583" s="18">
        <v>4600000</v>
      </c>
      <c r="K583" s="19">
        <v>4600000</v>
      </c>
      <c r="L583" s="19">
        <v>0</v>
      </c>
      <c r="M583" s="19">
        <v>0</v>
      </c>
      <c r="N583" s="19">
        <v>0</v>
      </c>
      <c r="O583" s="19">
        <v>0</v>
      </c>
      <c r="P583" s="19">
        <v>0</v>
      </c>
      <c r="Q583" s="19">
        <v>0</v>
      </c>
      <c r="R583" s="19">
        <v>4600000</v>
      </c>
      <c r="S583" s="19">
        <v>0</v>
      </c>
      <c r="T583" s="19">
        <v>0</v>
      </c>
      <c r="U583" s="19">
        <v>0</v>
      </c>
      <c r="V583" s="19">
        <v>4600000</v>
      </c>
      <c r="W583" s="19">
        <v>4600000</v>
      </c>
      <c r="X583" s="19">
        <v>0</v>
      </c>
      <c r="Y583" s="19">
        <v>0</v>
      </c>
      <c r="Z583" s="19">
        <v>0</v>
      </c>
      <c r="AA583" s="19">
        <f t="shared" si="53"/>
        <v>0</v>
      </c>
      <c r="AB583" s="20">
        <f t="shared" si="58"/>
        <v>1</v>
      </c>
      <c r="AC583" s="20">
        <f t="shared" si="59"/>
        <v>0</v>
      </c>
      <c r="AD583" s="21">
        <f t="shared" si="60"/>
        <v>1</v>
      </c>
    </row>
    <row r="584" spans="1:30" ht="300" outlineLevel="2" x14ac:dyDescent="0.25">
      <c r="A584" s="15" t="s">
        <v>249</v>
      </c>
      <c r="B584" s="16" t="s">
        <v>258</v>
      </c>
      <c r="C584" s="16" t="s">
        <v>126</v>
      </c>
      <c r="D584" s="16" t="s">
        <v>274</v>
      </c>
      <c r="E584" s="16" t="s">
        <v>131</v>
      </c>
      <c r="F584" s="16" t="s">
        <v>39</v>
      </c>
      <c r="G584" s="16">
        <v>1320</v>
      </c>
      <c r="H584" s="16">
        <v>3480</v>
      </c>
      <c r="I584" s="17" t="s">
        <v>277</v>
      </c>
      <c r="J584" s="18">
        <v>0</v>
      </c>
      <c r="K584" s="19">
        <v>20050000</v>
      </c>
      <c r="L584" s="19">
        <v>0</v>
      </c>
      <c r="M584" s="19">
        <v>0</v>
      </c>
      <c r="N584" s="19">
        <v>0</v>
      </c>
      <c r="O584" s="19">
        <v>0</v>
      </c>
      <c r="P584" s="19">
        <v>0</v>
      </c>
      <c r="Q584" s="19">
        <v>-13300000</v>
      </c>
      <c r="R584" s="19">
        <v>6750000</v>
      </c>
      <c r="S584" s="19">
        <v>0</v>
      </c>
      <c r="T584" s="19">
        <v>5400000</v>
      </c>
      <c r="U584" s="19">
        <v>0</v>
      </c>
      <c r="V584" s="19">
        <v>1350000</v>
      </c>
      <c r="W584" s="19">
        <v>1350000</v>
      </c>
      <c r="X584" s="19">
        <v>4500000</v>
      </c>
      <c r="Y584" s="19">
        <v>13300000</v>
      </c>
      <c r="Z584" s="19">
        <v>0</v>
      </c>
      <c r="AA584" s="19">
        <f t="shared" si="53"/>
        <v>0</v>
      </c>
      <c r="AB584" s="20">
        <f t="shared" si="58"/>
        <v>0.2</v>
      </c>
      <c r="AC584" s="20">
        <f t="shared" si="59"/>
        <v>0.8</v>
      </c>
      <c r="AD584" s="21">
        <f t="shared" si="60"/>
        <v>1</v>
      </c>
    </row>
    <row r="585" spans="1:30" ht="210" outlineLevel="2" x14ac:dyDescent="0.25">
      <c r="A585" s="15" t="s">
        <v>249</v>
      </c>
      <c r="B585" s="16" t="s">
        <v>258</v>
      </c>
      <c r="C585" s="16" t="s">
        <v>126</v>
      </c>
      <c r="D585" s="16" t="s">
        <v>239</v>
      </c>
      <c r="E585" s="16" t="s">
        <v>131</v>
      </c>
      <c r="F585" s="16" t="s">
        <v>39</v>
      </c>
      <c r="G585" s="16">
        <v>1320</v>
      </c>
      <c r="H585" s="16">
        <v>3480</v>
      </c>
      <c r="I585" s="17" t="s">
        <v>278</v>
      </c>
      <c r="J585" s="18">
        <v>150000000</v>
      </c>
      <c r="K585" s="19">
        <v>150000000</v>
      </c>
      <c r="L585" s="19">
        <v>0</v>
      </c>
      <c r="M585" s="19">
        <v>0</v>
      </c>
      <c r="N585" s="19">
        <v>0</v>
      </c>
      <c r="O585" s="19">
        <v>0</v>
      </c>
      <c r="P585" s="19">
        <v>0</v>
      </c>
      <c r="Q585" s="19">
        <v>0</v>
      </c>
      <c r="R585" s="19">
        <v>150000000</v>
      </c>
      <c r="S585" s="19">
        <v>0</v>
      </c>
      <c r="T585" s="19">
        <v>0</v>
      </c>
      <c r="U585" s="19">
        <v>0</v>
      </c>
      <c r="V585" s="19">
        <v>100000000</v>
      </c>
      <c r="W585" s="19">
        <v>100000000</v>
      </c>
      <c r="X585" s="19">
        <v>0</v>
      </c>
      <c r="Y585" s="19">
        <v>50000000</v>
      </c>
      <c r="Z585" s="19">
        <v>0</v>
      </c>
      <c r="AA585" s="19">
        <f t="shared" si="53"/>
        <v>50000000</v>
      </c>
      <c r="AB585" s="20">
        <f t="shared" si="58"/>
        <v>0.66666666666666663</v>
      </c>
      <c r="AC585" s="20">
        <f t="shared" si="59"/>
        <v>0</v>
      </c>
      <c r="AD585" s="21">
        <f t="shared" si="60"/>
        <v>0.66666666666666663</v>
      </c>
    </row>
    <row r="586" spans="1:30" ht="285" outlineLevel="2" x14ac:dyDescent="0.25">
      <c r="A586" s="15" t="s">
        <v>249</v>
      </c>
      <c r="B586" s="16" t="s">
        <v>258</v>
      </c>
      <c r="C586" s="16" t="s">
        <v>126</v>
      </c>
      <c r="D586" s="16" t="s">
        <v>239</v>
      </c>
      <c r="E586" s="16" t="s">
        <v>279</v>
      </c>
      <c r="F586" s="16" t="s">
        <v>39</v>
      </c>
      <c r="G586" s="16">
        <v>1320</v>
      </c>
      <c r="H586" s="16">
        <v>3480</v>
      </c>
      <c r="I586" s="17" t="s">
        <v>280</v>
      </c>
      <c r="J586" s="18">
        <v>67000000</v>
      </c>
      <c r="K586" s="19">
        <v>59000000</v>
      </c>
      <c r="L586" s="19">
        <v>0</v>
      </c>
      <c r="M586" s="19">
        <v>0</v>
      </c>
      <c r="N586" s="19">
        <v>0</v>
      </c>
      <c r="O586" s="19">
        <v>0</v>
      </c>
      <c r="P586" s="19">
        <v>0</v>
      </c>
      <c r="Q586" s="19">
        <v>0</v>
      </c>
      <c r="R586" s="19">
        <v>59000000</v>
      </c>
      <c r="S586" s="19">
        <v>0</v>
      </c>
      <c r="T586" s="19">
        <v>155556.38</v>
      </c>
      <c r="U586" s="19">
        <v>0</v>
      </c>
      <c r="V586" s="19">
        <v>36711110.640000001</v>
      </c>
      <c r="W586" s="19">
        <v>36711110.640000001</v>
      </c>
      <c r="X586" s="19">
        <v>0</v>
      </c>
      <c r="Y586" s="19">
        <v>22133332.98</v>
      </c>
      <c r="Z586" s="19">
        <v>0</v>
      </c>
      <c r="AA586" s="19">
        <f t="shared" si="53"/>
        <v>22133332.979999997</v>
      </c>
      <c r="AB586" s="20">
        <f t="shared" si="58"/>
        <v>0.62222221423728818</v>
      </c>
      <c r="AC586" s="20">
        <f t="shared" si="59"/>
        <v>2.6365488135593222E-3</v>
      </c>
      <c r="AD586" s="21">
        <f t="shared" si="60"/>
        <v>0.62485876305084753</v>
      </c>
    </row>
    <row r="587" spans="1:30" ht="330" outlineLevel="2" x14ac:dyDescent="0.25">
      <c r="A587" s="15" t="s">
        <v>249</v>
      </c>
      <c r="B587" s="16" t="s">
        <v>258</v>
      </c>
      <c r="C587" s="16" t="s">
        <v>126</v>
      </c>
      <c r="D587" s="16" t="s">
        <v>246</v>
      </c>
      <c r="E587" s="16"/>
      <c r="F587" s="16" t="s">
        <v>39</v>
      </c>
      <c r="G587" s="16">
        <v>1320</v>
      </c>
      <c r="H587" s="16">
        <v>3480</v>
      </c>
      <c r="I587" s="17" t="s">
        <v>281</v>
      </c>
      <c r="J587" s="18">
        <v>0</v>
      </c>
      <c r="K587" s="19">
        <v>43921966</v>
      </c>
      <c r="L587" s="19"/>
      <c r="M587" s="19"/>
      <c r="N587" s="19"/>
      <c r="O587" s="19"/>
      <c r="P587" s="19">
        <v>0</v>
      </c>
      <c r="Q587" s="19">
        <v>0</v>
      </c>
      <c r="R587" s="19">
        <v>43921966</v>
      </c>
      <c r="S587" s="19">
        <v>0</v>
      </c>
      <c r="T587" s="19">
        <v>0</v>
      </c>
      <c r="U587" s="19">
        <v>0</v>
      </c>
      <c r="V587" s="19">
        <v>43882390</v>
      </c>
      <c r="W587" s="19">
        <v>43882390</v>
      </c>
      <c r="X587" s="19">
        <v>39576</v>
      </c>
      <c r="Y587" s="19">
        <v>39576</v>
      </c>
      <c r="Z587" s="19">
        <v>0</v>
      </c>
      <c r="AA587" s="19">
        <f t="shared" ref="AA587:AA650" si="61">R587-S587-T587-U587-V587</f>
        <v>39576</v>
      </c>
      <c r="AB587" s="20">
        <f t="shared" si="58"/>
        <v>0.99909894743782646</v>
      </c>
      <c r="AC587" s="20">
        <f t="shared" si="59"/>
        <v>0</v>
      </c>
      <c r="AD587" s="21">
        <f t="shared" si="60"/>
        <v>0.99909894743782646</v>
      </c>
    </row>
    <row r="588" spans="1:30" ht="180" outlineLevel="2" x14ac:dyDescent="0.25">
      <c r="A588" s="15" t="s">
        <v>249</v>
      </c>
      <c r="B588" s="16" t="s">
        <v>258</v>
      </c>
      <c r="C588" s="16" t="s">
        <v>126</v>
      </c>
      <c r="D588" s="16" t="s">
        <v>282</v>
      </c>
      <c r="E588" s="16" t="s">
        <v>58</v>
      </c>
      <c r="F588" s="16" t="s">
        <v>39</v>
      </c>
      <c r="G588" s="16">
        <v>1330</v>
      </c>
      <c r="H588" s="16">
        <v>3480</v>
      </c>
      <c r="I588" s="17" t="s">
        <v>283</v>
      </c>
      <c r="J588" s="18">
        <v>400000000</v>
      </c>
      <c r="K588" s="19">
        <v>387950000</v>
      </c>
      <c r="L588" s="19">
        <v>0</v>
      </c>
      <c r="M588" s="19">
        <v>0</v>
      </c>
      <c r="N588" s="19">
        <v>0</v>
      </c>
      <c r="O588" s="19">
        <v>0</v>
      </c>
      <c r="P588" s="19">
        <v>0</v>
      </c>
      <c r="Q588" s="19">
        <v>0</v>
      </c>
      <c r="R588" s="19">
        <v>387950000</v>
      </c>
      <c r="S588" s="19">
        <v>0</v>
      </c>
      <c r="T588" s="19">
        <v>10198120</v>
      </c>
      <c r="U588" s="19">
        <v>0</v>
      </c>
      <c r="V588" s="19">
        <v>146751880</v>
      </c>
      <c r="W588" s="19">
        <v>146751880</v>
      </c>
      <c r="X588" s="19">
        <v>11000000</v>
      </c>
      <c r="Y588" s="19">
        <v>231000000</v>
      </c>
      <c r="Z588" s="19">
        <v>0</v>
      </c>
      <c r="AA588" s="19">
        <f t="shared" si="61"/>
        <v>231000000</v>
      </c>
      <c r="AB588" s="20">
        <f t="shared" si="58"/>
        <v>0.37827524165485243</v>
      </c>
      <c r="AC588" s="20">
        <f t="shared" si="59"/>
        <v>2.6287201959015336E-2</v>
      </c>
      <c r="AD588" s="21">
        <f t="shared" si="60"/>
        <v>0.40456244361386778</v>
      </c>
    </row>
    <row r="589" spans="1:30" ht="150" outlineLevel="2" x14ac:dyDescent="0.25">
      <c r="A589" s="15" t="s">
        <v>249</v>
      </c>
      <c r="B589" s="16" t="s">
        <v>285</v>
      </c>
      <c r="C589" s="16" t="s">
        <v>126</v>
      </c>
      <c r="D589" s="16" t="s">
        <v>295</v>
      </c>
      <c r="E589" s="16" t="s">
        <v>279</v>
      </c>
      <c r="F589" s="16" t="s">
        <v>39</v>
      </c>
      <c r="G589" s="16">
        <v>1310</v>
      </c>
      <c r="H589" s="16">
        <v>3480</v>
      </c>
      <c r="I589" s="17" t="s">
        <v>296</v>
      </c>
      <c r="J589" s="18">
        <v>15000000</v>
      </c>
      <c r="K589" s="19">
        <v>7496943</v>
      </c>
      <c r="L589" s="19"/>
      <c r="M589" s="19"/>
      <c r="N589" s="19"/>
      <c r="O589" s="19"/>
      <c r="P589" s="19">
        <v>0</v>
      </c>
      <c r="Q589" s="19">
        <v>0</v>
      </c>
      <c r="R589" s="19">
        <v>7496943</v>
      </c>
      <c r="S589" s="19">
        <v>0</v>
      </c>
      <c r="T589" s="19">
        <v>0</v>
      </c>
      <c r="U589" s="19">
        <v>0</v>
      </c>
      <c r="V589" s="19">
        <v>7496942.3399999999</v>
      </c>
      <c r="W589" s="19">
        <v>7496942.3399999999</v>
      </c>
      <c r="X589" s="19">
        <v>0</v>
      </c>
      <c r="Y589" s="19">
        <v>0.66</v>
      </c>
      <c r="Z589" s="19">
        <v>0</v>
      </c>
      <c r="AA589" s="19">
        <f t="shared" si="61"/>
        <v>0.66000000014901161</v>
      </c>
      <c r="AB589" s="20">
        <f t="shared" si="58"/>
        <v>0.99999991196411653</v>
      </c>
      <c r="AC589" s="20">
        <f t="shared" si="59"/>
        <v>0</v>
      </c>
      <c r="AD589" s="21">
        <f t="shared" si="60"/>
        <v>0.99999991196411653</v>
      </c>
    </row>
    <row r="590" spans="1:30" ht="120" outlineLevel="2" x14ac:dyDescent="0.25">
      <c r="A590" s="15" t="s">
        <v>249</v>
      </c>
      <c r="B590" s="16" t="s">
        <v>285</v>
      </c>
      <c r="C590" s="16" t="s">
        <v>126</v>
      </c>
      <c r="D590" s="16" t="s">
        <v>127</v>
      </c>
      <c r="E590" s="16" t="s">
        <v>58</v>
      </c>
      <c r="F590" s="16" t="s">
        <v>39</v>
      </c>
      <c r="G590" s="16">
        <v>1310</v>
      </c>
      <c r="H590" s="16">
        <v>3480</v>
      </c>
      <c r="I590" s="17" t="s">
        <v>128</v>
      </c>
      <c r="J590" s="18">
        <v>5372288</v>
      </c>
      <c r="K590" s="19">
        <v>5372288</v>
      </c>
      <c r="L590" s="19"/>
      <c r="M590" s="19"/>
      <c r="N590" s="19"/>
      <c r="O590" s="19"/>
      <c r="P590" s="19">
        <v>-79768</v>
      </c>
      <c r="Q590" s="19">
        <v>0</v>
      </c>
      <c r="R590" s="19">
        <v>5292520</v>
      </c>
      <c r="S590" s="19">
        <v>0</v>
      </c>
      <c r="T590" s="19">
        <v>2216009.96</v>
      </c>
      <c r="U590" s="19">
        <v>0</v>
      </c>
      <c r="V590" s="19">
        <v>3076510.04</v>
      </c>
      <c r="W590" s="19">
        <v>3076510.04</v>
      </c>
      <c r="X590" s="19">
        <v>0</v>
      </c>
      <c r="Y590" s="19">
        <v>79768</v>
      </c>
      <c r="Z590" s="19">
        <v>0</v>
      </c>
      <c r="AA590" s="19">
        <f t="shared" si="61"/>
        <v>0</v>
      </c>
      <c r="AB590" s="20">
        <f t="shared" si="58"/>
        <v>0.58129398471805493</v>
      </c>
      <c r="AC590" s="20">
        <f t="shared" si="59"/>
        <v>0.41870601528194507</v>
      </c>
      <c r="AD590" s="21">
        <f t="shared" si="60"/>
        <v>1</v>
      </c>
    </row>
    <row r="591" spans="1:30" ht="120" outlineLevel="2" x14ac:dyDescent="0.25">
      <c r="A591" s="15" t="s">
        <v>249</v>
      </c>
      <c r="B591" s="16" t="s">
        <v>285</v>
      </c>
      <c r="C591" s="16" t="s">
        <v>126</v>
      </c>
      <c r="D591" s="16" t="s">
        <v>127</v>
      </c>
      <c r="E591" s="16" t="s">
        <v>129</v>
      </c>
      <c r="F591" s="16" t="s">
        <v>39</v>
      </c>
      <c r="G591" s="16">
        <v>1310</v>
      </c>
      <c r="H591" s="16">
        <v>3480</v>
      </c>
      <c r="I591" s="17" t="s">
        <v>130</v>
      </c>
      <c r="J591" s="18">
        <v>3053894</v>
      </c>
      <c r="K591" s="19">
        <v>3053894</v>
      </c>
      <c r="L591" s="19"/>
      <c r="M591" s="19"/>
      <c r="N591" s="19"/>
      <c r="O591" s="19"/>
      <c r="P591" s="19">
        <v>-44883</v>
      </c>
      <c r="Q591" s="19">
        <v>0</v>
      </c>
      <c r="R591" s="19">
        <v>3009011</v>
      </c>
      <c r="S591" s="19">
        <v>0</v>
      </c>
      <c r="T591" s="19">
        <v>1386509.39</v>
      </c>
      <c r="U591" s="19">
        <v>0</v>
      </c>
      <c r="V591" s="19">
        <v>1622501.61</v>
      </c>
      <c r="W591" s="19">
        <v>1622501.61</v>
      </c>
      <c r="X591" s="19">
        <v>0</v>
      </c>
      <c r="Y591" s="19">
        <v>44883</v>
      </c>
      <c r="Z591" s="19">
        <v>0</v>
      </c>
      <c r="AA591" s="19">
        <f t="shared" si="61"/>
        <v>0</v>
      </c>
      <c r="AB591" s="20">
        <f t="shared" si="58"/>
        <v>0.5392142501306908</v>
      </c>
      <c r="AC591" s="20">
        <f t="shared" si="59"/>
        <v>0.4607857498693092</v>
      </c>
      <c r="AD591" s="21">
        <f t="shared" si="60"/>
        <v>1</v>
      </c>
    </row>
    <row r="592" spans="1:30" ht="75" outlineLevel="2" x14ac:dyDescent="0.25">
      <c r="A592" s="15" t="s">
        <v>249</v>
      </c>
      <c r="B592" s="16" t="s">
        <v>285</v>
      </c>
      <c r="C592" s="16" t="s">
        <v>126</v>
      </c>
      <c r="D592" s="16" t="s">
        <v>127</v>
      </c>
      <c r="E592" s="16" t="s">
        <v>131</v>
      </c>
      <c r="F592" s="16" t="s">
        <v>39</v>
      </c>
      <c r="G592" s="16">
        <v>1310</v>
      </c>
      <c r="H592" s="16">
        <v>3480</v>
      </c>
      <c r="I592" s="17" t="s">
        <v>132</v>
      </c>
      <c r="J592" s="18">
        <v>11712076</v>
      </c>
      <c r="K592" s="19">
        <v>11712076</v>
      </c>
      <c r="L592" s="19"/>
      <c r="M592" s="19"/>
      <c r="N592" s="19"/>
      <c r="O592" s="19"/>
      <c r="P592" s="19">
        <v>-173372</v>
      </c>
      <c r="Q592" s="19">
        <v>0</v>
      </c>
      <c r="R592" s="19">
        <v>11538704</v>
      </c>
      <c r="S592" s="19">
        <v>0</v>
      </c>
      <c r="T592" s="19">
        <v>5874874.8399999999</v>
      </c>
      <c r="U592" s="19">
        <v>0</v>
      </c>
      <c r="V592" s="19">
        <v>5663829.1600000001</v>
      </c>
      <c r="W592" s="19">
        <v>5663829.1600000001</v>
      </c>
      <c r="X592" s="19">
        <v>0</v>
      </c>
      <c r="Y592" s="19">
        <v>173372</v>
      </c>
      <c r="Z592" s="19">
        <v>0</v>
      </c>
      <c r="AA592" s="19">
        <f t="shared" si="61"/>
        <v>0</v>
      </c>
      <c r="AB592" s="20">
        <f t="shared" si="58"/>
        <v>0.4908548793694682</v>
      </c>
      <c r="AC592" s="20">
        <f t="shared" si="59"/>
        <v>0.50914512063053186</v>
      </c>
      <c r="AD592" s="21">
        <f t="shared" si="60"/>
        <v>1</v>
      </c>
    </row>
    <row r="593" spans="1:30" ht="45" outlineLevel="2" x14ac:dyDescent="0.25">
      <c r="A593" s="15" t="s">
        <v>249</v>
      </c>
      <c r="B593" s="16" t="s">
        <v>285</v>
      </c>
      <c r="C593" s="16" t="s">
        <v>126</v>
      </c>
      <c r="D593" s="16" t="s">
        <v>153</v>
      </c>
      <c r="E593" s="16"/>
      <c r="F593" s="16" t="s">
        <v>39</v>
      </c>
      <c r="G593" s="16">
        <v>1320</v>
      </c>
      <c r="H593" s="16">
        <v>3480</v>
      </c>
      <c r="I593" s="17" t="s">
        <v>154</v>
      </c>
      <c r="J593" s="18">
        <v>10000757</v>
      </c>
      <c r="K593" s="19">
        <v>10000757</v>
      </c>
      <c r="L593" s="19">
        <v>0</v>
      </c>
      <c r="M593" s="19">
        <v>0</v>
      </c>
      <c r="N593" s="19">
        <v>0</v>
      </c>
      <c r="O593" s="19">
        <v>0</v>
      </c>
      <c r="P593" s="19">
        <v>0</v>
      </c>
      <c r="Q593" s="19">
        <v>0</v>
      </c>
      <c r="R593" s="19">
        <v>10000757</v>
      </c>
      <c r="S593" s="19">
        <v>0</v>
      </c>
      <c r="T593" s="19">
        <v>0</v>
      </c>
      <c r="U593" s="19">
        <v>0</v>
      </c>
      <c r="V593" s="19">
        <v>742417.58</v>
      </c>
      <c r="W593" s="19">
        <v>742417.58</v>
      </c>
      <c r="X593" s="19">
        <v>9258339.4199999999</v>
      </c>
      <c r="Y593" s="19">
        <v>9258339.4199999999</v>
      </c>
      <c r="Z593" s="19">
        <v>0</v>
      </c>
      <c r="AA593" s="19">
        <f t="shared" si="61"/>
        <v>9258339.4199999999</v>
      </c>
      <c r="AB593" s="20">
        <f t="shared" si="58"/>
        <v>7.4236138324328849E-2</v>
      </c>
      <c r="AC593" s="20">
        <f t="shared" si="59"/>
        <v>0</v>
      </c>
      <c r="AD593" s="21">
        <f t="shared" si="60"/>
        <v>7.4236138324328849E-2</v>
      </c>
    </row>
    <row r="594" spans="1:30" ht="135" outlineLevel="2" x14ac:dyDescent="0.25">
      <c r="A594" s="15" t="s">
        <v>249</v>
      </c>
      <c r="B594" s="16" t="s">
        <v>285</v>
      </c>
      <c r="C594" s="16" t="s">
        <v>126</v>
      </c>
      <c r="D594" s="16" t="s">
        <v>246</v>
      </c>
      <c r="E594" s="16"/>
      <c r="F594" s="16" t="s">
        <v>39</v>
      </c>
      <c r="G594" s="16">
        <v>1320</v>
      </c>
      <c r="H594" s="16">
        <v>3480</v>
      </c>
      <c r="I594" s="17" t="s">
        <v>297</v>
      </c>
      <c r="J594" s="18">
        <v>3000000</v>
      </c>
      <c r="K594" s="19">
        <v>10503057</v>
      </c>
      <c r="L594" s="19"/>
      <c r="M594" s="19"/>
      <c r="N594" s="19"/>
      <c r="O594" s="19"/>
      <c r="P594" s="19">
        <v>0</v>
      </c>
      <c r="Q594" s="19">
        <v>0</v>
      </c>
      <c r="R594" s="19">
        <v>10503057</v>
      </c>
      <c r="S594" s="19">
        <v>0</v>
      </c>
      <c r="T594" s="19">
        <v>0</v>
      </c>
      <c r="U594" s="19">
        <v>0</v>
      </c>
      <c r="V594" s="19">
        <v>0</v>
      </c>
      <c r="W594" s="19">
        <v>0</v>
      </c>
      <c r="X594" s="19">
        <v>10503057</v>
      </c>
      <c r="Y594" s="19">
        <v>10503057</v>
      </c>
      <c r="Z594" s="19">
        <v>0</v>
      </c>
      <c r="AA594" s="19">
        <f t="shared" si="61"/>
        <v>10503057</v>
      </c>
      <c r="AB594" s="20">
        <f t="shared" si="58"/>
        <v>0</v>
      </c>
      <c r="AC594" s="20">
        <f t="shared" si="59"/>
        <v>0</v>
      </c>
      <c r="AD594" s="21">
        <f t="shared" si="60"/>
        <v>0</v>
      </c>
    </row>
    <row r="595" spans="1:30" ht="240" outlineLevel="2" x14ac:dyDescent="0.25">
      <c r="A595" s="15" t="s">
        <v>249</v>
      </c>
      <c r="B595" s="16" t="s">
        <v>285</v>
      </c>
      <c r="C595" s="16" t="s">
        <v>126</v>
      </c>
      <c r="D595" s="16" t="s">
        <v>158</v>
      </c>
      <c r="E595" s="16" t="s">
        <v>131</v>
      </c>
      <c r="F595" s="16" t="s">
        <v>39</v>
      </c>
      <c r="G595" s="16">
        <v>1330</v>
      </c>
      <c r="H595" s="16">
        <v>3480</v>
      </c>
      <c r="I595" s="17" t="s">
        <v>298</v>
      </c>
      <c r="J595" s="18">
        <v>30000000</v>
      </c>
      <c r="K595" s="19">
        <v>30000000</v>
      </c>
      <c r="L595" s="19">
        <v>0</v>
      </c>
      <c r="M595" s="19">
        <v>0</v>
      </c>
      <c r="N595" s="19">
        <v>0</v>
      </c>
      <c r="O595" s="19">
        <v>0</v>
      </c>
      <c r="P595" s="19">
        <v>0</v>
      </c>
      <c r="Q595" s="19">
        <v>-1551813.39</v>
      </c>
      <c r="R595" s="19">
        <v>28448186.609999999</v>
      </c>
      <c r="S595" s="19">
        <v>0</v>
      </c>
      <c r="T595" s="19">
        <v>0</v>
      </c>
      <c r="U595" s="19">
        <v>0</v>
      </c>
      <c r="V595" s="19">
        <v>16130290.35</v>
      </c>
      <c r="W595" s="19">
        <v>0</v>
      </c>
      <c r="X595" s="19">
        <v>12317896.26</v>
      </c>
      <c r="Y595" s="19">
        <v>13869709.65</v>
      </c>
      <c r="Z595" s="19">
        <v>0</v>
      </c>
      <c r="AA595" s="19">
        <f t="shared" si="61"/>
        <v>12317896.26</v>
      </c>
      <c r="AB595" s="20">
        <f t="shared" si="58"/>
        <v>0.56700592452982368</v>
      </c>
      <c r="AC595" s="20">
        <f t="shared" si="59"/>
        <v>0</v>
      </c>
      <c r="AD595" s="21">
        <f t="shared" si="60"/>
        <v>0.56700592452982368</v>
      </c>
    </row>
    <row r="596" spans="1:30" ht="120" outlineLevel="2" x14ac:dyDescent="0.25">
      <c r="A596" s="15" t="s">
        <v>301</v>
      </c>
      <c r="B596" s="16" t="s">
        <v>36</v>
      </c>
      <c r="C596" s="16" t="s">
        <v>126</v>
      </c>
      <c r="D596" s="16" t="s">
        <v>127</v>
      </c>
      <c r="E596" s="16" t="s">
        <v>58</v>
      </c>
      <c r="F596" s="16" t="s">
        <v>39</v>
      </c>
      <c r="G596" s="16">
        <v>1310</v>
      </c>
      <c r="H596" s="16">
        <v>3480</v>
      </c>
      <c r="I596" s="17" t="s">
        <v>128</v>
      </c>
      <c r="J596" s="18">
        <v>10444806</v>
      </c>
      <c r="K596" s="19">
        <v>10444806</v>
      </c>
      <c r="L596" s="19"/>
      <c r="M596" s="19"/>
      <c r="N596" s="19"/>
      <c r="O596" s="19"/>
      <c r="P596" s="19">
        <v>-256407</v>
      </c>
      <c r="Q596" s="19">
        <v>0</v>
      </c>
      <c r="R596" s="19">
        <v>10188399</v>
      </c>
      <c r="S596" s="19">
        <v>0</v>
      </c>
      <c r="T596" s="19">
        <v>3554802.65</v>
      </c>
      <c r="U596" s="19">
        <v>0</v>
      </c>
      <c r="V596" s="19">
        <v>6633596.3499999996</v>
      </c>
      <c r="W596" s="19">
        <v>6633596.3499999996</v>
      </c>
      <c r="X596" s="19">
        <v>0</v>
      </c>
      <c r="Y596" s="19">
        <v>256407</v>
      </c>
      <c r="Z596" s="19">
        <v>0</v>
      </c>
      <c r="AA596" s="19">
        <f t="shared" si="61"/>
        <v>0</v>
      </c>
      <c r="AB596" s="20">
        <f t="shared" si="58"/>
        <v>0.65109310599241355</v>
      </c>
      <c r="AC596" s="20">
        <f t="shared" si="59"/>
        <v>0.34890689400758645</v>
      </c>
      <c r="AD596" s="21">
        <f t="shared" si="60"/>
        <v>1</v>
      </c>
    </row>
    <row r="597" spans="1:30" ht="120" outlineLevel="2" x14ac:dyDescent="0.25">
      <c r="A597" s="15" t="s">
        <v>301</v>
      </c>
      <c r="B597" s="16" t="s">
        <v>36</v>
      </c>
      <c r="C597" s="16" t="s">
        <v>126</v>
      </c>
      <c r="D597" s="16" t="s">
        <v>127</v>
      </c>
      <c r="E597" s="16" t="s">
        <v>129</v>
      </c>
      <c r="F597" s="16" t="s">
        <v>39</v>
      </c>
      <c r="G597" s="16">
        <v>1310</v>
      </c>
      <c r="H597" s="16">
        <v>3480</v>
      </c>
      <c r="I597" s="17" t="s">
        <v>130</v>
      </c>
      <c r="J597" s="18">
        <v>4778690</v>
      </c>
      <c r="K597" s="19">
        <v>4778690</v>
      </c>
      <c r="L597" s="19"/>
      <c r="M597" s="19"/>
      <c r="N597" s="19"/>
      <c r="O597" s="19"/>
      <c r="P597" s="19">
        <v>-95977</v>
      </c>
      <c r="Q597" s="19">
        <v>0</v>
      </c>
      <c r="R597" s="19">
        <v>4682713</v>
      </c>
      <c r="S597" s="19">
        <v>0</v>
      </c>
      <c r="T597" s="19">
        <v>1692341.58</v>
      </c>
      <c r="U597" s="19">
        <v>0</v>
      </c>
      <c r="V597" s="19">
        <v>2990371.42</v>
      </c>
      <c r="W597" s="19">
        <v>2990371.42</v>
      </c>
      <c r="X597" s="19">
        <v>0</v>
      </c>
      <c r="Y597" s="19">
        <v>95977</v>
      </c>
      <c r="Z597" s="19">
        <v>0</v>
      </c>
      <c r="AA597" s="19">
        <f t="shared" si="61"/>
        <v>0</v>
      </c>
      <c r="AB597" s="20">
        <f t="shared" si="58"/>
        <v>0.63859805629770605</v>
      </c>
      <c r="AC597" s="20">
        <f t="shared" si="59"/>
        <v>0.36140194370229395</v>
      </c>
      <c r="AD597" s="21">
        <f t="shared" si="60"/>
        <v>1</v>
      </c>
    </row>
    <row r="598" spans="1:30" ht="75" outlineLevel="2" x14ac:dyDescent="0.25">
      <c r="A598" s="15" t="s">
        <v>301</v>
      </c>
      <c r="B598" s="16" t="s">
        <v>36</v>
      </c>
      <c r="C598" s="16" t="s">
        <v>126</v>
      </c>
      <c r="D598" s="16" t="s">
        <v>127</v>
      </c>
      <c r="E598" s="16" t="s">
        <v>131</v>
      </c>
      <c r="F598" s="16" t="s">
        <v>39</v>
      </c>
      <c r="G598" s="16">
        <v>1310</v>
      </c>
      <c r="H598" s="16">
        <v>3480</v>
      </c>
      <c r="I598" s="17" t="s">
        <v>132</v>
      </c>
      <c r="J598" s="18">
        <v>16523977</v>
      </c>
      <c r="K598" s="19">
        <v>16523977</v>
      </c>
      <c r="L598" s="19"/>
      <c r="M598" s="19"/>
      <c r="N598" s="19"/>
      <c r="O598" s="19"/>
      <c r="P598" s="19">
        <v>-284904</v>
      </c>
      <c r="Q598" s="19">
        <v>0</v>
      </c>
      <c r="R598" s="19">
        <v>16239073</v>
      </c>
      <c r="S598" s="19">
        <v>0</v>
      </c>
      <c r="T598" s="19">
        <v>6027983.96</v>
      </c>
      <c r="U598" s="19">
        <v>0</v>
      </c>
      <c r="V598" s="19">
        <v>10211089.039999999</v>
      </c>
      <c r="W598" s="19">
        <v>10211089.039999999</v>
      </c>
      <c r="X598" s="19">
        <v>0</v>
      </c>
      <c r="Y598" s="19">
        <v>284904</v>
      </c>
      <c r="Z598" s="19">
        <v>0</v>
      </c>
      <c r="AA598" s="19">
        <f t="shared" si="61"/>
        <v>0</v>
      </c>
      <c r="AB598" s="20">
        <f t="shared" si="58"/>
        <v>0.62879753296262653</v>
      </c>
      <c r="AC598" s="20">
        <f t="shared" si="59"/>
        <v>0.37120246703737336</v>
      </c>
      <c r="AD598" s="21">
        <f t="shared" si="60"/>
        <v>0.99999999999999989</v>
      </c>
    </row>
    <row r="599" spans="1:30" ht="45" outlineLevel="2" x14ac:dyDescent="0.25">
      <c r="A599" s="15" t="s">
        <v>301</v>
      </c>
      <c r="B599" s="16" t="s">
        <v>36</v>
      </c>
      <c r="C599" s="16" t="s">
        <v>126</v>
      </c>
      <c r="D599" s="16" t="s">
        <v>153</v>
      </c>
      <c r="E599" s="16"/>
      <c r="F599" s="16" t="s">
        <v>39</v>
      </c>
      <c r="G599" s="16">
        <v>1320</v>
      </c>
      <c r="H599" s="16">
        <v>3480</v>
      </c>
      <c r="I599" s="17" t="s">
        <v>154</v>
      </c>
      <c r="J599" s="18">
        <v>10469384</v>
      </c>
      <c r="K599" s="19">
        <v>10469384</v>
      </c>
      <c r="L599" s="19"/>
      <c r="M599" s="19"/>
      <c r="N599" s="19">
        <v>-356500</v>
      </c>
      <c r="O599" s="19"/>
      <c r="P599" s="19">
        <v>0</v>
      </c>
      <c r="Q599" s="19">
        <v>0</v>
      </c>
      <c r="R599" s="19">
        <v>10112884</v>
      </c>
      <c r="S599" s="19">
        <v>0</v>
      </c>
      <c r="T599" s="19">
        <v>0</v>
      </c>
      <c r="U599" s="19">
        <v>0</v>
      </c>
      <c r="V599" s="19">
        <v>1996937.38</v>
      </c>
      <c r="W599" s="19">
        <v>1996937.38</v>
      </c>
      <c r="X599" s="19">
        <v>8115946.6200000001</v>
      </c>
      <c r="Y599" s="19">
        <v>8472446.6199999992</v>
      </c>
      <c r="Z599" s="19">
        <v>0</v>
      </c>
      <c r="AA599" s="19">
        <f t="shared" si="61"/>
        <v>8115946.6200000001</v>
      </c>
      <c r="AB599" s="20">
        <f t="shared" si="58"/>
        <v>0.1974646777318913</v>
      </c>
      <c r="AC599" s="20">
        <f t="shared" si="59"/>
        <v>0</v>
      </c>
      <c r="AD599" s="21">
        <f t="shared" si="60"/>
        <v>0.1974646777318913</v>
      </c>
    </row>
    <row r="600" spans="1:30" ht="180" outlineLevel="2" x14ac:dyDescent="0.25">
      <c r="A600" s="15" t="s">
        <v>301</v>
      </c>
      <c r="B600" s="16" t="s">
        <v>36</v>
      </c>
      <c r="C600" s="16" t="s">
        <v>126</v>
      </c>
      <c r="D600" s="16" t="s">
        <v>246</v>
      </c>
      <c r="E600" s="16"/>
      <c r="F600" s="16" t="s">
        <v>39</v>
      </c>
      <c r="G600" s="16">
        <v>1320</v>
      </c>
      <c r="H600" s="16">
        <v>3480</v>
      </c>
      <c r="I600" s="17" t="s">
        <v>309</v>
      </c>
      <c r="J600" s="18">
        <v>0</v>
      </c>
      <c r="K600" s="19">
        <v>0</v>
      </c>
      <c r="L600" s="19">
        <v>6315587</v>
      </c>
      <c r="M600" s="19"/>
      <c r="N600" s="19"/>
      <c r="O600" s="19"/>
      <c r="P600" s="19">
        <v>0</v>
      </c>
      <c r="Q600" s="19">
        <v>0</v>
      </c>
      <c r="R600" s="19">
        <v>6315587</v>
      </c>
      <c r="S600" s="19">
        <v>0</v>
      </c>
      <c r="T600" s="19">
        <v>0</v>
      </c>
      <c r="U600" s="19">
        <v>0</v>
      </c>
      <c r="V600" s="19">
        <v>0</v>
      </c>
      <c r="W600" s="19">
        <v>0</v>
      </c>
      <c r="X600" s="19">
        <v>0</v>
      </c>
      <c r="Y600" s="19">
        <v>0</v>
      </c>
      <c r="Z600" s="19">
        <v>0</v>
      </c>
      <c r="AA600" s="19">
        <f t="shared" si="61"/>
        <v>6315587</v>
      </c>
      <c r="AB600" s="20">
        <f t="shared" si="58"/>
        <v>0</v>
      </c>
      <c r="AC600" s="20">
        <f t="shared" si="59"/>
        <v>0</v>
      </c>
      <c r="AD600" s="21">
        <f t="shared" si="60"/>
        <v>0</v>
      </c>
    </row>
    <row r="601" spans="1:30" ht="120" outlineLevel="2" x14ac:dyDescent="0.25">
      <c r="A601" s="15" t="s">
        <v>319</v>
      </c>
      <c r="B601" s="16" t="s">
        <v>36</v>
      </c>
      <c r="C601" s="16" t="s">
        <v>126</v>
      </c>
      <c r="D601" s="16" t="s">
        <v>127</v>
      </c>
      <c r="E601" s="16" t="s">
        <v>58</v>
      </c>
      <c r="F601" s="16" t="s">
        <v>39</v>
      </c>
      <c r="G601" s="16">
        <v>1310</v>
      </c>
      <c r="H601" s="16">
        <v>3480</v>
      </c>
      <c r="I601" s="17" t="s">
        <v>128</v>
      </c>
      <c r="J601" s="18">
        <v>26402337</v>
      </c>
      <c r="K601" s="19">
        <v>27402337</v>
      </c>
      <c r="L601" s="19"/>
      <c r="M601" s="19"/>
      <c r="N601" s="19"/>
      <c r="O601" s="19"/>
      <c r="P601" s="19">
        <v>-245086</v>
      </c>
      <c r="Q601" s="19">
        <v>0</v>
      </c>
      <c r="R601" s="19">
        <v>27157251</v>
      </c>
      <c r="S601" s="19">
        <v>0</v>
      </c>
      <c r="T601" s="19">
        <v>10299459.18</v>
      </c>
      <c r="U601" s="19">
        <v>0</v>
      </c>
      <c r="V601" s="19">
        <v>16857791.82</v>
      </c>
      <c r="W601" s="19">
        <v>16857791.82</v>
      </c>
      <c r="X601" s="19">
        <v>0</v>
      </c>
      <c r="Y601" s="19">
        <v>245086</v>
      </c>
      <c r="Z601" s="19">
        <v>0</v>
      </c>
      <c r="AA601" s="19">
        <f t="shared" si="61"/>
        <v>0</v>
      </c>
      <c r="AB601" s="20">
        <f t="shared" si="58"/>
        <v>0.62074735841267592</v>
      </c>
      <c r="AC601" s="20">
        <f t="shared" si="59"/>
        <v>0.37925264158732414</v>
      </c>
      <c r="AD601" s="21">
        <f t="shared" si="60"/>
        <v>1</v>
      </c>
    </row>
    <row r="602" spans="1:30" ht="120" outlineLevel="2" x14ac:dyDescent="0.25">
      <c r="A602" s="15" t="s">
        <v>319</v>
      </c>
      <c r="B602" s="16" t="s">
        <v>36</v>
      </c>
      <c r="C602" s="16" t="s">
        <v>126</v>
      </c>
      <c r="D602" s="16" t="s">
        <v>127</v>
      </c>
      <c r="E602" s="16" t="s">
        <v>129</v>
      </c>
      <c r="F602" s="16" t="s">
        <v>39</v>
      </c>
      <c r="G602" s="16">
        <v>1310</v>
      </c>
      <c r="H602" s="16">
        <v>3480</v>
      </c>
      <c r="I602" s="17" t="s">
        <v>130</v>
      </c>
      <c r="J602" s="18">
        <v>14354007</v>
      </c>
      <c r="K602" s="19">
        <v>14354007</v>
      </c>
      <c r="L602" s="19">
        <v>58191</v>
      </c>
      <c r="M602" s="19"/>
      <c r="N602" s="19"/>
      <c r="O602" s="19"/>
      <c r="P602" s="19">
        <v>-121626</v>
      </c>
      <c r="Q602" s="19">
        <v>0</v>
      </c>
      <c r="R602" s="19">
        <v>14290572</v>
      </c>
      <c r="S602" s="19">
        <v>0</v>
      </c>
      <c r="T602" s="19">
        <v>5626518.8399999999</v>
      </c>
      <c r="U602" s="19">
        <v>0</v>
      </c>
      <c r="V602" s="19">
        <v>8605862.1600000001</v>
      </c>
      <c r="W602" s="19">
        <v>8605862.1600000001</v>
      </c>
      <c r="X602" s="19">
        <v>0</v>
      </c>
      <c r="Y602" s="19">
        <v>121626</v>
      </c>
      <c r="Z602" s="19">
        <v>0</v>
      </c>
      <c r="AA602" s="19">
        <f t="shared" si="61"/>
        <v>58191</v>
      </c>
      <c r="AB602" s="20">
        <f t="shared" si="58"/>
        <v>0.60220557721552359</v>
      </c>
      <c r="AC602" s="20">
        <f t="shared" si="59"/>
        <v>0.39372243742237889</v>
      </c>
      <c r="AD602" s="21">
        <f t="shared" si="60"/>
        <v>0.99592801463790248</v>
      </c>
    </row>
    <row r="603" spans="1:30" ht="75" outlineLevel="2" x14ac:dyDescent="0.25">
      <c r="A603" s="15" t="s">
        <v>319</v>
      </c>
      <c r="B603" s="16" t="s">
        <v>36</v>
      </c>
      <c r="C603" s="16" t="s">
        <v>126</v>
      </c>
      <c r="D603" s="16" t="s">
        <v>127</v>
      </c>
      <c r="E603" s="16" t="s">
        <v>131</v>
      </c>
      <c r="F603" s="16" t="s">
        <v>39</v>
      </c>
      <c r="G603" s="16">
        <v>1310</v>
      </c>
      <c r="H603" s="16">
        <v>3480</v>
      </c>
      <c r="I603" s="17" t="s">
        <v>132</v>
      </c>
      <c r="J603" s="18">
        <v>54071865</v>
      </c>
      <c r="K603" s="19">
        <v>54071865</v>
      </c>
      <c r="L603" s="19">
        <v>328198</v>
      </c>
      <c r="M603" s="19"/>
      <c r="N603" s="19"/>
      <c r="O603" s="19"/>
      <c r="P603" s="19">
        <v>-440887</v>
      </c>
      <c r="Q603" s="19">
        <v>0</v>
      </c>
      <c r="R603" s="19">
        <v>53959176</v>
      </c>
      <c r="S603" s="19">
        <v>0</v>
      </c>
      <c r="T603" s="19">
        <v>24735291.219999999</v>
      </c>
      <c r="U603" s="19">
        <v>0</v>
      </c>
      <c r="V603" s="19">
        <v>28895686.780000001</v>
      </c>
      <c r="W603" s="19">
        <v>28895686.780000001</v>
      </c>
      <c r="X603" s="19">
        <v>0</v>
      </c>
      <c r="Y603" s="19">
        <v>440887</v>
      </c>
      <c r="Z603" s="19">
        <v>0</v>
      </c>
      <c r="AA603" s="19">
        <f t="shared" si="61"/>
        <v>328198</v>
      </c>
      <c r="AB603" s="20">
        <f t="shared" si="58"/>
        <v>0.53551015641899358</v>
      </c>
      <c r="AC603" s="20">
        <f t="shared" si="59"/>
        <v>0.45840750459199003</v>
      </c>
      <c r="AD603" s="21">
        <f t="shared" si="60"/>
        <v>0.99391766101098367</v>
      </c>
    </row>
    <row r="604" spans="1:30" ht="45" outlineLevel="2" x14ac:dyDescent="0.25">
      <c r="A604" s="15" t="s">
        <v>319</v>
      </c>
      <c r="B604" s="16" t="s">
        <v>36</v>
      </c>
      <c r="C604" s="16" t="s">
        <v>126</v>
      </c>
      <c r="D604" s="16" t="s">
        <v>153</v>
      </c>
      <c r="E604" s="16"/>
      <c r="F604" s="16" t="s">
        <v>39</v>
      </c>
      <c r="G604" s="16">
        <v>1320</v>
      </c>
      <c r="H604" s="16">
        <v>3480</v>
      </c>
      <c r="I604" s="17" t="s">
        <v>154</v>
      </c>
      <c r="J604" s="18">
        <v>53836438</v>
      </c>
      <c r="K604" s="19">
        <v>53836438</v>
      </c>
      <c r="L604" s="19">
        <v>422880</v>
      </c>
      <c r="M604" s="19"/>
      <c r="N604" s="19"/>
      <c r="O604" s="19"/>
      <c r="P604" s="19">
        <v>0</v>
      </c>
      <c r="Q604" s="19">
        <v>-5214315</v>
      </c>
      <c r="R604" s="19">
        <v>49045003</v>
      </c>
      <c r="S604" s="19">
        <v>0</v>
      </c>
      <c r="T604" s="19">
        <v>0</v>
      </c>
      <c r="U604" s="19">
        <v>0</v>
      </c>
      <c r="V604" s="19">
        <v>14674531.300000001</v>
      </c>
      <c r="W604" s="19">
        <v>14674531.300000001</v>
      </c>
      <c r="X604" s="19">
        <v>39161906.700000003</v>
      </c>
      <c r="Y604" s="19">
        <v>39161906.700000003</v>
      </c>
      <c r="Z604" s="19">
        <v>0</v>
      </c>
      <c r="AA604" s="19">
        <f t="shared" si="61"/>
        <v>34370471.700000003</v>
      </c>
      <c r="AB604" s="20">
        <f t="shared" si="58"/>
        <v>0.29920543179495779</v>
      </c>
      <c r="AC604" s="20">
        <f t="shared" si="59"/>
        <v>0</v>
      </c>
      <c r="AD604" s="21">
        <f t="shared" si="60"/>
        <v>0.29920543179495779</v>
      </c>
    </row>
    <row r="605" spans="1:30" ht="285" outlineLevel="2" x14ac:dyDescent="0.25">
      <c r="A605" s="15" t="s">
        <v>319</v>
      </c>
      <c r="B605" s="16" t="s">
        <v>36</v>
      </c>
      <c r="C605" s="16" t="s">
        <v>126</v>
      </c>
      <c r="D605" s="16" t="s">
        <v>239</v>
      </c>
      <c r="E605" s="16" t="s">
        <v>129</v>
      </c>
      <c r="F605" s="16" t="s">
        <v>39</v>
      </c>
      <c r="G605" s="16">
        <v>1320</v>
      </c>
      <c r="H605" s="16">
        <v>3420</v>
      </c>
      <c r="I605" s="17" t="s">
        <v>325</v>
      </c>
      <c r="J605" s="18">
        <v>1076293490</v>
      </c>
      <c r="K605" s="19">
        <v>1076293490</v>
      </c>
      <c r="L605" s="19">
        <v>0</v>
      </c>
      <c r="M605" s="19">
        <v>0</v>
      </c>
      <c r="N605" s="19">
        <v>0</v>
      </c>
      <c r="O605" s="19">
        <v>0</v>
      </c>
      <c r="P605" s="19">
        <v>0</v>
      </c>
      <c r="Q605" s="19">
        <v>-66826216</v>
      </c>
      <c r="R605" s="19">
        <v>1009467274</v>
      </c>
      <c r="S605" s="19">
        <v>0</v>
      </c>
      <c r="T605" s="19">
        <v>89691124</v>
      </c>
      <c r="U605" s="19">
        <v>0</v>
      </c>
      <c r="V605" s="19">
        <v>717528994</v>
      </c>
      <c r="W605" s="19">
        <v>717528994</v>
      </c>
      <c r="X605" s="19">
        <v>0</v>
      </c>
      <c r="Y605" s="19">
        <v>269073372</v>
      </c>
      <c r="Z605" s="19">
        <v>0</v>
      </c>
      <c r="AA605" s="19">
        <f t="shared" si="61"/>
        <v>202247156</v>
      </c>
      <c r="AB605" s="20">
        <f t="shared" si="58"/>
        <v>0.71079965887036767</v>
      </c>
      <c r="AC605" s="20">
        <f t="shared" si="59"/>
        <v>8.884995711114059E-2</v>
      </c>
      <c r="AD605" s="21">
        <f t="shared" si="60"/>
        <v>0.7996496159815083</v>
      </c>
    </row>
    <row r="606" spans="1:30" ht="270" outlineLevel="2" x14ac:dyDescent="0.25">
      <c r="A606" s="15" t="s">
        <v>319</v>
      </c>
      <c r="B606" s="16" t="s">
        <v>36</v>
      </c>
      <c r="C606" s="16" t="s">
        <v>126</v>
      </c>
      <c r="D606" s="16" t="s">
        <v>239</v>
      </c>
      <c r="E606" s="16" t="s">
        <v>131</v>
      </c>
      <c r="F606" s="16" t="s">
        <v>39</v>
      </c>
      <c r="G606" s="16">
        <v>1320</v>
      </c>
      <c r="H606" s="16">
        <v>3480</v>
      </c>
      <c r="I606" s="17" t="s">
        <v>326</v>
      </c>
      <c r="J606" s="18">
        <v>53234813</v>
      </c>
      <c r="K606" s="19">
        <v>53234813</v>
      </c>
      <c r="L606" s="19">
        <v>0</v>
      </c>
      <c r="M606" s="19">
        <v>0</v>
      </c>
      <c r="N606" s="19">
        <v>0</v>
      </c>
      <c r="O606" s="19">
        <v>0</v>
      </c>
      <c r="P606" s="19">
        <v>0</v>
      </c>
      <c r="Q606" s="19">
        <v>0</v>
      </c>
      <c r="R606" s="19">
        <v>53234813</v>
      </c>
      <c r="S606" s="19">
        <v>0</v>
      </c>
      <c r="T606" s="19">
        <v>4436234</v>
      </c>
      <c r="U606" s="19">
        <v>0</v>
      </c>
      <c r="V606" s="19">
        <v>35489877</v>
      </c>
      <c r="W606" s="19">
        <v>35489877</v>
      </c>
      <c r="X606" s="19">
        <v>0</v>
      </c>
      <c r="Y606" s="19">
        <v>13308702</v>
      </c>
      <c r="Z606" s="19">
        <v>0</v>
      </c>
      <c r="AA606" s="19">
        <f t="shared" si="61"/>
        <v>13308702</v>
      </c>
      <c r="AB606" s="20">
        <f t="shared" si="58"/>
        <v>0.66666669797450029</v>
      </c>
      <c r="AC606" s="20">
        <f t="shared" si="59"/>
        <v>8.3333325506374942E-2</v>
      </c>
      <c r="AD606" s="21">
        <f t="shared" si="60"/>
        <v>0.75000002348087524</v>
      </c>
    </row>
    <row r="607" spans="1:30" ht="255" outlineLevel="2" x14ac:dyDescent="0.25">
      <c r="A607" s="15" t="s">
        <v>319</v>
      </c>
      <c r="B607" s="16" t="s">
        <v>36</v>
      </c>
      <c r="C607" s="16" t="s">
        <v>126</v>
      </c>
      <c r="D607" s="16" t="s">
        <v>239</v>
      </c>
      <c r="E607" s="16" t="s">
        <v>327</v>
      </c>
      <c r="F607" s="16" t="s">
        <v>39</v>
      </c>
      <c r="G607" s="16">
        <v>1320</v>
      </c>
      <c r="H607" s="16">
        <v>3410</v>
      </c>
      <c r="I607" s="17" t="s">
        <v>328</v>
      </c>
      <c r="J607" s="18">
        <v>5270246504</v>
      </c>
      <c r="K607" s="19">
        <v>5270246504</v>
      </c>
      <c r="L607" s="19">
        <v>0</v>
      </c>
      <c r="M607" s="19">
        <v>0</v>
      </c>
      <c r="N607" s="19">
        <v>0</v>
      </c>
      <c r="O607" s="19">
        <v>0</v>
      </c>
      <c r="P607" s="19">
        <v>0</v>
      </c>
      <c r="Q607" s="19">
        <v>-50073352</v>
      </c>
      <c r="R607" s="19">
        <v>5220173152</v>
      </c>
      <c r="S607" s="19">
        <v>0</v>
      </c>
      <c r="T607" s="19">
        <v>439187208</v>
      </c>
      <c r="U607" s="19">
        <v>0</v>
      </c>
      <c r="V607" s="19">
        <v>3513497672</v>
      </c>
      <c r="W607" s="19">
        <v>3513497672</v>
      </c>
      <c r="X607" s="19">
        <v>0</v>
      </c>
      <c r="Y607" s="19">
        <v>1317561624</v>
      </c>
      <c r="Z607" s="19">
        <v>0</v>
      </c>
      <c r="AA607" s="19">
        <f t="shared" si="61"/>
        <v>1267488272</v>
      </c>
      <c r="AB607" s="20">
        <f t="shared" si="58"/>
        <v>0.67306151916701784</v>
      </c>
      <c r="AC607" s="20">
        <f t="shared" si="59"/>
        <v>8.4132689704312702E-2</v>
      </c>
      <c r="AD607" s="21">
        <f t="shared" si="60"/>
        <v>0.7571942088713306</v>
      </c>
    </row>
    <row r="608" spans="1:30" ht="225" outlineLevel="2" x14ac:dyDescent="0.25">
      <c r="A608" s="15" t="s">
        <v>319</v>
      </c>
      <c r="B608" s="16" t="s">
        <v>36</v>
      </c>
      <c r="C608" s="16" t="s">
        <v>126</v>
      </c>
      <c r="D608" s="16" t="s">
        <v>239</v>
      </c>
      <c r="E608" s="16" t="s">
        <v>268</v>
      </c>
      <c r="F608" s="16" t="s">
        <v>39</v>
      </c>
      <c r="G608" s="16">
        <v>1320</v>
      </c>
      <c r="H608" s="16">
        <v>3410</v>
      </c>
      <c r="I608" s="17" t="s">
        <v>329</v>
      </c>
      <c r="J608" s="18">
        <v>173064788</v>
      </c>
      <c r="K608" s="19">
        <v>173064788</v>
      </c>
      <c r="L608" s="19"/>
      <c r="M608" s="19"/>
      <c r="N608" s="19">
        <v>-31972592</v>
      </c>
      <c r="O608" s="19"/>
      <c r="P608" s="19">
        <v>0</v>
      </c>
      <c r="Q608" s="19">
        <v>0</v>
      </c>
      <c r="R608" s="19">
        <v>141092196</v>
      </c>
      <c r="S608" s="19">
        <v>0</v>
      </c>
      <c r="T608" s="19">
        <v>10869561</v>
      </c>
      <c r="U608" s="19">
        <v>0</v>
      </c>
      <c r="V608" s="19">
        <v>97613973</v>
      </c>
      <c r="W608" s="19">
        <v>97613973</v>
      </c>
      <c r="X608" s="19">
        <v>0</v>
      </c>
      <c r="Y608" s="19">
        <v>64581254</v>
      </c>
      <c r="Z608" s="19">
        <v>0</v>
      </c>
      <c r="AA608" s="19">
        <f t="shared" si="61"/>
        <v>32608662</v>
      </c>
      <c r="AB608" s="20">
        <f t="shared" si="58"/>
        <v>0.69184530234400776</v>
      </c>
      <c r="AC608" s="20">
        <f t="shared" si="59"/>
        <v>7.7038711623710218E-2</v>
      </c>
      <c r="AD608" s="21">
        <f t="shared" si="60"/>
        <v>0.76888401396771799</v>
      </c>
    </row>
    <row r="609" spans="1:30" ht="240" outlineLevel="2" x14ac:dyDescent="0.25">
      <c r="A609" s="15" t="s">
        <v>319</v>
      </c>
      <c r="B609" s="16" t="s">
        <v>36</v>
      </c>
      <c r="C609" s="16" t="s">
        <v>126</v>
      </c>
      <c r="D609" s="16" t="s">
        <v>239</v>
      </c>
      <c r="E609" s="16" t="s">
        <v>270</v>
      </c>
      <c r="F609" s="16" t="s">
        <v>39</v>
      </c>
      <c r="G609" s="16">
        <v>1320</v>
      </c>
      <c r="H609" s="16">
        <v>3410</v>
      </c>
      <c r="I609" s="17" t="s">
        <v>330</v>
      </c>
      <c r="J609" s="18">
        <v>2782907738</v>
      </c>
      <c r="K609" s="19">
        <v>2782907738</v>
      </c>
      <c r="L609" s="19"/>
      <c r="M609" s="19"/>
      <c r="N609" s="19">
        <v>-514124244</v>
      </c>
      <c r="O609" s="19"/>
      <c r="P609" s="19">
        <v>0</v>
      </c>
      <c r="Q609" s="19">
        <v>0</v>
      </c>
      <c r="R609" s="19">
        <v>2268783494</v>
      </c>
      <c r="S609" s="19">
        <v>0</v>
      </c>
      <c r="T609" s="19">
        <v>174784062</v>
      </c>
      <c r="U609" s="19">
        <v>0</v>
      </c>
      <c r="V609" s="19">
        <v>1569647246</v>
      </c>
      <c r="W609" s="19">
        <v>1569647246</v>
      </c>
      <c r="X609" s="19">
        <v>0</v>
      </c>
      <c r="Y609" s="19">
        <v>1038476430</v>
      </c>
      <c r="Z609" s="19">
        <v>0</v>
      </c>
      <c r="AA609" s="19">
        <f t="shared" si="61"/>
        <v>524352186</v>
      </c>
      <c r="AB609" s="20">
        <f t="shared" si="58"/>
        <v>0.6918453215791952</v>
      </c>
      <c r="AC609" s="20">
        <f t="shared" si="59"/>
        <v>7.7038669605201213E-2</v>
      </c>
      <c r="AD609" s="21">
        <f t="shared" si="60"/>
        <v>0.76888399118439643</v>
      </c>
    </row>
    <row r="610" spans="1:30" ht="255" outlineLevel="2" x14ac:dyDescent="0.25">
      <c r="A610" s="15" t="s">
        <v>319</v>
      </c>
      <c r="B610" s="16" t="s">
        <v>36</v>
      </c>
      <c r="C610" s="16" t="s">
        <v>126</v>
      </c>
      <c r="D610" s="16" t="s">
        <v>239</v>
      </c>
      <c r="E610" s="16" t="s">
        <v>272</v>
      </c>
      <c r="F610" s="16" t="s">
        <v>39</v>
      </c>
      <c r="G610" s="16">
        <v>1320</v>
      </c>
      <c r="H610" s="16">
        <v>3420</v>
      </c>
      <c r="I610" s="17" t="s">
        <v>331</v>
      </c>
      <c r="J610" s="18">
        <v>1524928213</v>
      </c>
      <c r="K610" s="19">
        <v>1524928213</v>
      </c>
      <c r="L610" s="19"/>
      <c r="M610" s="19"/>
      <c r="N610" s="19">
        <v>-281720646</v>
      </c>
      <c r="O610" s="19"/>
      <c r="P610" s="19">
        <v>0</v>
      </c>
      <c r="Q610" s="19">
        <v>0</v>
      </c>
      <c r="R610" s="19">
        <v>1243207567</v>
      </c>
      <c r="S610" s="19">
        <v>0</v>
      </c>
      <c r="T610" s="19">
        <v>95774957</v>
      </c>
      <c r="U610" s="19">
        <v>0</v>
      </c>
      <c r="V610" s="19">
        <v>860107439</v>
      </c>
      <c r="W610" s="19">
        <v>860107439</v>
      </c>
      <c r="X610" s="19">
        <v>0</v>
      </c>
      <c r="Y610" s="19">
        <v>569045817</v>
      </c>
      <c r="Z610" s="19">
        <v>0</v>
      </c>
      <c r="AA610" s="19">
        <f t="shared" si="61"/>
        <v>287325171</v>
      </c>
      <c r="AB610" s="20">
        <f t="shared" si="58"/>
        <v>0.69184540203172684</v>
      </c>
      <c r="AC610" s="20">
        <f t="shared" si="59"/>
        <v>7.703858916425016E-2</v>
      </c>
      <c r="AD610" s="21">
        <f t="shared" si="60"/>
        <v>0.76888399119597706</v>
      </c>
    </row>
    <row r="611" spans="1:30" ht="270" outlineLevel="2" x14ac:dyDescent="0.25">
      <c r="A611" s="15" t="s">
        <v>319</v>
      </c>
      <c r="B611" s="16" t="s">
        <v>36</v>
      </c>
      <c r="C611" s="16" t="s">
        <v>126</v>
      </c>
      <c r="D611" s="16" t="s">
        <v>239</v>
      </c>
      <c r="E611" s="16" t="s">
        <v>133</v>
      </c>
      <c r="F611" s="16" t="s">
        <v>39</v>
      </c>
      <c r="G611" s="16">
        <v>1320</v>
      </c>
      <c r="H611" s="16">
        <v>3410</v>
      </c>
      <c r="I611" s="17" t="s">
        <v>332</v>
      </c>
      <c r="J611" s="18">
        <v>19626200</v>
      </c>
      <c r="K611" s="19">
        <v>19626200</v>
      </c>
      <c r="L611" s="19"/>
      <c r="M611" s="19"/>
      <c r="N611" s="19">
        <v>-3625828</v>
      </c>
      <c r="O611" s="19"/>
      <c r="P611" s="19">
        <v>0</v>
      </c>
      <c r="Q611" s="19">
        <v>0</v>
      </c>
      <c r="R611" s="19">
        <v>16000372</v>
      </c>
      <c r="S611" s="19">
        <v>0</v>
      </c>
      <c r="T611" s="19">
        <v>1232631</v>
      </c>
      <c r="U611" s="19">
        <v>0</v>
      </c>
      <c r="V611" s="19">
        <v>11069797</v>
      </c>
      <c r="W611" s="19">
        <v>11069797</v>
      </c>
      <c r="X611" s="19">
        <v>0</v>
      </c>
      <c r="Y611" s="19">
        <v>7323772</v>
      </c>
      <c r="Z611" s="19">
        <v>0</v>
      </c>
      <c r="AA611" s="19">
        <f t="shared" si="61"/>
        <v>3697944</v>
      </c>
      <c r="AB611" s="20">
        <f t="shared" si="58"/>
        <v>0.69184622707522048</v>
      </c>
      <c r="AC611" s="20">
        <f t="shared" si="59"/>
        <v>7.7037646374721783E-2</v>
      </c>
      <c r="AD611" s="21">
        <f t="shared" si="60"/>
        <v>0.76888387344994225</v>
      </c>
    </row>
    <row r="612" spans="1:30" ht="210" outlineLevel="2" x14ac:dyDescent="0.25">
      <c r="A612" s="15" t="s">
        <v>319</v>
      </c>
      <c r="B612" s="16" t="s">
        <v>36</v>
      </c>
      <c r="C612" s="16" t="s">
        <v>126</v>
      </c>
      <c r="D612" s="16" t="s">
        <v>239</v>
      </c>
      <c r="E612" s="16" t="s">
        <v>333</v>
      </c>
      <c r="F612" s="16" t="s">
        <v>39</v>
      </c>
      <c r="G612" s="16">
        <v>1320</v>
      </c>
      <c r="H612" s="16">
        <v>3410</v>
      </c>
      <c r="I612" s="17" t="s">
        <v>334</v>
      </c>
      <c r="J612" s="18">
        <v>418072199</v>
      </c>
      <c r="K612" s="19">
        <v>418072199</v>
      </c>
      <c r="L612" s="19">
        <v>0</v>
      </c>
      <c r="M612" s="19">
        <v>0</v>
      </c>
      <c r="N612" s="19">
        <v>0</v>
      </c>
      <c r="O612" s="19">
        <v>0</v>
      </c>
      <c r="P612" s="19">
        <v>0</v>
      </c>
      <c r="Q612" s="19">
        <v>-74860703</v>
      </c>
      <c r="R612" s="19">
        <v>343211496</v>
      </c>
      <c r="S612" s="19">
        <v>0</v>
      </c>
      <c r="T612" s="19">
        <v>26521492</v>
      </c>
      <c r="U612" s="19">
        <v>0</v>
      </c>
      <c r="V612" s="19">
        <v>237125524</v>
      </c>
      <c r="W612" s="19">
        <v>237125524</v>
      </c>
      <c r="X612" s="19">
        <v>0</v>
      </c>
      <c r="Y612" s="19">
        <v>154425183</v>
      </c>
      <c r="Z612" s="19">
        <v>0</v>
      </c>
      <c r="AA612" s="19">
        <f t="shared" si="61"/>
        <v>79564480</v>
      </c>
      <c r="AB612" s="20">
        <f t="shared" si="58"/>
        <v>0.69090204367746466</v>
      </c>
      <c r="AC612" s="20">
        <f t="shared" si="59"/>
        <v>7.7274486166978504E-2</v>
      </c>
      <c r="AD612" s="21">
        <f t="shared" si="60"/>
        <v>0.76817652984444318</v>
      </c>
    </row>
    <row r="613" spans="1:30" ht="210" outlineLevel="2" x14ac:dyDescent="0.25">
      <c r="A613" s="15" t="s">
        <v>319</v>
      </c>
      <c r="B613" s="16" t="s">
        <v>36</v>
      </c>
      <c r="C613" s="16" t="s">
        <v>126</v>
      </c>
      <c r="D613" s="16" t="s">
        <v>239</v>
      </c>
      <c r="E613" s="16" t="s">
        <v>335</v>
      </c>
      <c r="F613" s="16" t="s">
        <v>39</v>
      </c>
      <c r="G613" s="16">
        <v>1320</v>
      </c>
      <c r="H613" s="16">
        <v>3410</v>
      </c>
      <c r="I613" s="17" t="s">
        <v>336</v>
      </c>
      <c r="J613" s="18">
        <v>152215262</v>
      </c>
      <c r="K613" s="19">
        <v>152215262</v>
      </c>
      <c r="L613" s="19">
        <v>0</v>
      </c>
      <c r="M613" s="19">
        <v>0</v>
      </c>
      <c r="N613" s="19">
        <v>0</v>
      </c>
      <c r="O613" s="19">
        <v>0</v>
      </c>
      <c r="P613" s="19">
        <v>0</v>
      </c>
      <c r="Q613" s="19">
        <v>0</v>
      </c>
      <c r="R613" s="19">
        <v>152215262</v>
      </c>
      <c r="S613" s="19">
        <v>0</v>
      </c>
      <c r="T613" s="19">
        <v>12684605</v>
      </c>
      <c r="U613" s="19">
        <v>0</v>
      </c>
      <c r="V613" s="19">
        <v>101476842</v>
      </c>
      <c r="W613" s="19">
        <v>101476842</v>
      </c>
      <c r="X613" s="19">
        <v>0</v>
      </c>
      <c r="Y613" s="19">
        <v>38053815</v>
      </c>
      <c r="Z613" s="19">
        <v>0</v>
      </c>
      <c r="AA613" s="19">
        <f t="shared" si="61"/>
        <v>38053815</v>
      </c>
      <c r="AB613" s="20">
        <f t="shared" si="58"/>
        <v>0.66666667104642896</v>
      </c>
      <c r="AC613" s="20">
        <f t="shared" si="59"/>
        <v>8.333333223839276E-2</v>
      </c>
      <c r="AD613" s="21">
        <f t="shared" si="60"/>
        <v>0.75000000328482175</v>
      </c>
    </row>
    <row r="614" spans="1:30" ht="120" outlineLevel="2" x14ac:dyDescent="0.25">
      <c r="A614" s="15" t="s">
        <v>341</v>
      </c>
      <c r="B614" s="16" t="s">
        <v>36</v>
      </c>
      <c r="C614" s="16" t="s">
        <v>126</v>
      </c>
      <c r="D614" s="16" t="s">
        <v>127</v>
      </c>
      <c r="E614" s="16" t="s">
        <v>58</v>
      </c>
      <c r="F614" s="16" t="s">
        <v>39</v>
      </c>
      <c r="G614" s="16">
        <v>1310</v>
      </c>
      <c r="H614" s="16">
        <v>3480</v>
      </c>
      <c r="I614" s="17" t="s">
        <v>128</v>
      </c>
      <c r="J614" s="18">
        <v>6463197</v>
      </c>
      <c r="K614" s="19">
        <v>6463197</v>
      </c>
      <c r="L614" s="19"/>
      <c r="M614" s="19"/>
      <c r="N614" s="19"/>
      <c r="O614" s="19"/>
      <c r="P614" s="19">
        <v>-33272</v>
      </c>
      <c r="Q614" s="19">
        <v>0</v>
      </c>
      <c r="R614" s="19">
        <v>6429925</v>
      </c>
      <c r="S614" s="19">
        <v>0</v>
      </c>
      <c r="T614" s="19">
        <v>2052457.67</v>
      </c>
      <c r="U614" s="19">
        <v>0</v>
      </c>
      <c r="V614" s="19">
        <v>4377467.33</v>
      </c>
      <c r="W614" s="19">
        <v>4377467.33</v>
      </c>
      <c r="X614" s="19">
        <v>0</v>
      </c>
      <c r="Y614" s="19">
        <v>33272</v>
      </c>
      <c r="Z614" s="19">
        <v>0</v>
      </c>
      <c r="AA614" s="19">
        <f t="shared" si="61"/>
        <v>0</v>
      </c>
      <c r="AB614" s="20">
        <f t="shared" si="58"/>
        <v>0.68079601706085224</v>
      </c>
      <c r="AC614" s="20">
        <f t="shared" si="59"/>
        <v>0.31920398293914781</v>
      </c>
      <c r="AD614" s="21">
        <f t="shared" si="60"/>
        <v>1</v>
      </c>
    </row>
    <row r="615" spans="1:30" ht="120" outlineLevel="2" x14ac:dyDescent="0.25">
      <c r="A615" s="15" t="s">
        <v>341</v>
      </c>
      <c r="B615" s="16" t="s">
        <v>36</v>
      </c>
      <c r="C615" s="16" t="s">
        <v>126</v>
      </c>
      <c r="D615" s="16" t="s">
        <v>127</v>
      </c>
      <c r="E615" s="16" t="s">
        <v>129</v>
      </c>
      <c r="F615" s="16" t="s">
        <v>39</v>
      </c>
      <c r="G615" s="16">
        <v>1310</v>
      </c>
      <c r="H615" s="16">
        <v>3480</v>
      </c>
      <c r="I615" s="17" t="s">
        <v>130</v>
      </c>
      <c r="J615" s="18">
        <v>3235849</v>
      </c>
      <c r="K615" s="19">
        <v>3235849</v>
      </c>
      <c r="L615" s="19"/>
      <c r="M615" s="19"/>
      <c r="N615" s="19"/>
      <c r="O615" s="19"/>
      <c r="P615" s="19">
        <v>-15489</v>
      </c>
      <c r="Q615" s="19">
        <v>0</v>
      </c>
      <c r="R615" s="19">
        <v>3220360</v>
      </c>
      <c r="S615" s="19">
        <v>0</v>
      </c>
      <c r="T615" s="19">
        <v>1070500.94</v>
      </c>
      <c r="U615" s="19">
        <v>0</v>
      </c>
      <c r="V615" s="19">
        <v>2149859.06</v>
      </c>
      <c r="W615" s="19">
        <v>2149859.06</v>
      </c>
      <c r="X615" s="19">
        <v>0</v>
      </c>
      <c r="Y615" s="19">
        <v>15489</v>
      </c>
      <c r="Z615" s="19">
        <v>0</v>
      </c>
      <c r="AA615" s="19">
        <f t="shared" si="61"/>
        <v>0</v>
      </c>
      <c r="AB615" s="20">
        <f t="shared" si="58"/>
        <v>0.66758345650796802</v>
      </c>
      <c r="AC615" s="20">
        <f t="shared" si="59"/>
        <v>0.33241654349203192</v>
      </c>
      <c r="AD615" s="21">
        <f t="shared" si="60"/>
        <v>1</v>
      </c>
    </row>
    <row r="616" spans="1:30" ht="75" outlineLevel="2" x14ac:dyDescent="0.25">
      <c r="A616" s="15" t="s">
        <v>341</v>
      </c>
      <c r="B616" s="16" t="s">
        <v>36</v>
      </c>
      <c r="C616" s="16" t="s">
        <v>126</v>
      </c>
      <c r="D616" s="16" t="s">
        <v>127</v>
      </c>
      <c r="E616" s="16" t="s">
        <v>131</v>
      </c>
      <c r="F616" s="16" t="s">
        <v>39</v>
      </c>
      <c r="G616" s="16">
        <v>1310</v>
      </c>
      <c r="H616" s="16">
        <v>3480</v>
      </c>
      <c r="I616" s="17" t="s">
        <v>132</v>
      </c>
      <c r="J616" s="18">
        <v>11610268</v>
      </c>
      <c r="K616" s="19">
        <v>11610268</v>
      </c>
      <c r="L616" s="19"/>
      <c r="M616" s="19"/>
      <c r="N616" s="19">
        <v>-400000</v>
      </c>
      <c r="O616" s="19"/>
      <c r="P616" s="19">
        <v>-54088</v>
      </c>
      <c r="Q616" s="19">
        <v>0</v>
      </c>
      <c r="R616" s="19">
        <v>11156180</v>
      </c>
      <c r="S616" s="19">
        <v>0</v>
      </c>
      <c r="T616" s="19">
        <v>4609692.76</v>
      </c>
      <c r="U616" s="19">
        <v>0</v>
      </c>
      <c r="V616" s="19">
        <v>6546487.2400000002</v>
      </c>
      <c r="W616" s="19">
        <v>6546487.2400000002</v>
      </c>
      <c r="X616" s="19">
        <v>0</v>
      </c>
      <c r="Y616" s="19">
        <v>454088</v>
      </c>
      <c r="Z616" s="19">
        <v>0</v>
      </c>
      <c r="AA616" s="19">
        <f t="shared" si="61"/>
        <v>0</v>
      </c>
      <c r="AB616" s="20">
        <f t="shared" si="58"/>
        <v>0.58680365859998673</v>
      </c>
      <c r="AC616" s="20">
        <f t="shared" si="59"/>
        <v>0.41319634140001327</v>
      </c>
      <c r="AD616" s="21">
        <f t="shared" si="60"/>
        <v>1</v>
      </c>
    </row>
    <row r="617" spans="1:30" ht="45" outlineLevel="2" x14ac:dyDescent="0.25">
      <c r="A617" s="15" t="s">
        <v>341</v>
      </c>
      <c r="B617" s="16" t="s">
        <v>36</v>
      </c>
      <c r="C617" s="16" t="s">
        <v>126</v>
      </c>
      <c r="D617" s="16" t="s">
        <v>153</v>
      </c>
      <c r="E617" s="16"/>
      <c r="F617" s="16" t="s">
        <v>39</v>
      </c>
      <c r="G617" s="16">
        <v>1320</v>
      </c>
      <c r="H617" s="16">
        <v>3480</v>
      </c>
      <c r="I617" s="17" t="s">
        <v>154</v>
      </c>
      <c r="J617" s="18">
        <v>24570438</v>
      </c>
      <c r="K617" s="19">
        <v>24570438</v>
      </c>
      <c r="L617" s="19"/>
      <c r="M617" s="19"/>
      <c r="N617" s="19">
        <v>-356500</v>
      </c>
      <c r="O617" s="19"/>
      <c r="P617" s="19">
        <v>0</v>
      </c>
      <c r="Q617" s="19">
        <v>0</v>
      </c>
      <c r="R617" s="19">
        <v>24213938</v>
      </c>
      <c r="S617" s="19">
        <v>0</v>
      </c>
      <c r="T617" s="19">
        <v>0</v>
      </c>
      <c r="U617" s="19">
        <v>0</v>
      </c>
      <c r="V617" s="19">
        <v>1769321.59</v>
      </c>
      <c r="W617" s="19">
        <v>1769321.59</v>
      </c>
      <c r="X617" s="19">
        <v>22444616.41</v>
      </c>
      <c r="Y617" s="19">
        <v>22801116.41</v>
      </c>
      <c r="Z617" s="19">
        <v>0</v>
      </c>
      <c r="AA617" s="19">
        <f t="shared" si="61"/>
        <v>22444616.41</v>
      </c>
      <c r="AB617" s="20">
        <f t="shared" si="58"/>
        <v>7.3070377482588753E-2</v>
      </c>
      <c r="AC617" s="20">
        <f t="shared" si="59"/>
        <v>0</v>
      </c>
      <c r="AD617" s="21">
        <f t="shared" si="60"/>
        <v>7.3070377482588753E-2</v>
      </c>
    </row>
    <row r="618" spans="1:30" ht="240" outlineLevel="2" x14ac:dyDescent="0.25">
      <c r="A618" s="15" t="s">
        <v>341</v>
      </c>
      <c r="B618" s="16" t="s">
        <v>36</v>
      </c>
      <c r="C618" s="16" t="s">
        <v>126</v>
      </c>
      <c r="D618" s="16" t="s">
        <v>274</v>
      </c>
      <c r="E618" s="16" t="s">
        <v>58</v>
      </c>
      <c r="F618" s="16" t="s">
        <v>39</v>
      </c>
      <c r="G618" s="16">
        <v>1320</v>
      </c>
      <c r="H618" s="16">
        <v>3480</v>
      </c>
      <c r="I618" s="17" t="s">
        <v>345</v>
      </c>
      <c r="J618" s="18">
        <v>20000000</v>
      </c>
      <c r="K618" s="19">
        <v>20000000</v>
      </c>
      <c r="L618" s="19">
        <v>0</v>
      </c>
      <c r="M618" s="19">
        <v>0</v>
      </c>
      <c r="N618" s="19">
        <v>0</v>
      </c>
      <c r="O618" s="19">
        <v>0</v>
      </c>
      <c r="P618" s="19">
        <v>0</v>
      </c>
      <c r="Q618" s="19">
        <v>-2060461.8900000001</v>
      </c>
      <c r="R618" s="19">
        <v>17939538.109999999</v>
      </c>
      <c r="S618" s="19">
        <v>0</v>
      </c>
      <c r="T618" s="19">
        <v>0</v>
      </c>
      <c r="U618" s="19">
        <v>0</v>
      </c>
      <c r="V618" s="19">
        <v>17939538.109999999</v>
      </c>
      <c r="W618" s="19">
        <v>17939538.109999999</v>
      </c>
      <c r="X618" s="19">
        <v>0</v>
      </c>
      <c r="Y618" s="19">
        <v>2060461.89</v>
      </c>
      <c r="Z618" s="19">
        <v>0</v>
      </c>
      <c r="AA618" s="19">
        <f t="shared" si="61"/>
        <v>0</v>
      </c>
      <c r="AB618" s="20">
        <f t="shared" si="58"/>
        <v>1</v>
      </c>
      <c r="AC618" s="20">
        <f t="shared" si="59"/>
        <v>0</v>
      </c>
      <c r="AD618" s="21">
        <f t="shared" si="60"/>
        <v>1</v>
      </c>
    </row>
    <row r="619" spans="1:30" ht="120" outlineLevel="2" x14ac:dyDescent="0.25">
      <c r="A619" s="15" t="s">
        <v>347</v>
      </c>
      <c r="B619" s="16" t="s">
        <v>36</v>
      </c>
      <c r="C619" s="16" t="s">
        <v>126</v>
      </c>
      <c r="D619" s="16" t="s">
        <v>127</v>
      </c>
      <c r="E619" s="16" t="s">
        <v>58</v>
      </c>
      <c r="F619" s="16" t="s">
        <v>39</v>
      </c>
      <c r="G619" s="16">
        <v>1310</v>
      </c>
      <c r="H619" s="16">
        <v>3480</v>
      </c>
      <c r="I619" s="17" t="s">
        <v>128</v>
      </c>
      <c r="J619" s="18">
        <v>59030413</v>
      </c>
      <c r="K619" s="19">
        <v>59030413</v>
      </c>
      <c r="L619" s="19"/>
      <c r="M619" s="19"/>
      <c r="N619" s="19"/>
      <c r="O619" s="19"/>
      <c r="P619" s="19">
        <v>-223609</v>
      </c>
      <c r="Q619" s="19">
        <v>0</v>
      </c>
      <c r="R619" s="19">
        <v>58806804</v>
      </c>
      <c r="S619" s="19">
        <v>0</v>
      </c>
      <c r="T619" s="19">
        <v>20695362.690000001</v>
      </c>
      <c r="U619" s="19">
        <v>0</v>
      </c>
      <c r="V619" s="19">
        <v>38111441.310000002</v>
      </c>
      <c r="W619" s="19">
        <v>38111441.310000002</v>
      </c>
      <c r="X619" s="19">
        <v>0</v>
      </c>
      <c r="Y619" s="19">
        <v>223609</v>
      </c>
      <c r="Z619" s="19">
        <v>0</v>
      </c>
      <c r="AA619" s="19">
        <f t="shared" si="61"/>
        <v>0</v>
      </c>
      <c r="AB619" s="20">
        <f t="shared" si="58"/>
        <v>0.64807877180334439</v>
      </c>
      <c r="AC619" s="20">
        <f t="shared" si="59"/>
        <v>0.35192122819665561</v>
      </c>
      <c r="AD619" s="21">
        <f t="shared" si="60"/>
        <v>1</v>
      </c>
    </row>
    <row r="620" spans="1:30" ht="120" outlineLevel="2" x14ac:dyDescent="0.25">
      <c r="A620" s="15" t="s">
        <v>347</v>
      </c>
      <c r="B620" s="16" t="s">
        <v>36</v>
      </c>
      <c r="C620" s="16" t="s">
        <v>126</v>
      </c>
      <c r="D620" s="16" t="s">
        <v>127</v>
      </c>
      <c r="E620" s="16" t="s">
        <v>129</v>
      </c>
      <c r="F620" s="16" t="s">
        <v>39</v>
      </c>
      <c r="G620" s="16">
        <v>1310</v>
      </c>
      <c r="H620" s="16">
        <v>3480</v>
      </c>
      <c r="I620" s="17" t="s">
        <v>130</v>
      </c>
      <c r="J620" s="18">
        <v>60183235</v>
      </c>
      <c r="K620" s="19">
        <v>60183235</v>
      </c>
      <c r="L620" s="19">
        <v>66068</v>
      </c>
      <c r="M620" s="19"/>
      <c r="N620" s="19"/>
      <c r="O620" s="19"/>
      <c r="P620" s="19">
        <v>-228218</v>
      </c>
      <c r="Q620" s="19">
        <v>0</v>
      </c>
      <c r="R620" s="19">
        <v>60021085</v>
      </c>
      <c r="S620" s="19">
        <v>0</v>
      </c>
      <c r="T620" s="19">
        <v>21781283.309999999</v>
      </c>
      <c r="U620" s="19">
        <v>0</v>
      </c>
      <c r="V620" s="19">
        <v>38173733.689999998</v>
      </c>
      <c r="W620" s="19">
        <v>38173733.689999998</v>
      </c>
      <c r="X620" s="19">
        <v>0</v>
      </c>
      <c r="Y620" s="19">
        <v>228218</v>
      </c>
      <c r="Z620" s="19">
        <v>0</v>
      </c>
      <c r="AA620" s="19">
        <f t="shared" si="61"/>
        <v>66068</v>
      </c>
      <c r="AB620" s="20">
        <f t="shared" si="58"/>
        <v>0.63600539193851624</v>
      </c>
      <c r="AC620" s="20">
        <f t="shared" si="59"/>
        <v>0.3628938615488207</v>
      </c>
      <c r="AD620" s="21">
        <f t="shared" si="60"/>
        <v>0.99889925348733688</v>
      </c>
    </row>
    <row r="621" spans="1:30" ht="75" outlineLevel="2" x14ac:dyDescent="0.25">
      <c r="A621" s="15" t="s">
        <v>347</v>
      </c>
      <c r="B621" s="16" t="s">
        <v>36</v>
      </c>
      <c r="C621" s="16" t="s">
        <v>126</v>
      </c>
      <c r="D621" s="16" t="s">
        <v>127</v>
      </c>
      <c r="E621" s="16" t="s">
        <v>131</v>
      </c>
      <c r="F621" s="16" t="s">
        <v>39</v>
      </c>
      <c r="G621" s="16">
        <v>1310</v>
      </c>
      <c r="H621" s="16">
        <v>3480</v>
      </c>
      <c r="I621" s="17" t="s">
        <v>132</v>
      </c>
      <c r="J621" s="18">
        <v>276864519</v>
      </c>
      <c r="K621" s="19">
        <v>276864519</v>
      </c>
      <c r="L621" s="19">
        <v>372622</v>
      </c>
      <c r="M621" s="19"/>
      <c r="N621" s="19"/>
      <c r="O621" s="19"/>
      <c r="P621" s="19">
        <v>-1063542</v>
      </c>
      <c r="Q621" s="19">
        <v>0</v>
      </c>
      <c r="R621" s="19">
        <v>276173599</v>
      </c>
      <c r="S621" s="19">
        <v>0</v>
      </c>
      <c r="T621" s="19">
        <v>122382468.41</v>
      </c>
      <c r="U621" s="19">
        <v>0</v>
      </c>
      <c r="V621" s="19">
        <v>153418508.59</v>
      </c>
      <c r="W621" s="19">
        <v>153418508.59</v>
      </c>
      <c r="X621" s="19">
        <v>0</v>
      </c>
      <c r="Y621" s="19">
        <v>1063542</v>
      </c>
      <c r="Z621" s="19">
        <v>0</v>
      </c>
      <c r="AA621" s="19">
        <f t="shared" si="61"/>
        <v>372622</v>
      </c>
      <c r="AB621" s="20">
        <f t="shared" si="58"/>
        <v>0.55551475284210639</v>
      </c>
      <c r="AC621" s="20">
        <f t="shared" si="59"/>
        <v>0.44313601608964803</v>
      </c>
      <c r="AD621" s="21">
        <f t="shared" si="60"/>
        <v>0.99865076893175442</v>
      </c>
    </row>
    <row r="622" spans="1:30" ht="45" outlineLevel="2" x14ac:dyDescent="0.25">
      <c r="A622" s="15" t="s">
        <v>347</v>
      </c>
      <c r="B622" s="16" t="s">
        <v>36</v>
      </c>
      <c r="C622" s="16" t="s">
        <v>126</v>
      </c>
      <c r="D622" s="16" t="s">
        <v>153</v>
      </c>
      <c r="E622" s="16"/>
      <c r="F622" s="16" t="s">
        <v>39</v>
      </c>
      <c r="G622" s="16">
        <v>1320</v>
      </c>
      <c r="H622" s="16">
        <v>3480</v>
      </c>
      <c r="I622" s="17" t="s">
        <v>154</v>
      </c>
      <c r="J622" s="18">
        <v>189877137</v>
      </c>
      <c r="K622" s="19">
        <v>189877137</v>
      </c>
      <c r="L622" s="19">
        <v>1735319</v>
      </c>
      <c r="M622" s="19"/>
      <c r="N622" s="19"/>
      <c r="O622" s="19"/>
      <c r="P622" s="19">
        <v>0</v>
      </c>
      <c r="Q622" s="19">
        <v>0</v>
      </c>
      <c r="R622" s="19">
        <v>191612456</v>
      </c>
      <c r="S622" s="19">
        <v>0</v>
      </c>
      <c r="T622" s="19">
        <v>20502.86</v>
      </c>
      <c r="U622" s="19">
        <v>0</v>
      </c>
      <c r="V622" s="19">
        <v>101626054.34999999</v>
      </c>
      <c r="W622" s="19">
        <v>101626054.34999999</v>
      </c>
      <c r="X622" s="19">
        <v>88230579.790000007</v>
      </c>
      <c r="Y622" s="19">
        <v>88230579.790000007</v>
      </c>
      <c r="Z622" s="19">
        <v>0</v>
      </c>
      <c r="AA622" s="19">
        <f t="shared" si="61"/>
        <v>89965898.789999992</v>
      </c>
      <c r="AB622" s="20">
        <f t="shared" si="58"/>
        <v>0.53037290201008647</v>
      </c>
      <c r="AC622" s="20">
        <f t="shared" si="59"/>
        <v>1.0700170765516414E-4</v>
      </c>
      <c r="AD622" s="21">
        <f t="shared" si="60"/>
        <v>0.53047990371774167</v>
      </c>
    </row>
    <row r="623" spans="1:30" ht="135" outlineLevel="2" x14ac:dyDescent="0.25">
      <c r="A623" s="15" t="s">
        <v>347</v>
      </c>
      <c r="B623" s="16" t="s">
        <v>36</v>
      </c>
      <c r="C623" s="16" t="s">
        <v>126</v>
      </c>
      <c r="D623" s="16" t="s">
        <v>246</v>
      </c>
      <c r="E623" s="16"/>
      <c r="F623" s="16" t="s">
        <v>39</v>
      </c>
      <c r="G623" s="16">
        <v>1320</v>
      </c>
      <c r="H623" s="16">
        <v>3480</v>
      </c>
      <c r="I623" s="17" t="s">
        <v>364</v>
      </c>
      <c r="J623" s="18">
        <v>0</v>
      </c>
      <c r="K623" s="19">
        <v>0</v>
      </c>
      <c r="L623" s="19">
        <v>42432941</v>
      </c>
      <c r="M623" s="19"/>
      <c r="N623" s="19"/>
      <c r="O623" s="19"/>
      <c r="P623" s="19">
        <v>0</v>
      </c>
      <c r="Q623" s="19">
        <v>0</v>
      </c>
      <c r="R623" s="19">
        <v>42432941</v>
      </c>
      <c r="S623" s="19">
        <v>0</v>
      </c>
      <c r="T623" s="19">
        <v>0</v>
      </c>
      <c r="U623" s="19">
        <v>0</v>
      </c>
      <c r="V623" s="19">
        <v>0</v>
      </c>
      <c r="W623" s="19">
        <v>0</v>
      </c>
      <c r="X623" s="19">
        <v>0</v>
      </c>
      <c r="Y623" s="19">
        <v>0</v>
      </c>
      <c r="Z623" s="19">
        <v>0</v>
      </c>
      <c r="AA623" s="19">
        <f t="shared" si="61"/>
        <v>42432941</v>
      </c>
      <c r="AB623" s="20">
        <f t="shared" si="58"/>
        <v>0</v>
      </c>
      <c r="AC623" s="20">
        <f t="shared" si="59"/>
        <v>0</v>
      </c>
      <c r="AD623" s="21">
        <f t="shared" si="60"/>
        <v>0</v>
      </c>
    </row>
    <row r="624" spans="1:30" ht="75" outlineLevel="2" x14ac:dyDescent="0.25">
      <c r="A624" s="15" t="s">
        <v>347</v>
      </c>
      <c r="B624" s="16" t="s">
        <v>36</v>
      </c>
      <c r="C624" s="16" t="s">
        <v>126</v>
      </c>
      <c r="D624" s="16" t="s">
        <v>365</v>
      </c>
      <c r="E624" s="16"/>
      <c r="F624" s="16" t="s">
        <v>39</v>
      </c>
      <c r="G624" s="16">
        <v>1320</v>
      </c>
      <c r="H624" s="16">
        <v>3480</v>
      </c>
      <c r="I624" s="17" t="s">
        <v>366</v>
      </c>
      <c r="J624" s="18">
        <v>2901792</v>
      </c>
      <c r="K624" s="19">
        <v>2901792</v>
      </c>
      <c r="L624" s="19">
        <v>0</v>
      </c>
      <c r="M624" s="19">
        <v>0</v>
      </c>
      <c r="N624" s="19">
        <v>0</v>
      </c>
      <c r="O624" s="19">
        <v>0</v>
      </c>
      <c r="P624" s="19">
        <v>0</v>
      </c>
      <c r="Q624" s="19">
        <v>-150101.32</v>
      </c>
      <c r="R624" s="19">
        <v>2751690.68</v>
      </c>
      <c r="S624" s="19">
        <v>0</v>
      </c>
      <c r="T624" s="19">
        <v>2751690.68</v>
      </c>
      <c r="U624" s="19">
        <v>0</v>
      </c>
      <c r="V624" s="19">
        <v>0</v>
      </c>
      <c r="W624" s="19">
        <v>0</v>
      </c>
      <c r="X624" s="19">
        <v>0</v>
      </c>
      <c r="Y624" s="19">
        <v>150101.32</v>
      </c>
      <c r="Z624" s="19">
        <v>0</v>
      </c>
      <c r="AA624" s="19">
        <f t="shared" si="61"/>
        <v>0</v>
      </c>
      <c r="AB624" s="20">
        <f t="shared" si="58"/>
        <v>0</v>
      </c>
      <c r="AC624" s="20">
        <f t="shared" si="59"/>
        <v>1</v>
      </c>
      <c r="AD624" s="21">
        <f t="shared" si="60"/>
        <v>1</v>
      </c>
    </row>
    <row r="625" spans="1:30" ht="120" outlineLevel="2" x14ac:dyDescent="0.25">
      <c r="A625" s="15" t="s">
        <v>368</v>
      </c>
      <c r="B625" s="16" t="s">
        <v>36</v>
      </c>
      <c r="C625" s="16" t="s">
        <v>126</v>
      </c>
      <c r="D625" s="16" t="s">
        <v>127</v>
      </c>
      <c r="E625" s="16" t="s">
        <v>58</v>
      </c>
      <c r="F625" s="16" t="s">
        <v>39</v>
      </c>
      <c r="G625" s="16">
        <v>1310</v>
      </c>
      <c r="H625" s="16">
        <v>3460</v>
      </c>
      <c r="I625" s="17" t="s">
        <v>128</v>
      </c>
      <c r="J625" s="18">
        <v>4374512</v>
      </c>
      <c r="K625" s="19">
        <v>4374512</v>
      </c>
      <c r="L625" s="19">
        <v>0</v>
      </c>
      <c r="M625" s="19">
        <v>0</v>
      </c>
      <c r="N625" s="19">
        <v>0</v>
      </c>
      <c r="O625" s="19">
        <v>0</v>
      </c>
      <c r="P625" s="19">
        <v>0</v>
      </c>
      <c r="Q625" s="19">
        <v>0</v>
      </c>
      <c r="R625" s="19">
        <v>4374512</v>
      </c>
      <c r="S625" s="19">
        <v>0</v>
      </c>
      <c r="T625" s="19">
        <v>2295134.2200000002</v>
      </c>
      <c r="U625" s="19">
        <v>0</v>
      </c>
      <c r="V625" s="19">
        <v>2079377.78</v>
      </c>
      <c r="W625" s="19">
        <v>2079377.78</v>
      </c>
      <c r="X625" s="19">
        <v>0</v>
      </c>
      <c r="Y625" s="19">
        <v>0</v>
      </c>
      <c r="Z625" s="19">
        <v>0</v>
      </c>
      <c r="AA625" s="19">
        <f t="shared" si="61"/>
        <v>0</v>
      </c>
      <c r="AB625" s="20">
        <f t="shared" si="58"/>
        <v>0.47533937042577551</v>
      </c>
      <c r="AC625" s="20">
        <f t="shared" si="59"/>
        <v>0.52466062957422455</v>
      </c>
      <c r="AD625" s="21">
        <f t="shared" si="60"/>
        <v>1</v>
      </c>
    </row>
    <row r="626" spans="1:30" ht="120" outlineLevel="2" x14ac:dyDescent="0.25">
      <c r="A626" s="15" t="s">
        <v>368</v>
      </c>
      <c r="B626" s="16" t="s">
        <v>36</v>
      </c>
      <c r="C626" s="16" t="s">
        <v>126</v>
      </c>
      <c r="D626" s="16" t="s">
        <v>127</v>
      </c>
      <c r="E626" s="16" t="s">
        <v>129</v>
      </c>
      <c r="F626" s="16" t="s">
        <v>39</v>
      </c>
      <c r="G626" s="16">
        <v>1310</v>
      </c>
      <c r="H626" s="16">
        <v>3460</v>
      </c>
      <c r="I626" s="17" t="s">
        <v>130</v>
      </c>
      <c r="J626" s="18">
        <v>1999681</v>
      </c>
      <c r="K626" s="19">
        <v>1999681</v>
      </c>
      <c r="L626" s="19">
        <v>243005</v>
      </c>
      <c r="M626" s="19"/>
      <c r="N626" s="19"/>
      <c r="O626" s="19"/>
      <c r="P626" s="19">
        <v>0</v>
      </c>
      <c r="Q626" s="19">
        <v>0</v>
      </c>
      <c r="R626" s="19">
        <v>2242686</v>
      </c>
      <c r="S626" s="19">
        <v>0</v>
      </c>
      <c r="T626" s="19">
        <v>897152.79</v>
      </c>
      <c r="U626" s="19">
        <v>0</v>
      </c>
      <c r="V626" s="19">
        <v>1102528.21</v>
      </c>
      <c r="W626" s="19">
        <v>1102528.21</v>
      </c>
      <c r="X626" s="19">
        <v>0</v>
      </c>
      <c r="Y626" s="19">
        <v>0</v>
      </c>
      <c r="Z626" s="19">
        <v>0</v>
      </c>
      <c r="AA626" s="19">
        <f t="shared" si="61"/>
        <v>243005</v>
      </c>
      <c r="AB626" s="20">
        <f t="shared" si="58"/>
        <v>0.49161059996807399</v>
      </c>
      <c r="AC626" s="20">
        <f t="shared" si="59"/>
        <v>0.4000349536225758</v>
      </c>
      <c r="AD626" s="21">
        <f t="shared" si="60"/>
        <v>0.89164555359064979</v>
      </c>
    </row>
    <row r="627" spans="1:30" ht="75" outlineLevel="2" x14ac:dyDescent="0.25">
      <c r="A627" s="15" t="s">
        <v>368</v>
      </c>
      <c r="B627" s="16" t="s">
        <v>36</v>
      </c>
      <c r="C627" s="16" t="s">
        <v>126</v>
      </c>
      <c r="D627" s="16" t="s">
        <v>127</v>
      </c>
      <c r="E627" s="16" t="s">
        <v>131</v>
      </c>
      <c r="F627" s="16" t="s">
        <v>39</v>
      </c>
      <c r="G627" s="16">
        <v>1310</v>
      </c>
      <c r="H627" s="16">
        <v>3460</v>
      </c>
      <c r="I627" s="17" t="s">
        <v>132</v>
      </c>
      <c r="J627" s="18">
        <v>6892262</v>
      </c>
      <c r="K627" s="19">
        <v>6892262</v>
      </c>
      <c r="L627" s="19">
        <v>1396549</v>
      </c>
      <c r="M627" s="19"/>
      <c r="N627" s="19"/>
      <c r="O627" s="19"/>
      <c r="P627" s="19">
        <v>0</v>
      </c>
      <c r="Q627" s="19">
        <v>0</v>
      </c>
      <c r="R627" s="19">
        <v>8288811</v>
      </c>
      <c r="S627" s="19">
        <v>0</v>
      </c>
      <c r="T627" s="19">
        <v>2808602.83</v>
      </c>
      <c r="U627" s="19">
        <v>0</v>
      </c>
      <c r="V627" s="19">
        <v>4083659.17</v>
      </c>
      <c r="W627" s="19">
        <v>4083659.17</v>
      </c>
      <c r="X627" s="19">
        <v>0</v>
      </c>
      <c r="Y627" s="19">
        <v>0</v>
      </c>
      <c r="Z627" s="19">
        <v>0</v>
      </c>
      <c r="AA627" s="19">
        <f t="shared" si="61"/>
        <v>1396549</v>
      </c>
      <c r="AB627" s="20">
        <f t="shared" si="58"/>
        <v>0.49267128542320482</v>
      </c>
      <c r="AC627" s="20">
        <f t="shared" si="59"/>
        <v>0.33884266754302877</v>
      </c>
      <c r="AD627" s="21">
        <f t="shared" si="60"/>
        <v>0.83151395296623365</v>
      </c>
    </row>
    <row r="628" spans="1:30" ht="150" outlineLevel="2" x14ac:dyDescent="0.25">
      <c r="A628" s="15" t="s">
        <v>368</v>
      </c>
      <c r="B628" s="16" t="s">
        <v>36</v>
      </c>
      <c r="C628" s="16" t="s">
        <v>126</v>
      </c>
      <c r="D628" s="16" t="s">
        <v>127</v>
      </c>
      <c r="E628" s="16" t="s">
        <v>268</v>
      </c>
      <c r="F628" s="16" t="s">
        <v>39</v>
      </c>
      <c r="G628" s="16">
        <v>1310</v>
      </c>
      <c r="H628" s="16">
        <v>3460</v>
      </c>
      <c r="I628" s="17" t="s">
        <v>374</v>
      </c>
      <c r="J628" s="18">
        <v>47267190088</v>
      </c>
      <c r="K628" s="19">
        <v>47267190088</v>
      </c>
      <c r="L628" s="19">
        <v>0</v>
      </c>
      <c r="M628" s="19">
        <v>0</v>
      </c>
      <c r="N628" s="19">
        <v>0</v>
      </c>
      <c r="O628" s="19">
        <v>0</v>
      </c>
      <c r="P628" s="19">
        <v>0</v>
      </c>
      <c r="Q628" s="19">
        <v>0</v>
      </c>
      <c r="R628" s="19">
        <v>47267190088</v>
      </c>
      <c r="S628" s="19">
        <v>0</v>
      </c>
      <c r="T628" s="19">
        <v>4047800000</v>
      </c>
      <c r="U628" s="19">
        <v>0</v>
      </c>
      <c r="V628" s="19">
        <v>31075600000</v>
      </c>
      <c r="W628" s="19">
        <v>31075600000</v>
      </c>
      <c r="X628" s="19">
        <v>0</v>
      </c>
      <c r="Y628" s="19">
        <v>12143790088</v>
      </c>
      <c r="Z628" s="19">
        <v>0</v>
      </c>
      <c r="AA628" s="19">
        <f t="shared" si="61"/>
        <v>12143790088</v>
      </c>
      <c r="AB628" s="20">
        <f t="shared" si="58"/>
        <v>0.65744546993685893</v>
      </c>
      <c r="AC628" s="20">
        <f t="shared" si="59"/>
        <v>8.5636569308731536E-2</v>
      </c>
      <c r="AD628" s="21">
        <f t="shared" si="60"/>
        <v>0.74308203924559046</v>
      </c>
    </row>
    <row r="629" spans="1:30" ht="105" outlineLevel="2" x14ac:dyDescent="0.25">
      <c r="A629" s="15" t="s">
        <v>368</v>
      </c>
      <c r="B629" s="16" t="s">
        <v>36</v>
      </c>
      <c r="C629" s="16" t="s">
        <v>126</v>
      </c>
      <c r="D629" s="16" t="s">
        <v>127</v>
      </c>
      <c r="E629" s="16" t="s">
        <v>270</v>
      </c>
      <c r="F629" s="16" t="s">
        <v>39</v>
      </c>
      <c r="G629" s="16">
        <v>1310</v>
      </c>
      <c r="H629" s="16">
        <v>3460</v>
      </c>
      <c r="I629" s="17" t="s">
        <v>375</v>
      </c>
      <c r="J629" s="18">
        <v>314403583</v>
      </c>
      <c r="K629" s="19">
        <v>300000000</v>
      </c>
      <c r="L629" s="19"/>
      <c r="M629" s="19"/>
      <c r="N629" s="19"/>
      <c r="O629" s="19"/>
      <c r="P629" s="19">
        <v>0</v>
      </c>
      <c r="Q629" s="19">
        <v>-250000000</v>
      </c>
      <c r="R629" s="19">
        <v>50000000</v>
      </c>
      <c r="S629" s="19">
        <v>0</v>
      </c>
      <c r="T629" s="19">
        <v>283736810.33999997</v>
      </c>
      <c r="U629" s="19">
        <v>0</v>
      </c>
      <c r="V629" s="19">
        <v>0</v>
      </c>
      <c r="W629" s="19">
        <v>0</v>
      </c>
      <c r="X629" s="19">
        <v>0</v>
      </c>
      <c r="Y629" s="19">
        <v>16263189.66</v>
      </c>
      <c r="Z629" s="19">
        <v>0</v>
      </c>
      <c r="AA629" s="19">
        <f t="shared" si="61"/>
        <v>-233736810.33999997</v>
      </c>
      <c r="AB629" s="20">
        <f t="shared" si="58"/>
        <v>0</v>
      </c>
      <c r="AC629" s="20">
        <f t="shared" si="59"/>
        <v>5.6747362067999996</v>
      </c>
      <c r="AD629" s="21">
        <f t="shared" si="60"/>
        <v>5.6747362067999996</v>
      </c>
    </row>
    <row r="630" spans="1:30" ht="90" outlineLevel="2" x14ac:dyDescent="0.25">
      <c r="A630" s="15" t="s">
        <v>368</v>
      </c>
      <c r="B630" s="16" t="s">
        <v>36</v>
      </c>
      <c r="C630" s="16" t="s">
        <v>126</v>
      </c>
      <c r="D630" s="16" t="s">
        <v>127</v>
      </c>
      <c r="E630" s="16" t="s">
        <v>376</v>
      </c>
      <c r="F630" s="16">
        <v>280</v>
      </c>
      <c r="G630" s="16">
        <v>1310</v>
      </c>
      <c r="H630" s="16">
        <v>3460</v>
      </c>
      <c r="I630" s="17" t="s">
        <v>377</v>
      </c>
      <c r="J630" s="18"/>
      <c r="K630" s="19"/>
      <c r="L630" s="19"/>
      <c r="M630" s="19"/>
      <c r="N630" s="19"/>
      <c r="O630" s="19">
        <v>18928631904</v>
      </c>
      <c r="P630" s="19">
        <v>0</v>
      </c>
      <c r="Q630" s="19">
        <v>0</v>
      </c>
      <c r="R630" s="19">
        <v>18928631904</v>
      </c>
      <c r="S630" s="19"/>
      <c r="T630" s="19"/>
      <c r="U630" s="19"/>
      <c r="V630" s="19"/>
      <c r="W630" s="19"/>
      <c r="X630" s="19"/>
      <c r="Y630" s="19"/>
      <c r="Z630" s="19"/>
      <c r="AA630" s="19">
        <f t="shared" si="61"/>
        <v>18928631904</v>
      </c>
      <c r="AB630" s="20">
        <f t="shared" si="58"/>
        <v>0</v>
      </c>
      <c r="AC630" s="20">
        <f t="shared" si="59"/>
        <v>0</v>
      </c>
      <c r="AD630" s="21">
        <f t="shared" si="60"/>
        <v>0</v>
      </c>
    </row>
    <row r="631" spans="1:30" ht="90" outlineLevel="2" x14ac:dyDescent="0.25">
      <c r="A631" s="15" t="s">
        <v>368</v>
      </c>
      <c r="B631" s="16" t="s">
        <v>36</v>
      </c>
      <c r="C631" s="16" t="s">
        <v>126</v>
      </c>
      <c r="D631" s="16" t="s">
        <v>127</v>
      </c>
      <c r="E631" s="16" t="s">
        <v>376</v>
      </c>
      <c r="F631" s="16" t="s">
        <v>39</v>
      </c>
      <c r="G631" s="16">
        <v>1310</v>
      </c>
      <c r="H631" s="16">
        <v>3460</v>
      </c>
      <c r="I631" s="17" t="s">
        <v>378</v>
      </c>
      <c r="J631" s="18">
        <v>14844041187</v>
      </c>
      <c r="K631" s="19">
        <v>14844041187</v>
      </c>
      <c r="L631" s="19">
        <v>0</v>
      </c>
      <c r="M631" s="19">
        <v>0</v>
      </c>
      <c r="N631" s="19">
        <v>0</v>
      </c>
      <c r="O631" s="19">
        <v>0</v>
      </c>
      <c r="P631" s="19">
        <v>0</v>
      </c>
      <c r="Q631" s="19">
        <v>0</v>
      </c>
      <c r="R631" s="19">
        <v>14844041187</v>
      </c>
      <c r="S631" s="19">
        <v>0</v>
      </c>
      <c r="T631" s="19">
        <v>67748606.209999993</v>
      </c>
      <c r="U631" s="19">
        <v>0</v>
      </c>
      <c r="V631" s="19">
        <v>14776292580.790001</v>
      </c>
      <c r="W631" s="19">
        <v>10569634541.799999</v>
      </c>
      <c r="X631" s="19">
        <v>0</v>
      </c>
      <c r="Y631" s="19">
        <v>0</v>
      </c>
      <c r="Z631" s="19">
        <v>0</v>
      </c>
      <c r="AA631" s="19">
        <f t="shared" si="61"/>
        <v>0</v>
      </c>
      <c r="AB631" s="20">
        <f t="shared" si="58"/>
        <v>0.99543597290276109</v>
      </c>
      <c r="AC631" s="20">
        <f t="shared" si="59"/>
        <v>4.5640270972390155E-3</v>
      </c>
      <c r="AD631" s="21">
        <f t="shared" si="60"/>
        <v>1</v>
      </c>
    </row>
    <row r="632" spans="1:30" ht="105" outlineLevel="2" x14ac:dyDescent="0.25">
      <c r="A632" s="15" t="s">
        <v>368</v>
      </c>
      <c r="B632" s="16" t="s">
        <v>36</v>
      </c>
      <c r="C632" s="16" t="s">
        <v>126</v>
      </c>
      <c r="D632" s="16" t="s">
        <v>127</v>
      </c>
      <c r="E632" s="16" t="s">
        <v>146</v>
      </c>
      <c r="F632" s="16" t="s">
        <v>39</v>
      </c>
      <c r="G632" s="16">
        <v>1310</v>
      </c>
      <c r="H632" s="16">
        <v>3460</v>
      </c>
      <c r="I632" s="17" t="s">
        <v>379</v>
      </c>
      <c r="J632" s="18">
        <v>17573869337</v>
      </c>
      <c r="K632" s="19">
        <v>17573869337</v>
      </c>
      <c r="L632" s="19">
        <v>0</v>
      </c>
      <c r="M632" s="19">
        <v>0</v>
      </c>
      <c r="N632" s="19">
        <v>0</v>
      </c>
      <c r="O632" s="19">
        <v>0</v>
      </c>
      <c r="P632" s="19">
        <v>0</v>
      </c>
      <c r="Q632" s="19">
        <v>0</v>
      </c>
      <c r="R632" s="19">
        <v>17573869337</v>
      </c>
      <c r="S632" s="19">
        <v>0</v>
      </c>
      <c r="T632" s="19">
        <v>0</v>
      </c>
      <c r="U632" s="19">
        <v>0</v>
      </c>
      <c r="V632" s="19">
        <v>17573869337</v>
      </c>
      <c r="W632" s="19">
        <v>17573869337</v>
      </c>
      <c r="X632" s="19">
        <v>0</v>
      </c>
      <c r="Y632" s="19">
        <v>0</v>
      </c>
      <c r="Z632" s="19">
        <v>0</v>
      </c>
      <c r="AA632" s="19">
        <f t="shared" si="61"/>
        <v>0</v>
      </c>
      <c r="AB632" s="20">
        <f t="shared" si="58"/>
        <v>1</v>
      </c>
      <c r="AC632" s="20">
        <f t="shared" si="59"/>
        <v>0</v>
      </c>
      <c r="AD632" s="21">
        <f t="shared" si="60"/>
        <v>1</v>
      </c>
    </row>
    <row r="633" spans="1:30" ht="105" outlineLevel="2" x14ac:dyDescent="0.25">
      <c r="A633" s="15" t="s">
        <v>368</v>
      </c>
      <c r="B633" s="16" t="s">
        <v>36</v>
      </c>
      <c r="C633" s="16" t="s">
        <v>126</v>
      </c>
      <c r="D633" s="16" t="s">
        <v>127</v>
      </c>
      <c r="E633" s="16" t="s">
        <v>148</v>
      </c>
      <c r="F633" s="16" t="s">
        <v>39</v>
      </c>
      <c r="G633" s="16">
        <v>1310</v>
      </c>
      <c r="H633" s="16">
        <v>3460</v>
      </c>
      <c r="I633" s="17" t="s">
        <v>380</v>
      </c>
      <c r="J633" s="18">
        <v>23762495387</v>
      </c>
      <c r="K633" s="19">
        <v>22673878388</v>
      </c>
      <c r="L633" s="19">
        <v>0</v>
      </c>
      <c r="M633" s="19">
        <v>5831818942</v>
      </c>
      <c r="N633" s="19"/>
      <c r="O633" s="19"/>
      <c r="P633" s="19">
        <v>0</v>
      </c>
      <c r="Q633" s="19">
        <v>0</v>
      </c>
      <c r="R633" s="19">
        <v>28505697330</v>
      </c>
      <c r="S633" s="19">
        <v>0</v>
      </c>
      <c r="T633" s="19">
        <v>0</v>
      </c>
      <c r="U633" s="19">
        <v>0</v>
      </c>
      <c r="V633" s="19">
        <v>22673878388</v>
      </c>
      <c r="W633" s="19">
        <v>22673878388</v>
      </c>
      <c r="X633" s="19">
        <v>0</v>
      </c>
      <c r="Y633" s="19">
        <v>0</v>
      </c>
      <c r="Z633" s="19">
        <v>0</v>
      </c>
      <c r="AA633" s="19">
        <f t="shared" si="61"/>
        <v>5831818942</v>
      </c>
      <c r="AB633" s="20">
        <f t="shared" si="58"/>
        <v>0.79541567166425819</v>
      </c>
      <c r="AC633" s="20">
        <f t="shared" si="59"/>
        <v>0</v>
      </c>
      <c r="AD633" s="21">
        <f t="shared" si="60"/>
        <v>0.79541567166425819</v>
      </c>
    </row>
    <row r="634" spans="1:30" ht="135" outlineLevel="2" x14ac:dyDescent="0.25">
      <c r="A634" s="15" t="s">
        <v>368</v>
      </c>
      <c r="B634" s="16" t="s">
        <v>36</v>
      </c>
      <c r="C634" s="16" t="s">
        <v>126</v>
      </c>
      <c r="D634" s="16" t="s">
        <v>127</v>
      </c>
      <c r="E634" s="16" t="s">
        <v>381</v>
      </c>
      <c r="F634" s="16" t="s">
        <v>39</v>
      </c>
      <c r="G634" s="16">
        <v>1310</v>
      </c>
      <c r="H634" s="16">
        <v>3460</v>
      </c>
      <c r="I634" s="17" t="s">
        <v>382</v>
      </c>
      <c r="J634" s="18">
        <v>10183926594</v>
      </c>
      <c r="K634" s="19">
        <v>11272543593</v>
      </c>
      <c r="L634" s="19">
        <v>0</v>
      </c>
      <c r="M634" s="19">
        <v>2499350976</v>
      </c>
      <c r="N634" s="19"/>
      <c r="O634" s="19"/>
      <c r="P634" s="19">
        <v>0</v>
      </c>
      <c r="Q634" s="19">
        <v>0</v>
      </c>
      <c r="R634" s="19">
        <v>13771894569</v>
      </c>
      <c r="S634" s="19">
        <v>0</v>
      </c>
      <c r="T634" s="19">
        <v>606661491.96000004</v>
      </c>
      <c r="U634" s="19">
        <v>0</v>
      </c>
      <c r="V634" s="19">
        <v>10665882101.040001</v>
      </c>
      <c r="W634" s="19">
        <v>10665670507.370001</v>
      </c>
      <c r="X634" s="19">
        <v>0</v>
      </c>
      <c r="Y634" s="19">
        <v>0</v>
      </c>
      <c r="Z634" s="19">
        <v>0</v>
      </c>
      <c r="AA634" s="19">
        <f t="shared" si="61"/>
        <v>2499350976</v>
      </c>
      <c r="AB634" s="20">
        <f t="shared" si="58"/>
        <v>0.77446730713786371</v>
      </c>
      <c r="AC634" s="20">
        <f t="shared" si="59"/>
        <v>4.4050692438901723E-2</v>
      </c>
      <c r="AD634" s="21">
        <f t="shared" si="60"/>
        <v>0.81851799957676541</v>
      </c>
    </row>
    <row r="635" spans="1:30" ht="105" outlineLevel="2" x14ac:dyDescent="0.25">
      <c r="A635" s="15" t="s">
        <v>368</v>
      </c>
      <c r="B635" s="16" t="s">
        <v>36</v>
      </c>
      <c r="C635" s="16" t="s">
        <v>126</v>
      </c>
      <c r="D635" s="16" t="s">
        <v>127</v>
      </c>
      <c r="E635" s="16" t="s">
        <v>242</v>
      </c>
      <c r="F635" s="16" t="s">
        <v>39</v>
      </c>
      <c r="G635" s="16">
        <v>1310</v>
      </c>
      <c r="H635" s="16">
        <v>3460</v>
      </c>
      <c r="I635" s="17" t="s">
        <v>383</v>
      </c>
      <c r="J635" s="18">
        <v>48048914922</v>
      </c>
      <c r="K635" s="19">
        <v>45669010330</v>
      </c>
      <c r="L635" s="19"/>
      <c r="M635" s="19">
        <v>3000003749</v>
      </c>
      <c r="N635" s="19"/>
      <c r="O635" s="19"/>
      <c r="P635" s="19">
        <v>0</v>
      </c>
      <c r="Q635" s="19">
        <v>0</v>
      </c>
      <c r="R635" s="19">
        <v>48669014079</v>
      </c>
      <c r="S635" s="19">
        <v>0</v>
      </c>
      <c r="T635" s="19">
        <v>314811597.11000001</v>
      </c>
      <c r="U635" s="19">
        <v>0</v>
      </c>
      <c r="V635" s="19">
        <v>30404671395.889999</v>
      </c>
      <c r="W635" s="19">
        <v>30403227405.889999</v>
      </c>
      <c r="X635" s="19">
        <v>0</v>
      </c>
      <c r="Y635" s="19">
        <v>14949527337</v>
      </c>
      <c r="Z635" s="19">
        <v>0</v>
      </c>
      <c r="AA635" s="19">
        <f t="shared" si="61"/>
        <v>17949531086</v>
      </c>
      <c r="AB635" s="20">
        <f t="shared" si="58"/>
        <v>0.62472338861306809</v>
      </c>
      <c r="AC635" s="20">
        <f t="shared" si="59"/>
        <v>6.4684194464879625E-3</v>
      </c>
      <c r="AD635" s="21">
        <f t="shared" si="60"/>
        <v>0.6311918080595561</v>
      </c>
    </row>
    <row r="636" spans="1:30" ht="90" outlineLevel="2" x14ac:dyDescent="0.25">
      <c r="A636" s="15" t="s">
        <v>368</v>
      </c>
      <c r="B636" s="16" t="s">
        <v>36</v>
      </c>
      <c r="C636" s="16" t="s">
        <v>126</v>
      </c>
      <c r="D636" s="16" t="s">
        <v>127</v>
      </c>
      <c r="E636" s="16" t="s">
        <v>384</v>
      </c>
      <c r="F636" s="16" t="s">
        <v>39</v>
      </c>
      <c r="G636" s="16">
        <v>1310</v>
      </c>
      <c r="H636" s="16">
        <v>3460</v>
      </c>
      <c r="I636" s="17" t="s">
        <v>385</v>
      </c>
      <c r="J636" s="18">
        <v>524005972</v>
      </c>
      <c r="K636" s="19">
        <v>500000000</v>
      </c>
      <c r="L636" s="19"/>
      <c r="M636" s="19"/>
      <c r="N636" s="19"/>
      <c r="O636" s="19"/>
      <c r="P636" s="19">
        <v>0</v>
      </c>
      <c r="Q636" s="19">
        <v>-227188000</v>
      </c>
      <c r="R636" s="19">
        <v>272812000</v>
      </c>
      <c r="S636" s="19">
        <v>0</v>
      </c>
      <c r="T636" s="19">
        <v>362171536</v>
      </c>
      <c r="U636" s="19">
        <v>0</v>
      </c>
      <c r="V636" s="19">
        <v>57033248</v>
      </c>
      <c r="W636" s="19">
        <v>57033248</v>
      </c>
      <c r="X636" s="19">
        <v>0</v>
      </c>
      <c r="Y636" s="19">
        <v>80795216</v>
      </c>
      <c r="Z636" s="19">
        <v>0</v>
      </c>
      <c r="AA636" s="19">
        <f t="shared" si="61"/>
        <v>-146392784</v>
      </c>
      <c r="AB636" s="20">
        <f t="shared" si="58"/>
        <v>0.20905696230371099</v>
      </c>
      <c r="AC636" s="20">
        <f t="shared" si="59"/>
        <v>1.3275498731727344</v>
      </c>
      <c r="AD636" s="21">
        <f t="shared" si="60"/>
        <v>1.5366068354764455</v>
      </c>
    </row>
    <row r="637" spans="1:30" ht="135" outlineLevel="2" x14ac:dyDescent="0.25">
      <c r="A637" s="15" t="s">
        <v>368</v>
      </c>
      <c r="B637" s="16" t="s">
        <v>36</v>
      </c>
      <c r="C637" s="16" t="s">
        <v>126</v>
      </c>
      <c r="D637" s="16" t="s">
        <v>127</v>
      </c>
      <c r="E637" s="16" t="s">
        <v>386</v>
      </c>
      <c r="F637" s="16" t="s">
        <v>39</v>
      </c>
      <c r="G637" s="16">
        <v>1310</v>
      </c>
      <c r="H637" s="16">
        <v>3460</v>
      </c>
      <c r="I637" s="17" t="s">
        <v>387</v>
      </c>
      <c r="J637" s="18">
        <v>311307842</v>
      </c>
      <c r="K637" s="19">
        <v>2766351125</v>
      </c>
      <c r="L637" s="19"/>
      <c r="M637" s="19"/>
      <c r="N637" s="19"/>
      <c r="O637" s="19"/>
      <c r="P637" s="19">
        <v>0</v>
      </c>
      <c r="Q637" s="19">
        <v>0</v>
      </c>
      <c r="R637" s="19">
        <v>2766351125</v>
      </c>
      <c r="S637" s="19">
        <v>0</v>
      </c>
      <c r="T637" s="19">
        <v>311307842</v>
      </c>
      <c r="U637" s="19">
        <v>0</v>
      </c>
      <c r="V637" s="19">
        <v>0</v>
      </c>
      <c r="W637" s="19">
        <v>0</v>
      </c>
      <c r="X637" s="19">
        <v>0</v>
      </c>
      <c r="Y637" s="19">
        <v>2455043283</v>
      </c>
      <c r="Z637" s="19">
        <v>0</v>
      </c>
      <c r="AA637" s="19">
        <f t="shared" si="61"/>
        <v>2455043283</v>
      </c>
      <c r="AB637" s="20">
        <f t="shared" si="58"/>
        <v>0</v>
      </c>
      <c r="AC637" s="20">
        <f t="shared" si="59"/>
        <v>0.1125337413557724</v>
      </c>
      <c r="AD637" s="21">
        <f t="shared" si="60"/>
        <v>0.1125337413557724</v>
      </c>
    </row>
    <row r="638" spans="1:30" ht="135" outlineLevel="2" x14ac:dyDescent="0.25">
      <c r="A638" s="15" t="s">
        <v>368</v>
      </c>
      <c r="B638" s="16" t="s">
        <v>36</v>
      </c>
      <c r="C638" s="16" t="s">
        <v>126</v>
      </c>
      <c r="D638" s="16" t="s">
        <v>127</v>
      </c>
      <c r="E638" s="16" t="s">
        <v>388</v>
      </c>
      <c r="F638" s="16" t="s">
        <v>39</v>
      </c>
      <c r="G638" s="16">
        <v>1310</v>
      </c>
      <c r="H638" s="16">
        <v>3460</v>
      </c>
      <c r="I638" s="17" t="s">
        <v>389</v>
      </c>
      <c r="J638" s="18">
        <v>18000000000</v>
      </c>
      <c r="K638" s="19">
        <v>18000000000</v>
      </c>
      <c r="L638" s="19">
        <v>0</v>
      </c>
      <c r="M638" s="19">
        <v>0</v>
      </c>
      <c r="N638" s="19">
        <v>0</v>
      </c>
      <c r="O638" s="19">
        <v>0</v>
      </c>
      <c r="P638" s="19">
        <v>0</v>
      </c>
      <c r="Q638" s="19">
        <v>0</v>
      </c>
      <c r="R638" s="19">
        <v>18000000000</v>
      </c>
      <c r="S638" s="19">
        <v>0</v>
      </c>
      <c r="T638" s="19">
        <v>1000000000</v>
      </c>
      <c r="U638" s="19">
        <v>0</v>
      </c>
      <c r="V638" s="19">
        <v>12500000000</v>
      </c>
      <c r="W638" s="19">
        <v>12500000000</v>
      </c>
      <c r="X638" s="19">
        <v>0</v>
      </c>
      <c r="Y638" s="19">
        <v>4500000000</v>
      </c>
      <c r="Z638" s="19">
        <v>0</v>
      </c>
      <c r="AA638" s="19">
        <f t="shared" si="61"/>
        <v>4500000000</v>
      </c>
      <c r="AB638" s="20">
        <f t="shared" si="58"/>
        <v>0.69444444444444442</v>
      </c>
      <c r="AC638" s="20">
        <f t="shared" si="59"/>
        <v>5.5555555555555552E-2</v>
      </c>
      <c r="AD638" s="21">
        <f t="shared" si="60"/>
        <v>0.75</v>
      </c>
    </row>
    <row r="639" spans="1:30" ht="135" outlineLevel="2" x14ac:dyDescent="0.25">
      <c r="A639" s="15" t="s">
        <v>368</v>
      </c>
      <c r="B639" s="16" t="s">
        <v>36</v>
      </c>
      <c r="C639" s="16" t="s">
        <v>126</v>
      </c>
      <c r="D639" s="16" t="s">
        <v>127</v>
      </c>
      <c r="E639" s="16" t="s">
        <v>159</v>
      </c>
      <c r="F639" s="16" t="s">
        <v>39</v>
      </c>
      <c r="G639" s="16">
        <v>1310</v>
      </c>
      <c r="H639" s="16">
        <v>3460</v>
      </c>
      <c r="I639" s="17" t="s">
        <v>390</v>
      </c>
      <c r="J639" s="18">
        <v>1600000000</v>
      </c>
      <c r="K639" s="19">
        <v>1600000000</v>
      </c>
      <c r="L639" s="19">
        <v>0</v>
      </c>
      <c r="M639" s="19">
        <v>0</v>
      </c>
      <c r="N639" s="19">
        <v>0</v>
      </c>
      <c r="O639" s="19">
        <v>0</v>
      </c>
      <c r="P639" s="19">
        <v>0</v>
      </c>
      <c r="Q639" s="19">
        <v>0</v>
      </c>
      <c r="R639" s="19">
        <v>1600000000</v>
      </c>
      <c r="S639" s="19">
        <v>0</v>
      </c>
      <c r="T639" s="19">
        <v>160000000</v>
      </c>
      <c r="U639" s="19">
        <v>0</v>
      </c>
      <c r="V639" s="19">
        <v>840000000</v>
      </c>
      <c r="W639" s="19">
        <v>840000000</v>
      </c>
      <c r="X639" s="19">
        <v>0</v>
      </c>
      <c r="Y639" s="19">
        <v>600000000</v>
      </c>
      <c r="Z639" s="19">
        <v>0</v>
      </c>
      <c r="AA639" s="19">
        <f t="shared" si="61"/>
        <v>600000000</v>
      </c>
      <c r="AB639" s="20">
        <f t="shared" si="58"/>
        <v>0.52500000000000002</v>
      </c>
      <c r="AC639" s="20">
        <f t="shared" si="59"/>
        <v>0.1</v>
      </c>
      <c r="AD639" s="21">
        <f t="shared" si="60"/>
        <v>0.625</v>
      </c>
    </row>
    <row r="640" spans="1:30" ht="135" outlineLevel="2" x14ac:dyDescent="0.25">
      <c r="A640" s="15" t="s">
        <v>368</v>
      </c>
      <c r="B640" s="16" t="s">
        <v>36</v>
      </c>
      <c r="C640" s="16" t="s">
        <v>126</v>
      </c>
      <c r="D640" s="16" t="s">
        <v>127</v>
      </c>
      <c r="E640" s="16" t="s">
        <v>391</v>
      </c>
      <c r="F640" s="16" t="s">
        <v>39</v>
      </c>
      <c r="G640" s="16">
        <v>1310</v>
      </c>
      <c r="H640" s="16">
        <v>3460</v>
      </c>
      <c r="I640" s="17" t="s">
        <v>392</v>
      </c>
      <c r="J640" s="18">
        <v>209602388</v>
      </c>
      <c r="K640" s="19">
        <v>200000000</v>
      </c>
      <c r="L640" s="19"/>
      <c r="M640" s="19"/>
      <c r="N640" s="19"/>
      <c r="O640" s="19"/>
      <c r="P640" s="19">
        <v>0</v>
      </c>
      <c r="Q640" s="19">
        <v>-60000000</v>
      </c>
      <c r="R640" s="19">
        <v>140000000</v>
      </c>
      <c r="S640" s="19">
        <v>0</v>
      </c>
      <c r="T640" s="19">
        <v>157201794</v>
      </c>
      <c r="U640" s="19">
        <v>0</v>
      </c>
      <c r="V640" s="19">
        <v>0</v>
      </c>
      <c r="W640" s="19">
        <v>0</v>
      </c>
      <c r="X640" s="19">
        <v>0</v>
      </c>
      <c r="Y640" s="19">
        <v>42798206</v>
      </c>
      <c r="Z640" s="19">
        <v>0</v>
      </c>
      <c r="AA640" s="19">
        <f t="shared" si="61"/>
        <v>-17201794</v>
      </c>
      <c r="AB640" s="20">
        <f t="shared" si="58"/>
        <v>0</v>
      </c>
      <c r="AC640" s="20">
        <f t="shared" si="59"/>
        <v>1.1228699571428571</v>
      </c>
      <c r="AD640" s="21">
        <f t="shared" si="60"/>
        <v>1.1228699571428571</v>
      </c>
    </row>
    <row r="641" spans="1:30" ht="90" outlineLevel="2" x14ac:dyDescent="0.25">
      <c r="A641" s="15" t="s">
        <v>368</v>
      </c>
      <c r="B641" s="16" t="s">
        <v>36</v>
      </c>
      <c r="C641" s="16" t="s">
        <v>126</v>
      </c>
      <c r="D641" s="16" t="s">
        <v>127</v>
      </c>
      <c r="E641" s="16" t="s">
        <v>161</v>
      </c>
      <c r="F641" s="16" t="s">
        <v>39</v>
      </c>
      <c r="G641" s="16">
        <v>1310</v>
      </c>
      <c r="H641" s="16">
        <v>3460</v>
      </c>
      <c r="I641" s="17" t="s">
        <v>393</v>
      </c>
      <c r="J641" s="18">
        <v>26200298</v>
      </c>
      <c r="K641" s="19">
        <v>25000000</v>
      </c>
      <c r="L641" s="19"/>
      <c r="M641" s="19"/>
      <c r="N641" s="19"/>
      <c r="O641" s="19"/>
      <c r="P641" s="19">
        <v>0</v>
      </c>
      <c r="Q641" s="19">
        <v>-25000000</v>
      </c>
      <c r="R641" s="19">
        <v>0</v>
      </c>
      <c r="S641" s="19">
        <v>0</v>
      </c>
      <c r="T641" s="19">
        <v>0</v>
      </c>
      <c r="U641" s="19">
        <v>0</v>
      </c>
      <c r="V641" s="19">
        <v>0</v>
      </c>
      <c r="W641" s="19">
        <v>0</v>
      </c>
      <c r="X641" s="19">
        <v>20960240</v>
      </c>
      <c r="Y641" s="19">
        <v>25000000</v>
      </c>
      <c r="Z641" s="19">
        <v>0</v>
      </c>
      <c r="AA641" s="19">
        <f t="shared" si="61"/>
        <v>0</v>
      </c>
      <c r="AB641" s="20">
        <v>0</v>
      </c>
      <c r="AC641" s="20">
        <v>0</v>
      </c>
      <c r="AD641" s="21">
        <v>0</v>
      </c>
    </row>
    <row r="642" spans="1:30" ht="240" outlineLevel="2" x14ac:dyDescent="0.25">
      <c r="A642" s="15" t="s">
        <v>368</v>
      </c>
      <c r="B642" s="16" t="s">
        <v>36</v>
      </c>
      <c r="C642" s="16" t="s">
        <v>126</v>
      </c>
      <c r="D642" s="16" t="s">
        <v>127</v>
      </c>
      <c r="E642" s="16" t="s">
        <v>163</v>
      </c>
      <c r="F642" s="16" t="s">
        <v>39</v>
      </c>
      <c r="G642" s="16">
        <v>1310</v>
      </c>
      <c r="H642" s="16">
        <v>3460</v>
      </c>
      <c r="I642" s="17" t="s">
        <v>394</v>
      </c>
      <c r="J642" s="18">
        <v>3347711680</v>
      </c>
      <c r="K642" s="19">
        <v>3347711680</v>
      </c>
      <c r="L642" s="19">
        <v>0</v>
      </c>
      <c r="M642" s="19">
        <v>0</v>
      </c>
      <c r="N642" s="19">
        <v>0</v>
      </c>
      <c r="O642" s="19">
        <v>0</v>
      </c>
      <c r="P642" s="19">
        <v>0</v>
      </c>
      <c r="Q642" s="19">
        <v>0</v>
      </c>
      <c r="R642" s="19">
        <v>3347711680</v>
      </c>
      <c r="S642" s="19">
        <v>0</v>
      </c>
      <c r="T642" s="19">
        <v>300000000</v>
      </c>
      <c r="U642" s="19">
        <v>0</v>
      </c>
      <c r="V642" s="19">
        <v>2220000000</v>
      </c>
      <c r="W642" s="19">
        <v>2220000000</v>
      </c>
      <c r="X642" s="19">
        <v>0</v>
      </c>
      <c r="Y642" s="19">
        <v>827711680</v>
      </c>
      <c r="Z642" s="19">
        <v>0</v>
      </c>
      <c r="AA642" s="19">
        <f t="shared" si="61"/>
        <v>827711680</v>
      </c>
      <c r="AB642" s="20">
        <f t="shared" ref="AB642:AB654" si="62">V642/R642</f>
        <v>0.66313954492042759</v>
      </c>
      <c r="AC642" s="20">
        <f t="shared" ref="AC642:AC654" si="63">(S642+T642+U642)/R642</f>
        <v>8.9613452016273992E-2</v>
      </c>
      <c r="AD642" s="21">
        <f t="shared" ref="AD642:AD654" si="64">AB642+AC642</f>
        <v>0.75275299693670161</v>
      </c>
    </row>
    <row r="643" spans="1:30" ht="180" outlineLevel="2" x14ac:dyDescent="0.25">
      <c r="A643" s="15" t="s">
        <v>368</v>
      </c>
      <c r="B643" s="16" t="s">
        <v>36</v>
      </c>
      <c r="C643" s="16" t="s">
        <v>126</v>
      </c>
      <c r="D643" s="16" t="s">
        <v>127</v>
      </c>
      <c r="E643" s="16" t="s">
        <v>395</v>
      </c>
      <c r="F643" s="16" t="s">
        <v>39</v>
      </c>
      <c r="G643" s="16">
        <v>1310</v>
      </c>
      <c r="H643" s="16">
        <v>3460</v>
      </c>
      <c r="I643" s="17" t="s">
        <v>396</v>
      </c>
      <c r="J643" s="18">
        <v>150000000</v>
      </c>
      <c r="K643" s="19">
        <v>150000000</v>
      </c>
      <c r="L643" s="19">
        <v>0</v>
      </c>
      <c r="M643" s="19">
        <v>0</v>
      </c>
      <c r="N643" s="19">
        <v>0</v>
      </c>
      <c r="O643" s="19">
        <v>0</v>
      </c>
      <c r="P643" s="19">
        <v>0</v>
      </c>
      <c r="Q643" s="19">
        <v>0</v>
      </c>
      <c r="R643" s="19">
        <v>150000000</v>
      </c>
      <c r="S643" s="19">
        <v>0</v>
      </c>
      <c r="T643" s="19">
        <v>60000000</v>
      </c>
      <c r="U643" s="19">
        <v>0</v>
      </c>
      <c r="V643" s="19">
        <v>30000000</v>
      </c>
      <c r="W643" s="19">
        <v>30000000</v>
      </c>
      <c r="X643" s="19">
        <v>0</v>
      </c>
      <c r="Y643" s="19">
        <v>60000000</v>
      </c>
      <c r="Z643" s="19">
        <v>0</v>
      </c>
      <c r="AA643" s="19">
        <f t="shared" si="61"/>
        <v>60000000</v>
      </c>
      <c r="AB643" s="20">
        <f t="shared" si="62"/>
        <v>0.2</v>
      </c>
      <c r="AC643" s="20">
        <f t="shared" si="63"/>
        <v>0.4</v>
      </c>
      <c r="AD643" s="21">
        <f t="shared" si="64"/>
        <v>0.60000000000000009</v>
      </c>
    </row>
    <row r="644" spans="1:30" ht="195" outlineLevel="2" x14ac:dyDescent="0.25">
      <c r="A644" s="15" t="s">
        <v>368</v>
      </c>
      <c r="B644" s="16" t="s">
        <v>36</v>
      </c>
      <c r="C644" s="16" t="s">
        <v>126</v>
      </c>
      <c r="D644" s="16" t="s">
        <v>127</v>
      </c>
      <c r="E644" s="16" t="s">
        <v>397</v>
      </c>
      <c r="F644" s="16" t="s">
        <v>39</v>
      </c>
      <c r="G644" s="16">
        <v>1310</v>
      </c>
      <c r="H644" s="16">
        <v>3460</v>
      </c>
      <c r="I644" s="17" t="s">
        <v>398</v>
      </c>
      <c r="J644" s="18">
        <v>31820172000</v>
      </c>
      <c r="K644" s="19">
        <v>31820172000</v>
      </c>
      <c r="L644" s="19">
        <v>0</v>
      </c>
      <c r="M644" s="19">
        <v>0</v>
      </c>
      <c r="N644" s="19">
        <v>0</v>
      </c>
      <c r="O644" s="19">
        <v>0</v>
      </c>
      <c r="P644" s="19">
        <v>0</v>
      </c>
      <c r="Q644" s="19">
        <v>0</v>
      </c>
      <c r="R644" s="19">
        <v>31820172000</v>
      </c>
      <c r="S644" s="19">
        <v>0</v>
      </c>
      <c r="T644" s="19">
        <v>2651681000</v>
      </c>
      <c r="U644" s="19">
        <v>0</v>
      </c>
      <c r="V644" s="19">
        <v>21213448000</v>
      </c>
      <c r="W644" s="19">
        <v>21213448000</v>
      </c>
      <c r="X644" s="19">
        <v>0</v>
      </c>
      <c r="Y644" s="19">
        <v>7955043000</v>
      </c>
      <c r="Z644" s="19">
        <v>0</v>
      </c>
      <c r="AA644" s="19">
        <f t="shared" si="61"/>
        <v>7955043000</v>
      </c>
      <c r="AB644" s="20">
        <f t="shared" si="62"/>
        <v>0.66666666666666663</v>
      </c>
      <c r="AC644" s="20">
        <f t="shared" si="63"/>
        <v>8.3333333333333329E-2</v>
      </c>
      <c r="AD644" s="21">
        <f t="shared" si="64"/>
        <v>0.75</v>
      </c>
    </row>
    <row r="645" spans="1:30" ht="90" outlineLevel="2" x14ac:dyDescent="0.25">
      <c r="A645" s="15" t="s">
        <v>368</v>
      </c>
      <c r="B645" s="16" t="s">
        <v>36</v>
      </c>
      <c r="C645" s="16" t="s">
        <v>126</v>
      </c>
      <c r="D645" s="16" t="s">
        <v>127</v>
      </c>
      <c r="E645" s="16" t="s">
        <v>399</v>
      </c>
      <c r="F645" s="16" t="s">
        <v>39</v>
      </c>
      <c r="G645" s="16">
        <v>1310</v>
      </c>
      <c r="H645" s="16">
        <v>3460</v>
      </c>
      <c r="I645" s="17" t="s">
        <v>400</v>
      </c>
      <c r="J645" s="18">
        <v>295926450</v>
      </c>
      <c r="K645" s="19">
        <v>270000000</v>
      </c>
      <c r="L645" s="19"/>
      <c r="M645" s="19"/>
      <c r="N645" s="19"/>
      <c r="O645" s="19"/>
      <c r="P645" s="19">
        <v>0</v>
      </c>
      <c r="Q645" s="19">
        <v>-170000000</v>
      </c>
      <c r="R645" s="19">
        <v>100000000</v>
      </c>
      <c r="S645" s="19">
        <v>0</v>
      </c>
      <c r="T645" s="19">
        <v>254692579.09</v>
      </c>
      <c r="U645" s="19">
        <v>0</v>
      </c>
      <c r="V645" s="19">
        <v>0</v>
      </c>
      <c r="W645" s="19">
        <v>0</v>
      </c>
      <c r="X645" s="19">
        <v>0</v>
      </c>
      <c r="Y645" s="19">
        <v>15307420.91</v>
      </c>
      <c r="Z645" s="19">
        <v>0</v>
      </c>
      <c r="AA645" s="19">
        <f t="shared" si="61"/>
        <v>-154692579.09</v>
      </c>
      <c r="AB645" s="20">
        <f t="shared" si="62"/>
        <v>0</v>
      </c>
      <c r="AC645" s="20">
        <f t="shared" si="63"/>
        <v>2.5469257909</v>
      </c>
      <c r="AD645" s="21">
        <f t="shared" si="64"/>
        <v>2.5469257909</v>
      </c>
    </row>
    <row r="646" spans="1:30" ht="105" outlineLevel="2" x14ac:dyDescent="0.25">
      <c r="A646" s="15" t="s">
        <v>368</v>
      </c>
      <c r="B646" s="16" t="s">
        <v>36</v>
      </c>
      <c r="C646" s="16" t="s">
        <v>126</v>
      </c>
      <c r="D646" s="16" t="s">
        <v>401</v>
      </c>
      <c r="E646" s="16"/>
      <c r="F646" s="16">
        <v>280</v>
      </c>
      <c r="G646" s="16">
        <v>1320</v>
      </c>
      <c r="H646" s="16">
        <v>3480</v>
      </c>
      <c r="I646" s="17" t="s">
        <v>402</v>
      </c>
      <c r="J646" s="18">
        <v>0</v>
      </c>
      <c r="K646" s="19">
        <v>0</v>
      </c>
      <c r="L646" s="19">
        <v>18600000</v>
      </c>
      <c r="M646" s="19"/>
      <c r="N646" s="19"/>
      <c r="O646" s="19"/>
      <c r="P646" s="19">
        <v>0</v>
      </c>
      <c r="Q646" s="19">
        <v>0</v>
      </c>
      <c r="R646" s="19">
        <v>18600000</v>
      </c>
      <c r="S646" s="19">
        <v>0</v>
      </c>
      <c r="T646" s="19">
        <v>0</v>
      </c>
      <c r="U646" s="19">
        <v>0</v>
      </c>
      <c r="V646" s="19">
        <v>0</v>
      </c>
      <c r="W646" s="19">
        <v>0</v>
      </c>
      <c r="X646" s="19">
        <v>0</v>
      </c>
      <c r="Y646" s="19">
        <v>0</v>
      </c>
      <c r="Z646" s="19">
        <v>0</v>
      </c>
      <c r="AA646" s="19">
        <f t="shared" si="61"/>
        <v>18600000</v>
      </c>
      <c r="AB646" s="20">
        <f t="shared" si="62"/>
        <v>0</v>
      </c>
      <c r="AC646" s="20">
        <f t="shared" si="63"/>
        <v>0</v>
      </c>
      <c r="AD646" s="21">
        <f t="shared" si="64"/>
        <v>0</v>
      </c>
    </row>
    <row r="647" spans="1:30" ht="105" outlineLevel="2" x14ac:dyDescent="0.25">
      <c r="A647" s="15" t="s">
        <v>368</v>
      </c>
      <c r="B647" s="16" t="s">
        <v>36</v>
      </c>
      <c r="C647" s="16" t="s">
        <v>126</v>
      </c>
      <c r="D647" s="16" t="s">
        <v>401</v>
      </c>
      <c r="E647" s="16"/>
      <c r="F647" s="16" t="s">
        <v>39</v>
      </c>
      <c r="G647" s="16">
        <v>1320</v>
      </c>
      <c r="H647" s="16">
        <v>3480</v>
      </c>
      <c r="I647" s="17" t="s">
        <v>402</v>
      </c>
      <c r="J647" s="18">
        <v>0</v>
      </c>
      <c r="K647" s="19">
        <v>0</v>
      </c>
      <c r="L647" s="19">
        <v>3694381820</v>
      </c>
      <c r="M647" s="19"/>
      <c r="N647" s="19"/>
      <c r="O647" s="19"/>
      <c r="P647" s="19">
        <v>0</v>
      </c>
      <c r="Q647" s="19">
        <v>0</v>
      </c>
      <c r="R647" s="19">
        <v>3694381820</v>
      </c>
      <c r="S647" s="19">
        <v>0</v>
      </c>
      <c r="T647" s="19">
        <v>0</v>
      </c>
      <c r="U647" s="19">
        <v>0</v>
      </c>
      <c r="V647" s="19">
        <v>0</v>
      </c>
      <c r="W647" s="19">
        <v>0</v>
      </c>
      <c r="X647" s="19">
        <v>0</v>
      </c>
      <c r="Y647" s="19">
        <v>0</v>
      </c>
      <c r="Z647" s="19">
        <v>0</v>
      </c>
      <c r="AA647" s="19">
        <f t="shared" si="61"/>
        <v>3694381820</v>
      </c>
      <c r="AB647" s="20">
        <f t="shared" si="62"/>
        <v>0</v>
      </c>
      <c r="AC647" s="20">
        <f t="shared" si="63"/>
        <v>0</v>
      </c>
      <c r="AD647" s="21">
        <f t="shared" si="64"/>
        <v>0</v>
      </c>
    </row>
    <row r="648" spans="1:30" ht="45" outlineLevel="2" x14ac:dyDescent="0.25">
      <c r="A648" s="15" t="s">
        <v>368</v>
      </c>
      <c r="B648" s="16" t="s">
        <v>36</v>
      </c>
      <c r="C648" s="16" t="s">
        <v>126</v>
      </c>
      <c r="D648" s="16" t="s">
        <v>153</v>
      </c>
      <c r="E648" s="16"/>
      <c r="F648" s="16" t="s">
        <v>39</v>
      </c>
      <c r="G648" s="16">
        <v>1320</v>
      </c>
      <c r="H648" s="16">
        <v>3460</v>
      </c>
      <c r="I648" s="17" t="s">
        <v>154</v>
      </c>
      <c r="J648" s="18">
        <v>20245821</v>
      </c>
      <c r="K648" s="19">
        <v>20245821</v>
      </c>
      <c r="L648" s="19">
        <v>111542</v>
      </c>
      <c r="M648" s="19"/>
      <c r="N648" s="19"/>
      <c r="O648" s="19"/>
      <c r="P648" s="19">
        <v>0</v>
      </c>
      <c r="Q648" s="19">
        <v>0</v>
      </c>
      <c r="R648" s="19">
        <v>20357363</v>
      </c>
      <c r="S648" s="19">
        <v>0</v>
      </c>
      <c r="T648" s="19">
        <v>0</v>
      </c>
      <c r="U648" s="19">
        <v>0</v>
      </c>
      <c r="V648" s="19">
        <v>3038993.82</v>
      </c>
      <c r="W648" s="19">
        <v>3038993.82</v>
      </c>
      <c r="X648" s="19">
        <v>17206827.18</v>
      </c>
      <c r="Y648" s="19">
        <v>17206827.18</v>
      </c>
      <c r="Z648" s="19">
        <v>0</v>
      </c>
      <c r="AA648" s="19">
        <f t="shared" si="61"/>
        <v>17318369.18</v>
      </c>
      <c r="AB648" s="20">
        <f t="shared" si="62"/>
        <v>0.14928229260341822</v>
      </c>
      <c r="AC648" s="20">
        <f t="shared" si="63"/>
        <v>0</v>
      </c>
      <c r="AD648" s="21">
        <f t="shared" si="64"/>
        <v>0.14928229260341822</v>
      </c>
    </row>
    <row r="649" spans="1:30" ht="120" outlineLevel="2" x14ac:dyDescent="0.25">
      <c r="A649" s="15" t="s">
        <v>368</v>
      </c>
      <c r="B649" s="16" t="s">
        <v>36</v>
      </c>
      <c r="C649" s="16" t="s">
        <v>126</v>
      </c>
      <c r="D649" s="16" t="s">
        <v>246</v>
      </c>
      <c r="E649" s="16"/>
      <c r="F649" s="16" t="s">
        <v>39</v>
      </c>
      <c r="G649" s="16">
        <v>1320</v>
      </c>
      <c r="H649" s="16">
        <v>3460</v>
      </c>
      <c r="I649" s="17" t="s">
        <v>403</v>
      </c>
      <c r="J649" s="18">
        <v>413462164</v>
      </c>
      <c r="K649" s="19">
        <v>413462164</v>
      </c>
      <c r="L649" s="19">
        <v>1200000000</v>
      </c>
      <c r="M649" s="19"/>
      <c r="N649" s="19"/>
      <c r="O649" s="19"/>
      <c r="P649" s="19">
        <v>0</v>
      </c>
      <c r="Q649" s="19">
        <v>0</v>
      </c>
      <c r="R649" s="19">
        <v>1613462164</v>
      </c>
      <c r="S649" s="19">
        <v>0</v>
      </c>
      <c r="T649" s="19">
        <v>0</v>
      </c>
      <c r="U649" s="19">
        <v>0</v>
      </c>
      <c r="V649" s="19">
        <v>411888712.19999999</v>
      </c>
      <c r="W649" s="19">
        <v>411888712.19999999</v>
      </c>
      <c r="X649" s="19">
        <v>1573451.8</v>
      </c>
      <c r="Y649" s="19">
        <v>1573451.8</v>
      </c>
      <c r="Z649" s="19">
        <v>0</v>
      </c>
      <c r="AA649" s="19">
        <f t="shared" si="61"/>
        <v>1201573451.8</v>
      </c>
      <c r="AB649" s="20">
        <f t="shared" si="62"/>
        <v>0.25528253552526442</v>
      </c>
      <c r="AC649" s="20">
        <f t="shared" si="63"/>
        <v>0</v>
      </c>
      <c r="AD649" s="21">
        <f t="shared" si="64"/>
        <v>0.25528253552526442</v>
      </c>
    </row>
    <row r="650" spans="1:30" ht="120" outlineLevel="2" x14ac:dyDescent="0.25">
      <c r="A650" s="15" t="s">
        <v>406</v>
      </c>
      <c r="B650" s="16" t="s">
        <v>250</v>
      </c>
      <c r="C650" s="16" t="s">
        <v>126</v>
      </c>
      <c r="D650" s="16" t="s">
        <v>127</v>
      </c>
      <c r="E650" s="16" t="s">
        <v>58</v>
      </c>
      <c r="F650" s="16" t="s">
        <v>39</v>
      </c>
      <c r="G650" s="16">
        <v>1310</v>
      </c>
      <c r="H650" s="16">
        <v>3410</v>
      </c>
      <c r="I650" s="17" t="s">
        <v>128</v>
      </c>
      <c r="J650" s="18">
        <v>783303631</v>
      </c>
      <c r="K650" s="19">
        <v>783303631</v>
      </c>
      <c r="L650" s="19"/>
      <c r="M650" s="19"/>
      <c r="N650" s="19"/>
      <c r="O650" s="19"/>
      <c r="P650" s="19">
        <v>-3359486</v>
      </c>
      <c r="Q650" s="19">
        <v>0</v>
      </c>
      <c r="R650" s="19">
        <v>779944145</v>
      </c>
      <c r="S650" s="19">
        <v>0</v>
      </c>
      <c r="T650" s="19">
        <v>313485734.25999999</v>
      </c>
      <c r="U650" s="19">
        <v>0</v>
      </c>
      <c r="V650" s="19">
        <v>466458410.74000001</v>
      </c>
      <c r="W650" s="19">
        <v>466458410.74000001</v>
      </c>
      <c r="X650" s="19">
        <v>0</v>
      </c>
      <c r="Y650" s="19">
        <v>3359486</v>
      </c>
      <c r="Z650" s="19">
        <v>0</v>
      </c>
      <c r="AA650" s="19">
        <f t="shared" si="61"/>
        <v>0</v>
      </c>
      <c r="AB650" s="20">
        <f t="shared" si="62"/>
        <v>0.59806643043650265</v>
      </c>
      <c r="AC650" s="20">
        <f t="shared" si="63"/>
        <v>0.40193356956349741</v>
      </c>
      <c r="AD650" s="21">
        <f t="shared" si="64"/>
        <v>1</v>
      </c>
    </row>
    <row r="651" spans="1:30" ht="120" outlineLevel="2" x14ac:dyDescent="0.25">
      <c r="A651" s="15" t="s">
        <v>406</v>
      </c>
      <c r="B651" s="16" t="s">
        <v>250</v>
      </c>
      <c r="C651" s="16" t="s">
        <v>126</v>
      </c>
      <c r="D651" s="16" t="s">
        <v>127</v>
      </c>
      <c r="E651" s="16" t="s">
        <v>129</v>
      </c>
      <c r="F651" s="16" t="s">
        <v>39</v>
      </c>
      <c r="G651" s="16">
        <v>1310</v>
      </c>
      <c r="H651" s="16">
        <v>3410</v>
      </c>
      <c r="I651" s="17" t="s">
        <v>130</v>
      </c>
      <c r="J651" s="18">
        <v>1452926348</v>
      </c>
      <c r="K651" s="19">
        <v>1452926348</v>
      </c>
      <c r="L651" s="19"/>
      <c r="M651" s="19"/>
      <c r="N651" s="19"/>
      <c r="O651" s="19"/>
      <c r="P651" s="19">
        <v>-5124224</v>
      </c>
      <c r="Q651" s="19">
        <v>0</v>
      </c>
      <c r="R651" s="19">
        <v>1447802124</v>
      </c>
      <c r="S651" s="19">
        <v>0</v>
      </c>
      <c r="T651" s="19">
        <v>546118512.76999998</v>
      </c>
      <c r="U651" s="19">
        <v>0</v>
      </c>
      <c r="V651" s="19">
        <v>901683611.23000002</v>
      </c>
      <c r="W651" s="19">
        <v>901683611.23000002</v>
      </c>
      <c r="X651" s="19">
        <v>0</v>
      </c>
      <c r="Y651" s="19">
        <v>5124224</v>
      </c>
      <c r="Z651" s="19">
        <v>0</v>
      </c>
      <c r="AA651" s="19">
        <f t="shared" ref="AA651:AA714" si="65">R651-S651-T651-U651-V651</f>
        <v>0</v>
      </c>
      <c r="AB651" s="20">
        <f t="shared" si="62"/>
        <v>0.6227947840957857</v>
      </c>
      <c r="AC651" s="20">
        <f t="shared" si="63"/>
        <v>0.37720521590421424</v>
      </c>
      <c r="AD651" s="21">
        <f t="shared" si="64"/>
        <v>1</v>
      </c>
    </row>
    <row r="652" spans="1:30" ht="195" outlineLevel="2" x14ac:dyDescent="0.25">
      <c r="A652" s="15" t="s">
        <v>406</v>
      </c>
      <c r="B652" s="16" t="s">
        <v>250</v>
      </c>
      <c r="C652" s="16" t="s">
        <v>126</v>
      </c>
      <c r="D652" s="16" t="s">
        <v>127</v>
      </c>
      <c r="E652" s="16" t="s">
        <v>266</v>
      </c>
      <c r="F652" s="16" t="s">
        <v>39</v>
      </c>
      <c r="G652" s="16">
        <v>1310</v>
      </c>
      <c r="H652" s="16">
        <v>3410</v>
      </c>
      <c r="I652" s="17" t="s">
        <v>411</v>
      </c>
      <c r="J652" s="18">
        <v>0</v>
      </c>
      <c r="K652" s="19">
        <v>32698991570</v>
      </c>
      <c r="L652" s="19"/>
      <c r="M652" s="19"/>
      <c r="N652" s="19"/>
      <c r="O652" s="19"/>
      <c r="P652" s="19">
        <v>0</v>
      </c>
      <c r="Q652" s="19">
        <v>-51677863.57</v>
      </c>
      <c r="R652" s="19">
        <v>32647313706.43</v>
      </c>
      <c r="S652" s="19">
        <v>0</v>
      </c>
      <c r="T652" s="19">
        <v>382332815.47000003</v>
      </c>
      <c r="U652" s="19">
        <v>0</v>
      </c>
      <c r="V652" s="19">
        <v>21611841026.529999</v>
      </c>
      <c r="W652" s="19">
        <v>21427415791.799999</v>
      </c>
      <c r="X652" s="19">
        <v>0</v>
      </c>
      <c r="Y652" s="19">
        <v>10704817728</v>
      </c>
      <c r="Z652" s="19">
        <v>0</v>
      </c>
      <c r="AA652" s="19">
        <f t="shared" si="65"/>
        <v>10653139864.43</v>
      </c>
      <c r="AB652" s="20">
        <f t="shared" si="62"/>
        <v>0.66197915151204223</v>
      </c>
      <c r="AC652" s="20">
        <f t="shared" si="63"/>
        <v>1.1711003818200769E-2</v>
      </c>
      <c r="AD652" s="21">
        <f t="shared" si="64"/>
        <v>0.67369015533024301</v>
      </c>
    </row>
    <row r="653" spans="1:30" ht="75" outlineLevel="2" x14ac:dyDescent="0.25">
      <c r="A653" s="15" t="s">
        <v>406</v>
      </c>
      <c r="B653" s="16" t="s">
        <v>250</v>
      </c>
      <c r="C653" s="16" t="s">
        <v>126</v>
      </c>
      <c r="D653" s="16" t="s">
        <v>127</v>
      </c>
      <c r="E653" s="16" t="s">
        <v>131</v>
      </c>
      <c r="F653" s="16" t="s">
        <v>39</v>
      </c>
      <c r="G653" s="16">
        <v>1310</v>
      </c>
      <c r="H653" s="16">
        <v>3410</v>
      </c>
      <c r="I653" s="17" t="s">
        <v>132</v>
      </c>
      <c r="J653" s="18">
        <v>7301003437</v>
      </c>
      <c r="K653" s="19">
        <v>7300548912</v>
      </c>
      <c r="L653" s="19"/>
      <c r="M653" s="19"/>
      <c r="N653" s="19"/>
      <c r="O653" s="19"/>
      <c r="P653" s="19">
        <v>-25541138</v>
      </c>
      <c r="Q653" s="19">
        <v>-309518242</v>
      </c>
      <c r="R653" s="19">
        <v>6965489532</v>
      </c>
      <c r="S653" s="19">
        <v>0</v>
      </c>
      <c r="T653" s="19">
        <v>2762851094.98</v>
      </c>
      <c r="U653" s="19">
        <v>0</v>
      </c>
      <c r="V653" s="19">
        <v>4202638437.02</v>
      </c>
      <c r="W653" s="19">
        <v>4202638437.02</v>
      </c>
      <c r="X653" s="19">
        <v>309518242</v>
      </c>
      <c r="Y653" s="19">
        <v>335059380</v>
      </c>
      <c r="Z653" s="19">
        <v>0</v>
      </c>
      <c r="AA653" s="19">
        <f t="shared" si="65"/>
        <v>0</v>
      </c>
      <c r="AB653" s="20">
        <f t="shared" si="62"/>
        <v>0.60335148272246375</v>
      </c>
      <c r="AC653" s="20">
        <f t="shared" si="63"/>
        <v>0.39664851727753625</v>
      </c>
      <c r="AD653" s="21">
        <f t="shared" si="64"/>
        <v>1</v>
      </c>
    </row>
    <row r="654" spans="1:30" ht="409.5" outlineLevel="2" x14ac:dyDescent="0.25">
      <c r="A654" s="15" t="s">
        <v>406</v>
      </c>
      <c r="B654" s="16" t="s">
        <v>250</v>
      </c>
      <c r="C654" s="16" t="s">
        <v>126</v>
      </c>
      <c r="D654" s="16" t="s">
        <v>127</v>
      </c>
      <c r="E654" s="16" t="s">
        <v>279</v>
      </c>
      <c r="F654" s="16" t="s">
        <v>39</v>
      </c>
      <c r="G654" s="16">
        <v>1310</v>
      </c>
      <c r="H654" s="16">
        <v>3410</v>
      </c>
      <c r="I654" s="17" t="s">
        <v>412</v>
      </c>
      <c r="J654" s="18">
        <v>0</v>
      </c>
      <c r="K654" s="19">
        <v>454525</v>
      </c>
      <c r="L654" s="19">
        <v>0</v>
      </c>
      <c r="M654" s="19">
        <v>0</v>
      </c>
      <c r="N654" s="19">
        <v>0</v>
      </c>
      <c r="O654" s="19">
        <v>0</v>
      </c>
      <c r="P654" s="19">
        <v>0</v>
      </c>
      <c r="Q654" s="19">
        <v>0</v>
      </c>
      <c r="R654" s="19">
        <v>454525</v>
      </c>
      <c r="S654" s="19">
        <v>0</v>
      </c>
      <c r="T654" s="19">
        <v>0</v>
      </c>
      <c r="U654" s="19">
        <v>0</v>
      </c>
      <c r="V654" s="19">
        <v>0</v>
      </c>
      <c r="W654" s="19">
        <v>0</v>
      </c>
      <c r="X654" s="19">
        <v>454525</v>
      </c>
      <c r="Y654" s="19">
        <v>454525</v>
      </c>
      <c r="Z654" s="19">
        <v>0</v>
      </c>
      <c r="AA654" s="19">
        <f t="shared" si="65"/>
        <v>454525</v>
      </c>
      <c r="AB654" s="20">
        <f t="shared" si="62"/>
        <v>0</v>
      </c>
      <c r="AC654" s="20">
        <f t="shared" si="63"/>
        <v>0</v>
      </c>
      <c r="AD654" s="21">
        <f t="shared" si="64"/>
        <v>0</v>
      </c>
    </row>
    <row r="655" spans="1:30" ht="135" outlineLevel="2" x14ac:dyDescent="0.25">
      <c r="A655" s="15" t="s">
        <v>406</v>
      </c>
      <c r="B655" s="16" t="s">
        <v>250</v>
      </c>
      <c r="C655" s="16" t="s">
        <v>126</v>
      </c>
      <c r="D655" s="16" t="s">
        <v>127</v>
      </c>
      <c r="E655" s="16" t="s">
        <v>327</v>
      </c>
      <c r="F655" s="16" t="s">
        <v>39</v>
      </c>
      <c r="G655" s="16">
        <v>1310</v>
      </c>
      <c r="H655" s="16">
        <v>3410</v>
      </c>
      <c r="I655" s="17" t="s">
        <v>413</v>
      </c>
      <c r="J655" s="18">
        <v>20671145385</v>
      </c>
      <c r="K655" s="19">
        <v>0</v>
      </c>
      <c r="L655" s="19">
        <v>0</v>
      </c>
      <c r="M655" s="19">
        <v>0</v>
      </c>
      <c r="N655" s="19">
        <v>0</v>
      </c>
      <c r="O655" s="19">
        <v>0</v>
      </c>
      <c r="P655" s="19">
        <v>0</v>
      </c>
      <c r="Q655" s="19">
        <v>0</v>
      </c>
      <c r="R655" s="19">
        <v>0</v>
      </c>
      <c r="S655" s="19">
        <v>0</v>
      </c>
      <c r="T655" s="19">
        <v>0</v>
      </c>
      <c r="U655" s="19">
        <v>0</v>
      </c>
      <c r="V655" s="19">
        <v>0</v>
      </c>
      <c r="W655" s="19">
        <v>0</v>
      </c>
      <c r="X655" s="19">
        <v>0</v>
      </c>
      <c r="Y655" s="19">
        <v>0</v>
      </c>
      <c r="Z655" s="19">
        <v>0</v>
      </c>
      <c r="AA655" s="19">
        <f t="shared" si="65"/>
        <v>0</v>
      </c>
      <c r="AB655" s="20">
        <v>0</v>
      </c>
      <c r="AC655" s="20">
        <v>0</v>
      </c>
      <c r="AD655" s="21">
        <v>0</v>
      </c>
    </row>
    <row r="656" spans="1:30" ht="180" outlineLevel="2" x14ac:dyDescent="0.25">
      <c r="A656" s="15" t="s">
        <v>406</v>
      </c>
      <c r="B656" s="16" t="s">
        <v>250</v>
      </c>
      <c r="C656" s="16" t="s">
        <v>126</v>
      </c>
      <c r="D656" s="16" t="s">
        <v>127</v>
      </c>
      <c r="E656" s="16" t="s">
        <v>272</v>
      </c>
      <c r="F656" s="16" t="s">
        <v>39</v>
      </c>
      <c r="G656" s="16">
        <v>1310</v>
      </c>
      <c r="H656" s="16">
        <v>3410</v>
      </c>
      <c r="I656" s="17" t="s">
        <v>414</v>
      </c>
      <c r="J656" s="18">
        <v>62880716</v>
      </c>
      <c r="K656" s="19">
        <v>0</v>
      </c>
      <c r="L656" s="19"/>
      <c r="M656" s="19"/>
      <c r="N656" s="19"/>
      <c r="O656" s="19"/>
      <c r="P656" s="19">
        <v>0</v>
      </c>
      <c r="Q656" s="19">
        <v>0</v>
      </c>
      <c r="R656" s="19">
        <v>0</v>
      </c>
      <c r="S656" s="19">
        <v>0</v>
      </c>
      <c r="T656" s="19">
        <v>0</v>
      </c>
      <c r="U656" s="19">
        <v>0</v>
      </c>
      <c r="V656" s="19">
        <v>0</v>
      </c>
      <c r="W656" s="19">
        <v>0</v>
      </c>
      <c r="X656" s="19">
        <v>0</v>
      </c>
      <c r="Y656" s="19">
        <v>0</v>
      </c>
      <c r="Z656" s="19">
        <v>0</v>
      </c>
      <c r="AA656" s="19">
        <f t="shared" si="65"/>
        <v>0</v>
      </c>
      <c r="AB656" s="20">
        <v>0</v>
      </c>
      <c r="AC656" s="20">
        <v>0</v>
      </c>
      <c r="AD656" s="21">
        <v>0</v>
      </c>
    </row>
    <row r="657" spans="1:30" ht="195" outlineLevel="2" x14ac:dyDescent="0.25">
      <c r="A657" s="15" t="s">
        <v>406</v>
      </c>
      <c r="B657" s="16" t="s">
        <v>250</v>
      </c>
      <c r="C657" s="16" t="s">
        <v>126</v>
      </c>
      <c r="D657" s="16" t="s">
        <v>127</v>
      </c>
      <c r="E657" s="16" t="s">
        <v>333</v>
      </c>
      <c r="F657" s="16" t="s">
        <v>39</v>
      </c>
      <c r="G657" s="16">
        <v>1310</v>
      </c>
      <c r="H657" s="16">
        <v>3410</v>
      </c>
      <c r="I657" s="17" t="s">
        <v>415</v>
      </c>
      <c r="J657" s="18">
        <v>0</v>
      </c>
      <c r="K657" s="19">
        <v>62880716</v>
      </c>
      <c r="L657" s="19"/>
      <c r="M657" s="19"/>
      <c r="N657" s="19"/>
      <c r="O657" s="19"/>
      <c r="P657" s="19">
        <v>0</v>
      </c>
      <c r="Q657" s="19">
        <v>0</v>
      </c>
      <c r="R657" s="19">
        <v>62880716</v>
      </c>
      <c r="S657" s="19">
        <v>0</v>
      </c>
      <c r="T657" s="19">
        <v>44991091.579999998</v>
      </c>
      <c r="U657" s="19">
        <v>0</v>
      </c>
      <c r="V657" s="19">
        <v>2169448.42</v>
      </c>
      <c r="W657" s="19">
        <v>2169448.42</v>
      </c>
      <c r="X657" s="19">
        <v>0</v>
      </c>
      <c r="Y657" s="19">
        <v>15720176</v>
      </c>
      <c r="Z657" s="19">
        <v>0</v>
      </c>
      <c r="AA657" s="19">
        <f t="shared" si="65"/>
        <v>15720176.000000002</v>
      </c>
      <c r="AB657" s="20">
        <f t="shared" ref="AB657:AB665" si="66">V657/R657</f>
        <v>3.4501013315433621E-2</v>
      </c>
      <c r="AC657" s="20">
        <f t="shared" ref="AC657:AC665" si="67">(S657+T657+U657)/R657</f>
        <v>0.7154990343939468</v>
      </c>
      <c r="AD657" s="21">
        <f t="shared" ref="AD657:AD665" si="68">AB657+AC657</f>
        <v>0.75000004770938045</v>
      </c>
    </row>
    <row r="658" spans="1:30" ht="210" outlineLevel="2" x14ac:dyDescent="0.25">
      <c r="A658" s="15" t="s">
        <v>406</v>
      </c>
      <c r="B658" s="16" t="s">
        <v>250</v>
      </c>
      <c r="C658" s="16" t="s">
        <v>126</v>
      </c>
      <c r="D658" s="16" t="s">
        <v>127</v>
      </c>
      <c r="E658" s="16" t="s">
        <v>416</v>
      </c>
      <c r="F658" s="16" t="s">
        <v>39</v>
      </c>
      <c r="G658" s="16">
        <v>1310</v>
      </c>
      <c r="H658" s="16">
        <v>3410</v>
      </c>
      <c r="I658" s="17" t="s">
        <v>417</v>
      </c>
      <c r="J658" s="18">
        <v>262414854</v>
      </c>
      <c r="K658" s="19">
        <v>262414854</v>
      </c>
      <c r="L658" s="19">
        <v>0</v>
      </c>
      <c r="M658" s="19">
        <v>0</v>
      </c>
      <c r="N658" s="19">
        <v>0</v>
      </c>
      <c r="O658" s="19">
        <v>0</v>
      </c>
      <c r="P658" s="19">
        <v>0</v>
      </c>
      <c r="Q658" s="19">
        <v>0</v>
      </c>
      <c r="R658" s="19">
        <v>262414854</v>
      </c>
      <c r="S658" s="19">
        <v>0</v>
      </c>
      <c r="T658" s="19">
        <v>196811142</v>
      </c>
      <c r="U658" s="19">
        <v>0</v>
      </c>
      <c r="V658" s="19">
        <v>0</v>
      </c>
      <c r="W658" s="19">
        <v>0</v>
      </c>
      <c r="X658" s="19">
        <v>0</v>
      </c>
      <c r="Y658" s="19">
        <v>65603712</v>
      </c>
      <c r="Z658" s="19">
        <v>0</v>
      </c>
      <c r="AA658" s="19">
        <f t="shared" si="65"/>
        <v>65603712</v>
      </c>
      <c r="AB658" s="20">
        <f t="shared" si="66"/>
        <v>0</v>
      </c>
      <c r="AC658" s="20">
        <f t="shared" si="67"/>
        <v>0.75000000571613978</v>
      </c>
      <c r="AD658" s="21">
        <f t="shared" si="68"/>
        <v>0.75000000571613978</v>
      </c>
    </row>
    <row r="659" spans="1:30" ht="45" outlineLevel="2" x14ac:dyDescent="0.25">
      <c r="A659" s="15" t="s">
        <v>406</v>
      </c>
      <c r="B659" s="16" t="s">
        <v>250</v>
      </c>
      <c r="C659" s="16" t="s">
        <v>126</v>
      </c>
      <c r="D659" s="16" t="s">
        <v>153</v>
      </c>
      <c r="E659" s="16"/>
      <c r="F659" s="16" t="s">
        <v>39</v>
      </c>
      <c r="G659" s="16">
        <v>1320</v>
      </c>
      <c r="H659" s="16">
        <v>3410</v>
      </c>
      <c r="I659" s="17" t="s">
        <v>154</v>
      </c>
      <c r="J659" s="18">
        <v>4970151865</v>
      </c>
      <c r="K659" s="19">
        <v>4970151865</v>
      </c>
      <c r="L659" s="19">
        <v>0</v>
      </c>
      <c r="M659" s="19">
        <v>0</v>
      </c>
      <c r="N659" s="19">
        <v>0</v>
      </c>
      <c r="O659" s="19">
        <v>0</v>
      </c>
      <c r="P659" s="19">
        <v>0</v>
      </c>
      <c r="Q659" s="19">
        <v>0</v>
      </c>
      <c r="R659" s="19">
        <v>4970151865</v>
      </c>
      <c r="S659" s="19">
        <v>0</v>
      </c>
      <c r="T659" s="19">
        <v>1759979.47</v>
      </c>
      <c r="U659" s="19">
        <v>0</v>
      </c>
      <c r="V659" s="19">
        <v>2163560733.98</v>
      </c>
      <c r="W659" s="19">
        <v>2163560733.98</v>
      </c>
      <c r="X659" s="19">
        <v>2804831151.5500002</v>
      </c>
      <c r="Y659" s="19">
        <v>2804831151.5500002</v>
      </c>
      <c r="Z659" s="19">
        <v>0</v>
      </c>
      <c r="AA659" s="19">
        <f t="shared" si="65"/>
        <v>2804831151.5499997</v>
      </c>
      <c r="AB659" s="20">
        <f t="shared" si="66"/>
        <v>0.43531078984042271</v>
      </c>
      <c r="AC659" s="20">
        <f t="shared" si="67"/>
        <v>3.5410979740756876E-4</v>
      </c>
      <c r="AD659" s="21">
        <f t="shared" si="68"/>
        <v>0.43566489963783028</v>
      </c>
    </row>
    <row r="660" spans="1:30" ht="315" outlineLevel="2" x14ac:dyDescent="0.25">
      <c r="A660" s="15" t="s">
        <v>406</v>
      </c>
      <c r="B660" s="16" t="s">
        <v>250</v>
      </c>
      <c r="C660" s="16" t="s">
        <v>126</v>
      </c>
      <c r="D660" s="16" t="s">
        <v>155</v>
      </c>
      <c r="E660" s="16" t="s">
        <v>58</v>
      </c>
      <c r="F660" s="16" t="s">
        <v>39</v>
      </c>
      <c r="G660" s="16">
        <v>1320</v>
      </c>
      <c r="H660" s="16">
        <v>3410</v>
      </c>
      <c r="I660" s="17" t="s">
        <v>418</v>
      </c>
      <c r="J660" s="18">
        <v>202281955</v>
      </c>
      <c r="K660" s="19">
        <v>202281955</v>
      </c>
      <c r="L660" s="19">
        <v>0</v>
      </c>
      <c r="M660" s="19">
        <v>0</v>
      </c>
      <c r="N660" s="19">
        <v>0</v>
      </c>
      <c r="O660" s="19">
        <v>0</v>
      </c>
      <c r="P660" s="19">
        <v>0</v>
      </c>
      <c r="Q660" s="19">
        <v>0</v>
      </c>
      <c r="R660" s="19">
        <v>202281955</v>
      </c>
      <c r="S660" s="19">
        <v>0</v>
      </c>
      <c r="T660" s="19">
        <v>16856830</v>
      </c>
      <c r="U660" s="19">
        <v>0</v>
      </c>
      <c r="V660" s="19">
        <v>134854640</v>
      </c>
      <c r="W660" s="19">
        <v>134854640</v>
      </c>
      <c r="X660" s="19">
        <v>0</v>
      </c>
      <c r="Y660" s="19">
        <v>50570485</v>
      </c>
      <c r="Z660" s="19">
        <v>0</v>
      </c>
      <c r="AA660" s="19">
        <f t="shared" si="65"/>
        <v>50570485</v>
      </c>
      <c r="AB660" s="20">
        <f t="shared" si="66"/>
        <v>0.66666668314531563</v>
      </c>
      <c r="AC660" s="20">
        <f t="shared" si="67"/>
        <v>8.3333335393164454E-2</v>
      </c>
      <c r="AD660" s="21">
        <f t="shared" si="68"/>
        <v>0.75000001853848008</v>
      </c>
    </row>
    <row r="661" spans="1:30" ht="75" outlineLevel="2" x14ac:dyDescent="0.25">
      <c r="A661" s="15" t="s">
        <v>406</v>
      </c>
      <c r="B661" s="16" t="s">
        <v>250</v>
      </c>
      <c r="C661" s="16" t="s">
        <v>126</v>
      </c>
      <c r="D661" s="16" t="s">
        <v>365</v>
      </c>
      <c r="E661" s="16"/>
      <c r="F661" s="16" t="s">
        <v>39</v>
      </c>
      <c r="G661" s="16">
        <v>1320</v>
      </c>
      <c r="H661" s="16">
        <v>3410</v>
      </c>
      <c r="I661" s="17" t="s">
        <v>366</v>
      </c>
      <c r="J661" s="18">
        <v>17148600</v>
      </c>
      <c r="K661" s="19">
        <v>17148600</v>
      </c>
      <c r="L661" s="19">
        <v>0</v>
      </c>
      <c r="M661" s="19">
        <v>0</v>
      </c>
      <c r="N661" s="19">
        <v>0</v>
      </c>
      <c r="O661" s="19">
        <v>0</v>
      </c>
      <c r="P661" s="19">
        <v>0</v>
      </c>
      <c r="Q661" s="19">
        <v>-887047.57</v>
      </c>
      <c r="R661" s="19">
        <v>16261552.43</v>
      </c>
      <c r="S661" s="19">
        <v>0</v>
      </c>
      <c r="T661" s="19">
        <v>8432115.6699999999</v>
      </c>
      <c r="U661" s="19">
        <v>0</v>
      </c>
      <c r="V661" s="19">
        <v>7829436.7599999998</v>
      </c>
      <c r="W661" s="19">
        <v>7829436.7599999998</v>
      </c>
      <c r="X661" s="19">
        <v>0</v>
      </c>
      <c r="Y661" s="19">
        <v>887047.57</v>
      </c>
      <c r="Z661" s="19">
        <v>0</v>
      </c>
      <c r="AA661" s="19">
        <f t="shared" si="65"/>
        <v>0</v>
      </c>
      <c r="AB661" s="20">
        <f t="shared" si="66"/>
        <v>0.48146920742671062</v>
      </c>
      <c r="AC661" s="20">
        <f t="shared" si="67"/>
        <v>0.51853079257328938</v>
      </c>
      <c r="AD661" s="21">
        <f t="shared" si="68"/>
        <v>1</v>
      </c>
    </row>
    <row r="662" spans="1:30" ht="120" outlineLevel="2" x14ac:dyDescent="0.25">
      <c r="A662" s="15" t="s">
        <v>406</v>
      </c>
      <c r="B662" s="16" t="s">
        <v>258</v>
      </c>
      <c r="C662" s="16" t="s">
        <v>126</v>
      </c>
      <c r="D662" s="16" t="s">
        <v>127</v>
      </c>
      <c r="E662" s="16" t="s">
        <v>58</v>
      </c>
      <c r="F662" s="16" t="s">
        <v>39</v>
      </c>
      <c r="G662" s="16">
        <v>1310</v>
      </c>
      <c r="H662" s="16">
        <v>3420</v>
      </c>
      <c r="I662" s="17" t="s">
        <v>128</v>
      </c>
      <c r="J662" s="18">
        <v>355443465</v>
      </c>
      <c r="K662" s="19">
        <v>355443465</v>
      </c>
      <c r="L662" s="19"/>
      <c r="M662" s="19"/>
      <c r="N662" s="19"/>
      <c r="O662" s="19"/>
      <c r="P662" s="19">
        <v>-396836</v>
      </c>
      <c r="Q662" s="19">
        <v>0</v>
      </c>
      <c r="R662" s="19">
        <v>355046629</v>
      </c>
      <c r="S662" s="19">
        <v>0</v>
      </c>
      <c r="T662" s="19">
        <v>146527250.53</v>
      </c>
      <c r="U662" s="19">
        <v>0</v>
      </c>
      <c r="V662" s="19">
        <v>208519378.47</v>
      </c>
      <c r="W662" s="19">
        <v>208519378.47</v>
      </c>
      <c r="X662" s="19">
        <v>0</v>
      </c>
      <c r="Y662" s="19">
        <v>396836</v>
      </c>
      <c r="Z662" s="19">
        <v>0</v>
      </c>
      <c r="AA662" s="19">
        <f t="shared" si="65"/>
        <v>0</v>
      </c>
      <c r="AB662" s="20">
        <f t="shared" si="66"/>
        <v>0.5873013892775194</v>
      </c>
      <c r="AC662" s="20">
        <f t="shared" si="67"/>
        <v>0.41269861072248065</v>
      </c>
      <c r="AD662" s="21">
        <f t="shared" si="68"/>
        <v>1</v>
      </c>
    </row>
    <row r="663" spans="1:30" ht="120" outlineLevel="2" x14ac:dyDescent="0.25">
      <c r="A663" s="15" t="s">
        <v>406</v>
      </c>
      <c r="B663" s="16" t="s">
        <v>258</v>
      </c>
      <c r="C663" s="16" t="s">
        <v>126</v>
      </c>
      <c r="D663" s="16" t="s">
        <v>127</v>
      </c>
      <c r="E663" s="16" t="s">
        <v>129</v>
      </c>
      <c r="F663" s="16" t="s">
        <v>39</v>
      </c>
      <c r="G663" s="16">
        <v>1310</v>
      </c>
      <c r="H663" s="16">
        <v>3420</v>
      </c>
      <c r="I663" s="17" t="s">
        <v>130</v>
      </c>
      <c r="J663" s="18">
        <v>671683593</v>
      </c>
      <c r="K663" s="19">
        <v>675683593</v>
      </c>
      <c r="L663" s="19"/>
      <c r="M663" s="19"/>
      <c r="N663" s="19"/>
      <c r="O663" s="19"/>
      <c r="P663" s="19">
        <v>-593759</v>
      </c>
      <c r="Q663" s="19">
        <v>0</v>
      </c>
      <c r="R663" s="19">
        <v>675089834</v>
      </c>
      <c r="S663" s="19">
        <v>0</v>
      </c>
      <c r="T663" s="19">
        <v>243344859.41999999</v>
      </c>
      <c r="U663" s="19">
        <v>0</v>
      </c>
      <c r="V663" s="19">
        <v>431744974.57999998</v>
      </c>
      <c r="W663" s="19">
        <v>431744974.57999998</v>
      </c>
      <c r="X663" s="19">
        <v>0</v>
      </c>
      <c r="Y663" s="19">
        <v>593759</v>
      </c>
      <c r="Z663" s="19">
        <v>0</v>
      </c>
      <c r="AA663" s="19">
        <f t="shared" si="65"/>
        <v>0</v>
      </c>
      <c r="AB663" s="20">
        <f t="shared" si="66"/>
        <v>0.63953707023234474</v>
      </c>
      <c r="AC663" s="20">
        <f t="shared" si="67"/>
        <v>0.36046292976765515</v>
      </c>
      <c r="AD663" s="21">
        <f t="shared" si="68"/>
        <v>0.99999999999999989</v>
      </c>
    </row>
    <row r="664" spans="1:30" ht="195" outlineLevel="2" x14ac:dyDescent="0.25">
      <c r="A664" s="15" t="s">
        <v>406</v>
      </c>
      <c r="B664" s="16" t="s">
        <v>258</v>
      </c>
      <c r="C664" s="16" t="s">
        <v>126</v>
      </c>
      <c r="D664" s="16" t="s">
        <v>127</v>
      </c>
      <c r="E664" s="16" t="s">
        <v>266</v>
      </c>
      <c r="F664" s="16" t="s">
        <v>39</v>
      </c>
      <c r="G664" s="16">
        <v>1310</v>
      </c>
      <c r="H664" s="16">
        <v>3420</v>
      </c>
      <c r="I664" s="17" t="s">
        <v>421</v>
      </c>
      <c r="J664" s="18">
        <v>0</v>
      </c>
      <c r="K664" s="19">
        <v>7736714951</v>
      </c>
      <c r="L664" s="19"/>
      <c r="M664" s="19"/>
      <c r="N664" s="19"/>
      <c r="O664" s="19"/>
      <c r="P664" s="19">
        <v>0</v>
      </c>
      <c r="Q664" s="19">
        <v>-38150489</v>
      </c>
      <c r="R664" s="19">
        <v>7698564462</v>
      </c>
      <c r="S664" s="19">
        <v>0</v>
      </c>
      <c r="T664" s="19">
        <v>819655954.90999997</v>
      </c>
      <c r="U664" s="19">
        <v>0</v>
      </c>
      <c r="V664" s="19">
        <v>4934772537.0900002</v>
      </c>
      <c r="W664" s="19">
        <v>4911711953.9899998</v>
      </c>
      <c r="X664" s="19">
        <v>0</v>
      </c>
      <c r="Y664" s="19">
        <v>1982286459</v>
      </c>
      <c r="Z664" s="19">
        <v>0</v>
      </c>
      <c r="AA664" s="19">
        <f t="shared" si="65"/>
        <v>1944135970</v>
      </c>
      <c r="AB664" s="20">
        <f t="shared" si="66"/>
        <v>0.64099905397271972</v>
      </c>
      <c r="AC664" s="20">
        <f t="shared" si="67"/>
        <v>0.10646867464133211</v>
      </c>
      <c r="AD664" s="21">
        <f t="shared" si="68"/>
        <v>0.74746772861405186</v>
      </c>
    </row>
    <row r="665" spans="1:30" ht="75" outlineLevel="2" x14ac:dyDescent="0.25">
      <c r="A665" s="15" t="s">
        <v>406</v>
      </c>
      <c r="B665" s="16" t="s">
        <v>258</v>
      </c>
      <c r="C665" s="16" t="s">
        <v>126</v>
      </c>
      <c r="D665" s="16" t="s">
        <v>127</v>
      </c>
      <c r="E665" s="16" t="s">
        <v>131</v>
      </c>
      <c r="F665" s="16" t="s">
        <v>39</v>
      </c>
      <c r="G665" s="16">
        <v>1310</v>
      </c>
      <c r="H665" s="16">
        <v>3420</v>
      </c>
      <c r="I665" s="17" t="s">
        <v>132</v>
      </c>
      <c r="J665" s="18">
        <v>3379139556</v>
      </c>
      <c r="K665" s="19">
        <v>3375139556</v>
      </c>
      <c r="L665" s="19"/>
      <c r="M665" s="19"/>
      <c r="N665" s="19"/>
      <c r="O665" s="19"/>
      <c r="P665" s="19">
        <v>-2951962</v>
      </c>
      <c r="Q665" s="19">
        <v>0</v>
      </c>
      <c r="R665" s="19">
        <v>3372187594</v>
      </c>
      <c r="S665" s="19">
        <v>0</v>
      </c>
      <c r="T665" s="19">
        <v>1274445600.4100001</v>
      </c>
      <c r="U665" s="19">
        <v>0</v>
      </c>
      <c r="V665" s="19">
        <v>2097741993.5899999</v>
      </c>
      <c r="W665" s="19">
        <v>2097741993.5899999</v>
      </c>
      <c r="X665" s="19">
        <v>0</v>
      </c>
      <c r="Y665" s="19">
        <v>2951962</v>
      </c>
      <c r="Z665" s="19">
        <v>0</v>
      </c>
      <c r="AA665" s="19">
        <f t="shared" si="65"/>
        <v>0</v>
      </c>
      <c r="AB665" s="20">
        <f t="shared" si="66"/>
        <v>0.62207155892585253</v>
      </c>
      <c r="AC665" s="20">
        <f t="shared" si="67"/>
        <v>0.37792844107414747</v>
      </c>
      <c r="AD665" s="21">
        <f t="shared" si="68"/>
        <v>1</v>
      </c>
    </row>
    <row r="666" spans="1:30" ht="165" outlineLevel="2" x14ac:dyDescent="0.25">
      <c r="A666" s="15" t="s">
        <v>406</v>
      </c>
      <c r="B666" s="16" t="s">
        <v>258</v>
      </c>
      <c r="C666" s="16" t="s">
        <v>126</v>
      </c>
      <c r="D666" s="16" t="s">
        <v>127</v>
      </c>
      <c r="E666" s="16" t="s">
        <v>270</v>
      </c>
      <c r="F666" s="16" t="s">
        <v>39</v>
      </c>
      <c r="G666" s="16">
        <v>1310</v>
      </c>
      <c r="H666" s="16">
        <v>3420</v>
      </c>
      <c r="I666" s="17" t="s">
        <v>422</v>
      </c>
      <c r="J666" s="18">
        <v>15260195600</v>
      </c>
      <c r="K666" s="19">
        <v>0</v>
      </c>
      <c r="L666" s="19">
        <v>0</v>
      </c>
      <c r="M666" s="19">
        <v>0</v>
      </c>
      <c r="N666" s="19">
        <v>0</v>
      </c>
      <c r="O666" s="19">
        <v>0</v>
      </c>
      <c r="P666" s="19">
        <v>0</v>
      </c>
      <c r="Q666" s="19">
        <v>0</v>
      </c>
      <c r="R666" s="19">
        <v>0</v>
      </c>
      <c r="S666" s="19">
        <v>0</v>
      </c>
      <c r="T666" s="19">
        <v>0</v>
      </c>
      <c r="U666" s="19">
        <v>0</v>
      </c>
      <c r="V666" s="19">
        <v>0</v>
      </c>
      <c r="W666" s="19">
        <v>0</v>
      </c>
      <c r="X666" s="19">
        <v>0</v>
      </c>
      <c r="Y666" s="19">
        <v>0</v>
      </c>
      <c r="Z666" s="19">
        <v>0</v>
      </c>
      <c r="AA666" s="19">
        <f t="shared" si="65"/>
        <v>0</v>
      </c>
      <c r="AB666" s="20">
        <v>0</v>
      </c>
      <c r="AC666" s="20">
        <v>0</v>
      </c>
      <c r="AD666" s="21">
        <v>0</v>
      </c>
    </row>
    <row r="667" spans="1:30" ht="225" outlineLevel="2" x14ac:dyDescent="0.25">
      <c r="A667" s="15" t="s">
        <v>406</v>
      </c>
      <c r="B667" s="16" t="s">
        <v>258</v>
      </c>
      <c r="C667" s="16" t="s">
        <v>126</v>
      </c>
      <c r="D667" s="16" t="s">
        <v>127</v>
      </c>
      <c r="E667" s="16" t="s">
        <v>272</v>
      </c>
      <c r="F667" s="16" t="s">
        <v>39</v>
      </c>
      <c r="G667" s="16">
        <v>1310</v>
      </c>
      <c r="H667" s="16">
        <v>3420</v>
      </c>
      <c r="I667" s="17" t="s">
        <v>423</v>
      </c>
      <c r="J667" s="18">
        <v>41920477</v>
      </c>
      <c r="K667" s="19">
        <v>0</v>
      </c>
      <c r="L667" s="19"/>
      <c r="M667" s="19"/>
      <c r="N667" s="19"/>
      <c r="O667" s="19"/>
      <c r="P667" s="19">
        <v>0</v>
      </c>
      <c r="Q667" s="19">
        <v>0</v>
      </c>
      <c r="R667" s="19">
        <v>0</v>
      </c>
      <c r="S667" s="19">
        <v>0</v>
      </c>
      <c r="T667" s="19">
        <v>0</v>
      </c>
      <c r="U667" s="19">
        <v>0</v>
      </c>
      <c r="V667" s="19">
        <v>0</v>
      </c>
      <c r="W667" s="19">
        <v>0</v>
      </c>
      <c r="X667" s="19">
        <v>0</v>
      </c>
      <c r="Y667" s="19">
        <v>0</v>
      </c>
      <c r="Z667" s="19">
        <v>0</v>
      </c>
      <c r="AA667" s="19">
        <f t="shared" si="65"/>
        <v>0</v>
      </c>
      <c r="AB667" s="20">
        <v>0</v>
      </c>
      <c r="AC667" s="20">
        <v>0</v>
      </c>
      <c r="AD667" s="21">
        <v>0</v>
      </c>
    </row>
    <row r="668" spans="1:30" ht="225" outlineLevel="2" x14ac:dyDescent="0.25">
      <c r="A668" s="15" t="s">
        <v>406</v>
      </c>
      <c r="B668" s="16" t="s">
        <v>258</v>
      </c>
      <c r="C668" s="16" t="s">
        <v>126</v>
      </c>
      <c r="D668" s="16" t="s">
        <v>127</v>
      </c>
      <c r="E668" s="16" t="s">
        <v>333</v>
      </c>
      <c r="F668" s="16" t="s">
        <v>39</v>
      </c>
      <c r="G668" s="16">
        <v>1310</v>
      </c>
      <c r="H668" s="16">
        <v>3420</v>
      </c>
      <c r="I668" s="17" t="s">
        <v>424</v>
      </c>
      <c r="J668" s="18">
        <v>0</v>
      </c>
      <c r="K668" s="19">
        <v>41920477</v>
      </c>
      <c r="L668" s="19"/>
      <c r="M668" s="19"/>
      <c r="N668" s="19"/>
      <c r="O668" s="19"/>
      <c r="P668" s="19">
        <v>0</v>
      </c>
      <c r="Q668" s="19">
        <v>0</v>
      </c>
      <c r="R668" s="19">
        <v>41920477</v>
      </c>
      <c r="S668" s="19">
        <v>0</v>
      </c>
      <c r="T668" s="19">
        <v>15481282.380000001</v>
      </c>
      <c r="U668" s="19">
        <v>0</v>
      </c>
      <c r="V668" s="19">
        <v>15959074.619999999</v>
      </c>
      <c r="W668" s="19">
        <v>15959074.619999999</v>
      </c>
      <c r="X668" s="19">
        <v>0</v>
      </c>
      <c r="Y668" s="19">
        <v>10480120</v>
      </c>
      <c r="Z668" s="19">
        <v>0</v>
      </c>
      <c r="AA668" s="19">
        <f t="shared" si="65"/>
        <v>10480119.999999998</v>
      </c>
      <c r="AB668" s="20">
        <f t="shared" ref="AB668:AB691" si="69">V668/R668</f>
        <v>0.3806987840333973</v>
      </c>
      <c r="AC668" s="20">
        <f t="shared" ref="AC668:AC691" si="70">(S668+T668+U668)/R668</f>
        <v>0.36930119807558487</v>
      </c>
      <c r="AD668" s="21">
        <f t="shared" ref="AD668:AD691" si="71">AB668+AC668</f>
        <v>0.74999998210898222</v>
      </c>
    </row>
    <row r="669" spans="1:30" ht="75" outlineLevel="2" x14ac:dyDescent="0.25">
      <c r="A669" s="15" t="s">
        <v>406</v>
      </c>
      <c r="B669" s="16" t="s">
        <v>258</v>
      </c>
      <c r="C669" s="16" t="s">
        <v>126</v>
      </c>
      <c r="D669" s="16" t="s">
        <v>127</v>
      </c>
      <c r="E669" s="16" t="s">
        <v>416</v>
      </c>
      <c r="F669" s="16" t="s">
        <v>39</v>
      </c>
      <c r="G669" s="16">
        <v>1310</v>
      </c>
      <c r="H669" s="16">
        <v>3420</v>
      </c>
      <c r="I669" s="17" t="s">
        <v>425</v>
      </c>
      <c r="J669" s="18">
        <v>152383784</v>
      </c>
      <c r="K669" s="19">
        <v>152383784</v>
      </c>
      <c r="L669" s="19">
        <v>0</v>
      </c>
      <c r="M669" s="19">
        <v>0</v>
      </c>
      <c r="N669" s="19">
        <v>0</v>
      </c>
      <c r="O669" s="19">
        <v>0</v>
      </c>
      <c r="P669" s="19">
        <v>0</v>
      </c>
      <c r="Q669" s="19">
        <v>0</v>
      </c>
      <c r="R669" s="19">
        <v>152383784</v>
      </c>
      <c r="S669" s="19">
        <v>0</v>
      </c>
      <c r="T669" s="19">
        <v>10884556</v>
      </c>
      <c r="U669" s="19">
        <v>0</v>
      </c>
      <c r="V669" s="19">
        <v>97961004</v>
      </c>
      <c r="W669" s="19">
        <v>97961004</v>
      </c>
      <c r="X669" s="19">
        <v>0</v>
      </c>
      <c r="Y669" s="19">
        <v>43538224</v>
      </c>
      <c r="Z669" s="19">
        <v>0</v>
      </c>
      <c r="AA669" s="19">
        <f t="shared" si="65"/>
        <v>43538224</v>
      </c>
      <c r="AB669" s="20">
        <f t="shared" si="69"/>
        <v>0.6428571428571429</v>
      </c>
      <c r="AC669" s="20">
        <f t="shared" si="70"/>
        <v>7.1428571428571425E-2</v>
      </c>
      <c r="AD669" s="21">
        <f t="shared" si="71"/>
        <v>0.7142857142857143</v>
      </c>
    </row>
    <row r="670" spans="1:30" ht="105" outlineLevel="2" x14ac:dyDescent="0.25">
      <c r="A670" s="15" t="s">
        <v>406</v>
      </c>
      <c r="B670" s="16" t="s">
        <v>258</v>
      </c>
      <c r="C670" s="16" t="s">
        <v>126</v>
      </c>
      <c r="D670" s="16" t="s">
        <v>127</v>
      </c>
      <c r="E670" s="16" t="s">
        <v>426</v>
      </c>
      <c r="F670" s="16" t="s">
        <v>39</v>
      </c>
      <c r="G670" s="16">
        <v>1310</v>
      </c>
      <c r="H670" s="16">
        <v>3420</v>
      </c>
      <c r="I670" s="17" t="s">
        <v>427</v>
      </c>
      <c r="J670" s="18">
        <v>158572149</v>
      </c>
      <c r="K670" s="19">
        <v>158572149</v>
      </c>
      <c r="L670" s="19">
        <v>0</v>
      </c>
      <c r="M670" s="19">
        <v>0</v>
      </c>
      <c r="N670" s="19">
        <v>0</v>
      </c>
      <c r="O670" s="19">
        <v>0</v>
      </c>
      <c r="P670" s="19">
        <v>0</v>
      </c>
      <c r="Q670" s="19">
        <v>0</v>
      </c>
      <c r="R670" s="19">
        <v>158572149</v>
      </c>
      <c r="S670" s="19">
        <v>0</v>
      </c>
      <c r="T670" s="19">
        <v>11326582</v>
      </c>
      <c r="U670" s="19">
        <v>0</v>
      </c>
      <c r="V670" s="19">
        <v>101939238</v>
      </c>
      <c r="W670" s="19">
        <v>101939238</v>
      </c>
      <c r="X670" s="19">
        <v>0</v>
      </c>
      <c r="Y670" s="19">
        <v>45306329</v>
      </c>
      <c r="Z670" s="19">
        <v>0</v>
      </c>
      <c r="AA670" s="19">
        <f t="shared" si="65"/>
        <v>45306329</v>
      </c>
      <c r="AB670" s="20">
        <f t="shared" si="69"/>
        <v>0.64285713880310724</v>
      </c>
      <c r="AC670" s="20">
        <f t="shared" si="70"/>
        <v>7.1428570978123024E-2</v>
      </c>
      <c r="AD670" s="21">
        <f t="shared" si="71"/>
        <v>0.71428570978123029</v>
      </c>
    </row>
    <row r="671" spans="1:30" ht="60" outlineLevel="2" x14ac:dyDescent="0.25">
      <c r="A671" s="15" t="s">
        <v>406</v>
      </c>
      <c r="B671" s="16" t="s">
        <v>258</v>
      </c>
      <c r="C671" s="16" t="s">
        <v>126</v>
      </c>
      <c r="D671" s="16" t="s">
        <v>127</v>
      </c>
      <c r="E671" s="16" t="s">
        <v>137</v>
      </c>
      <c r="F671" s="16" t="s">
        <v>39</v>
      </c>
      <c r="G671" s="16">
        <v>1310</v>
      </c>
      <c r="H671" s="16">
        <v>3420</v>
      </c>
      <c r="I671" s="17" t="s">
        <v>428</v>
      </c>
      <c r="J671" s="18">
        <v>179200219</v>
      </c>
      <c r="K671" s="19">
        <v>179200219</v>
      </c>
      <c r="L671" s="19">
        <v>0</v>
      </c>
      <c r="M671" s="19">
        <v>0</v>
      </c>
      <c r="N671" s="19">
        <v>0</v>
      </c>
      <c r="O671" s="19">
        <v>0</v>
      </c>
      <c r="P671" s="19">
        <v>0</v>
      </c>
      <c r="Q671" s="19">
        <v>0</v>
      </c>
      <c r="R671" s="19">
        <v>179200219</v>
      </c>
      <c r="S671" s="19">
        <v>0</v>
      </c>
      <c r="T671" s="19">
        <v>52784066.729999997</v>
      </c>
      <c r="U671" s="19">
        <v>0</v>
      </c>
      <c r="V671" s="19">
        <v>75216093.269999996</v>
      </c>
      <c r="W671" s="19">
        <v>75216093.269999996</v>
      </c>
      <c r="X671" s="19">
        <v>0</v>
      </c>
      <c r="Y671" s="19">
        <v>51200059</v>
      </c>
      <c r="Z671" s="19">
        <v>0</v>
      </c>
      <c r="AA671" s="19">
        <f t="shared" si="65"/>
        <v>51200059.000000015</v>
      </c>
      <c r="AB671" s="20">
        <f t="shared" si="69"/>
        <v>0.4197321503831421</v>
      </c>
      <c r="AC671" s="20">
        <f t="shared" si="70"/>
        <v>0.29455358383239472</v>
      </c>
      <c r="AD671" s="21">
        <f t="shared" si="71"/>
        <v>0.71428573421553687</v>
      </c>
    </row>
    <row r="672" spans="1:30" ht="75" outlineLevel="2" x14ac:dyDescent="0.25">
      <c r="A672" s="15" t="s">
        <v>406</v>
      </c>
      <c r="B672" s="16" t="s">
        <v>258</v>
      </c>
      <c r="C672" s="16" t="s">
        <v>126</v>
      </c>
      <c r="D672" s="16" t="s">
        <v>127</v>
      </c>
      <c r="E672" s="16" t="s">
        <v>429</v>
      </c>
      <c r="F672" s="16" t="s">
        <v>39</v>
      </c>
      <c r="G672" s="16">
        <v>1310</v>
      </c>
      <c r="H672" s="16">
        <v>3420</v>
      </c>
      <c r="I672" s="17" t="s">
        <v>430</v>
      </c>
      <c r="J672" s="18">
        <v>147674100</v>
      </c>
      <c r="K672" s="19">
        <v>147674100</v>
      </c>
      <c r="L672" s="19">
        <v>0</v>
      </c>
      <c r="M672" s="19">
        <v>0</v>
      </c>
      <c r="N672" s="19">
        <v>0</v>
      </c>
      <c r="O672" s="19">
        <v>0</v>
      </c>
      <c r="P672" s="19">
        <v>0</v>
      </c>
      <c r="Q672" s="19">
        <v>0</v>
      </c>
      <c r="R672" s="19">
        <v>147674100</v>
      </c>
      <c r="S672" s="19">
        <v>0</v>
      </c>
      <c r="T672" s="19">
        <v>10548150</v>
      </c>
      <c r="U672" s="19">
        <v>0</v>
      </c>
      <c r="V672" s="19">
        <v>94933350</v>
      </c>
      <c r="W672" s="19">
        <v>94933350</v>
      </c>
      <c r="X672" s="19">
        <v>0</v>
      </c>
      <c r="Y672" s="19">
        <v>42192600</v>
      </c>
      <c r="Z672" s="19">
        <v>0</v>
      </c>
      <c r="AA672" s="19">
        <f t="shared" si="65"/>
        <v>42192600</v>
      </c>
      <c r="AB672" s="20">
        <f t="shared" si="69"/>
        <v>0.6428571428571429</v>
      </c>
      <c r="AC672" s="20">
        <f t="shared" si="70"/>
        <v>7.1428571428571425E-2</v>
      </c>
      <c r="AD672" s="21">
        <f t="shared" si="71"/>
        <v>0.7142857142857143</v>
      </c>
    </row>
    <row r="673" spans="1:30" ht="75" outlineLevel="2" x14ac:dyDescent="0.25">
      <c r="A673" s="15" t="s">
        <v>406</v>
      </c>
      <c r="B673" s="16" t="s">
        <v>258</v>
      </c>
      <c r="C673" s="16" t="s">
        <v>126</v>
      </c>
      <c r="D673" s="16" t="s">
        <v>127</v>
      </c>
      <c r="E673" s="16" t="s">
        <v>140</v>
      </c>
      <c r="F673" s="16" t="s">
        <v>39</v>
      </c>
      <c r="G673" s="16">
        <v>1310</v>
      </c>
      <c r="H673" s="16">
        <v>3420</v>
      </c>
      <c r="I673" s="17" t="s">
        <v>431</v>
      </c>
      <c r="J673" s="18">
        <v>161419748</v>
      </c>
      <c r="K673" s="19">
        <v>161419748</v>
      </c>
      <c r="L673" s="19">
        <v>0</v>
      </c>
      <c r="M673" s="19">
        <v>0</v>
      </c>
      <c r="N673" s="19">
        <v>0</v>
      </c>
      <c r="O673" s="19">
        <v>0</v>
      </c>
      <c r="P673" s="19">
        <v>0</v>
      </c>
      <c r="Q673" s="19">
        <v>0</v>
      </c>
      <c r="R673" s="19">
        <v>161419748</v>
      </c>
      <c r="S673" s="19">
        <v>0</v>
      </c>
      <c r="T673" s="19">
        <v>26741109.870000001</v>
      </c>
      <c r="U673" s="19">
        <v>0</v>
      </c>
      <c r="V673" s="19">
        <v>88558710.129999995</v>
      </c>
      <c r="W673" s="19">
        <v>88558710.129999995</v>
      </c>
      <c r="X673" s="19">
        <v>0</v>
      </c>
      <c r="Y673" s="19">
        <v>46119928</v>
      </c>
      <c r="Z673" s="19">
        <v>0</v>
      </c>
      <c r="AA673" s="19">
        <f t="shared" si="65"/>
        <v>46119928</v>
      </c>
      <c r="AB673" s="20">
        <f t="shared" si="69"/>
        <v>0.54862376646753286</v>
      </c>
      <c r="AC673" s="20">
        <f t="shared" si="70"/>
        <v>0.16566194781818147</v>
      </c>
      <c r="AD673" s="21">
        <f t="shared" si="71"/>
        <v>0.7142857142857143</v>
      </c>
    </row>
    <row r="674" spans="1:30" ht="90" outlineLevel="2" x14ac:dyDescent="0.25">
      <c r="A674" s="15" t="s">
        <v>406</v>
      </c>
      <c r="B674" s="16" t="s">
        <v>258</v>
      </c>
      <c r="C674" s="16" t="s">
        <v>126</v>
      </c>
      <c r="D674" s="16" t="s">
        <v>127</v>
      </c>
      <c r="E674" s="16" t="s">
        <v>432</v>
      </c>
      <c r="F674" s="16" t="s">
        <v>39</v>
      </c>
      <c r="G674" s="16">
        <v>1310</v>
      </c>
      <c r="H674" s="16">
        <v>3420</v>
      </c>
      <c r="I674" s="17" t="s">
        <v>433</v>
      </c>
      <c r="J674" s="18">
        <v>162110096</v>
      </c>
      <c r="K674" s="19">
        <v>162110096</v>
      </c>
      <c r="L674" s="19">
        <v>0</v>
      </c>
      <c r="M674" s="19">
        <v>0</v>
      </c>
      <c r="N674" s="19">
        <v>0</v>
      </c>
      <c r="O674" s="19">
        <v>0</v>
      </c>
      <c r="P674" s="19">
        <v>0</v>
      </c>
      <c r="Q674" s="19">
        <v>0</v>
      </c>
      <c r="R674" s="19">
        <v>162110096</v>
      </c>
      <c r="S674" s="19">
        <v>0</v>
      </c>
      <c r="T674" s="19">
        <v>11579323</v>
      </c>
      <c r="U674" s="19">
        <v>0</v>
      </c>
      <c r="V674" s="19">
        <v>104213607</v>
      </c>
      <c r="W674" s="19">
        <v>104213607</v>
      </c>
      <c r="X674" s="19">
        <v>0</v>
      </c>
      <c r="Y674" s="19">
        <v>46317166</v>
      </c>
      <c r="Z674" s="19">
        <v>0</v>
      </c>
      <c r="AA674" s="19">
        <f t="shared" si="65"/>
        <v>46317166</v>
      </c>
      <c r="AB674" s="20">
        <f t="shared" si="69"/>
        <v>0.64285698159107874</v>
      </c>
      <c r="AC674" s="20">
        <f t="shared" si="70"/>
        <v>7.1428759131695288E-2</v>
      </c>
      <c r="AD674" s="21">
        <f t="shared" si="71"/>
        <v>0.71428574072277407</v>
      </c>
    </row>
    <row r="675" spans="1:30" ht="75" outlineLevel="2" x14ac:dyDescent="0.25">
      <c r="A675" s="15" t="s">
        <v>406</v>
      </c>
      <c r="B675" s="16" t="s">
        <v>258</v>
      </c>
      <c r="C675" s="16" t="s">
        <v>126</v>
      </c>
      <c r="D675" s="16" t="s">
        <v>127</v>
      </c>
      <c r="E675" s="16" t="s">
        <v>142</v>
      </c>
      <c r="F675" s="16" t="s">
        <v>39</v>
      </c>
      <c r="G675" s="16">
        <v>1310</v>
      </c>
      <c r="H675" s="16">
        <v>3420</v>
      </c>
      <c r="I675" s="17" t="s">
        <v>434</v>
      </c>
      <c r="J675" s="18">
        <v>145626849</v>
      </c>
      <c r="K675" s="19">
        <v>145626849</v>
      </c>
      <c r="L675" s="19">
        <v>0</v>
      </c>
      <c r="M675" s="19">
        <v>0</v>
      </c>
      <c r="N675" s="19">
        <v>0</v>
      </c>
      <c r="O675" s="19">
        <v>0</v>
      </c>
      <c r="P675" s="19">
        <v>0</v>
      </c>
      <c r="Q675" s="19">
        <v>0</v>
      </c>
      <c r="R675" s="19">
        <v>145626849</v>
      </c>
      <c r="S675" s="19">
        <v>0</v>
      </c>
      <c r="T675" s="19">
        <v>12999180.1</v>
      </c>
      <c r="U675" s="19">
        <v>0</v>
      </c>
      <c r="V675" s="19">
        <v>91019999.900000006</v>
      </c>
      <c r="W675" s="19">
        <v>91019999.900000006</v>
      </c>
      <c r="X675" s="19">
        <v>0</v>
      </c>
      <c r="Y675" s="19">
        <v>41607669</v>
      </c>
      <c r="Z675" s="19">
        <v>0</v>
      </c>
      <c r="AA675" s="19">
        <f t="shared" si="65"/>
        <v>41607669</v>
      </c>
      <c r="AB675" s="20">
        <f t="shared" si="69"/>
        <v>0.6250221063287581</v>
      </c>
      <c r="AC675" s="20">
        <f t="shared" si="70"/>
        <v>8.926362267166818E-2</v>
      </c>
      <c r="AD675" s="21">
        <f t="shared" si="71"/>
        <v>0.71428572900042631</v>
      </c>
    </row>
    <row r="676" spans="1:30" ht="105" outlineLevel="2" x14ac:dyDescent="0.25">
      <c r="A676" s="15" t="s">
        <v>406</v>
      </c>
      <c r="B676" s="16" t="s">
        <v>258</v>
      </c>
      <c r="C676" s="16" t="s">
        <v>126</v>
      </c>
      <c r="D676" s="16" t="s">
        <v>127</v>
      </c>
      <c r="E676" s="16" t="s">
        <v>435</v>
      </c>
      <c r="F676" s="16" t="s">
        <v>39</v>
      </c>
      <c r="G676" s="16">
        <v>1310</v>
      </c>
      <c r="H676" s="16">
        <v>3420</v>
      </c>
      <c r="I676" s="17" t="s">
        <v>436</v>
      </c>
      <c r="J676" s="18">
        <v>272710219</v>
      </c>
      <c r="K676" s="19">
        <v>272710219</v>
      </c>
      <c r="L676" s="19">
        <v>0</v>
      </c>
      <c r="M676" s="19">
        <v>0</v>
      </c>
      <c r="N676" s="19">
        <v>0</v>
      </c>
      <c r="O676" s="19">
        <v>0</v>
      </c>
      <c r="P676" s="19">
        <v>0</v>
      </c>
      <c r="Q676" s="19">
        <v>0</v>
      </c>
      <c r="R676" s="19">
        <v>272710219</v>
      </c>
      <c r="S676" s="19">
        <v>0</v>
      </c>
      <c r="T676" s="19">
        <v>19479301</v>
      </c>
      <c r="U676" s="19">
        <v>0</v>
      </c>
      <c r="V676" s="19">
        <v>175313709</v>
      </c>
      <c r="W676" s="19">
        <v>175313709</v>
      </c>
      <c r="X676" s="19">
        <v>0</v>
      </c>
      <c r="Y676" s="19">
        <v>77917209</v>
      </c>
      <c r="Z676" s="19">
        <v>0</v>
      </c>
      <c r="AA676" s="19">
        <f t="shared" si="65"/>
        <v>77917209</v>
      </c>
      <c r="AB676" s="20">
        <f t="shared" si="69"/>
        <v>0.64285713107069153</v>
      </c>
      <c r="AC676" s="20">
        <f t="shared" si="70"/>
        <v>7.1428570118965723E-2</v>
      </c>
      <c r="AD676" s="21">
        <f t="shared" si="71"/>
        <v>0.71428570118965728</v>
      </c>
    </row>
    <row r="677" spans="1:30" ht="120" outlineLevel="2" x14ac:dyDescent="0.25">
      <c r="A677" s="15" t="s">
        <v>406</v>
      </c>
      <c r="B677" s="16" t="s">
        <v>258</v>
      </c>
      <c r="C677" s="16" t="s">
        <v>126</v>
      </c>
      <c r="D677" s="16" t="s">
        <v>127</v>
      </c>
      <c r="E677" s="16" t="s">
        <v>144</v>
      </c>
      <c r="F677" s="16" t="s">
        <v>39</v>
      </c>
      <c r="G677" s="16">
        <v>1310</v>
      </c>
      <c r="H677" s="16">
        <v>3420</v>
      </c>
      <c r="I677" s="17" t="s">
        <v>437</v>
      </c>
      <c r="J677" s="18">
        <v>143226919</v>
      </c>
      <c r="K677" s="19">
        <v>143226919</v>
      </c>
      <c r="L677" s="19">
        <v>0</v>
      </c>
      <c r="M677" s="19">
        <v>0</v>
      </c>
      <c r="N677" s="19">
        <v>0</v>
      </c>
      <c r="O677" s="19">
        <v>0</v>
      </c>
      <c r="P677" s="19">
        <v>0</v>
      </c>
      <c r="Q677" s="19">
        <v>0</v>
      </c>
      <c r="R677" s="19">
        <v>143226919</v>
      </c>
      <c r="S677" s="19">
        <v>0</v>
      </c>
      <c r="T677" s="19">
        <v>10230494</v>
      </c>
      <c r="U677" s="19">
        <v>0</v>
      </c>
      <c r="V677" s="19">
        <v>92074446</v>
      </c>
      <c r="W677" s="19">
        <v>92074446</v>
      </c>
      <c r="X677" s="19">
        <v>0</v>
      </c>
      <c r="Y677" s="19">
        <v>40921979</v>
      </c>
      <c r="Z677" s="19">
        <v>0</v>
      </c>
      <c r="AA677" s="19">
        <f t="shared" si="65"/>
        <v>40921979</v>
      </c>
      <c r="AB677" s="20">
        <f t="shared" si="69"/>
        <v>0.64285712939199646</v>
      </c>
      <c r="AC677" s="20">
        <f t="shared" si="70"/>
        <v>7.142856993244405E-2</v>
      </c>
      <c r="AD677" s="21">
        <f t="shared" si="71"/>
        <v>0.71428569932444053</v>
      </c>
    </row>
    <row r="678" spans="1:30" ht="75" outlineLevel="2" x14ac:dyDescent="0.25">
      <c r="A678" s="15" t="s">
        <v>406</v>
      </c>
      <c r="B678" s="16" t="s">
        <v>258</v>
      </c>
      <c r="C678" s="16" t="s">
        <v>126</v>
      </c>
      <c r="D678" s="16" t="s">
        <v>127</v>
      </c>
      <c r="E678" s="16" t="s">
        <v>438</v>
      </c>
      <c r="F678" s="16" t="s">
        <v>39</v>
      </c>
      <c r="G678" s="16">
        <v>1310</v>
      </c>
      <c r="H678" s="16">
        <v>3420</v>
      </c>
      <c r="I678" s="17" t="s">
        <v>439</v>
      </c>
      <c r="J678" s="18">
        <v>145840655</v>
      </c>
      <c r="K678" s="19">
        <v>145840655</v>
      </c>
      <c r="L678" s="19">
        <v>0</v>
      </c>
      <c r="M678" s="19">
        <v>0</v>
      </c>
      <c r="N678" s="19">
        <v>0</v>
      </c>
      <c r="O678" s="19">
        <v>0</v>
      </c>
      <c r="P678" s="19">
        <v>0</v>
      </c>
      <c r="Q678" s="19">
        <v>0</v>
      </c>
      <c r="R678" s="19">
        <v>145840655</v>
      </c>
      <c r="S678" s="19">
        <v>0</v>
      </c>
      <c r="T678" s="19">
        <v>10417215</v>
      </c>
      <c r="U678" s="19">
        <v>0</v>
      </c>
      <c r="V678" s="19">
        <v>93754685</v>
      </c>
      <c r="W678" s="19">
        <v>93754685</v>
      </c>
      <c r="X678" s="19">
        <v>0</v>
      </c>
      <c r="Y678" s="19">
        <v>41668755</v>
      </c>
      <c r="Z678" s="19">
        <v>0</v>
      </c>
      <c r="AA678" s="19">
        <f t="shared" si="65"/>
        <v>41668755</v>
      </c>
      <c r="AB678" s="20">
        <f t="shared" si="69"/>
        <v>0.64285699347688752</v>
      </c>
      <c r="AC678" s="20">
        <f t="shared" si="70"/>
        <v>7.1428745297393237E-2</v>
      </c>
      <c r="AD678" s="21">
        <f t="shared" si="71"/>
        <v>0.7142857387742807</v>
      </c>
    </row>
    <row r="679" spans="1:30" ht="75" outlineLevel="2" x14ac:dyDescent="0.25">
      <c r="A679" s="15" t="s">
        <v>406</v>
      </c>
      <c r="B679" s="16" t="s">
        <v>258</v>
      </c>
      <c r="C679" s="16" t="s">
        <v>126</v>
      </c>
      <c r="D679" s="16" t="s">
        <v>127</v>
      </c>
      <c r="E679" s="16" t="s">
        <v>146</v>
      </c>
      <c r="F679" s="16" t="s">
        <v>39</v>
      </c>
      <c r="G679" s="16">
        <v>1310</v>
      </c>
      <c r="H679" s="16">
        <v>3420</v>
      </c>
      <c r="I679" s="17" t="s">
        <v>440</v>
      </c>
      <c r="J679" s="18">
        <v>143970735</v>
      </c>
      <c r="K679" s="19">
        <v>143970735</v>
      </c>
      <c r="L679" s="19">
        <v>0</v>
      </c>
      <c r="M679" s="19">
        <v>0</v>
      </c>
      <c r="N679" s="19">
        <v>0</v>
      </c>
      <c r="O679" s="19">
        <v>0</v>
      </c>
      <c r="P679" s="19">
        <v>0</v>
      </c>
      <c r="Q679" s="19">
        <v>0</v>
      </c>
      <c r="R679" s="19">
        <v>143970735</v>
      </c>
      <c r="S679" s="19">
        <v>0</v>
      </c>
      <c r="T679" s="19">
        <v>10462364.6</v>
      </c>
      <c r="U679" s="19">
        <v>0</v>
      </c>
      <c r="V679" s="19">
        <v>92373875.400000006</v>
      </c>
      <c r="W679" s="19">
        <v>92373875.400000006</v>
      </c>
      <c r="X679" s="19">
        <v>0</v>
      </c>
      <c r="Y679" s="19">
        <v>41134495</v>
      </c>
      <c r="Z679" s="19">
        <v>0</v>
      </c>
      <c r="AA679" s="19">
        <f t="shared" si="65"/>
        <v>41134495</v>
      </c>
      <c r="AB679" s="20">
        <f t="shared" si="69"/>
        <v>0.64161564084534273</v>
      </c>
      <c r="AC679" s="20">
        <f t="shared" si="70"/>
        <v>7.2670078401697397E-2</v>
      </c>
      <c r="AD679" s="21">
        <f t="shared" si="71"/>
        <v>0.7142857192470401</v>
      </c>
    </row>
    <row r="680" spans="1:30" ht="60" outlineLevel="2" x14ac:dyDescent="0.25">
      <c r="A680" s="15" t="s">
        <v>406</v>
      </c>
      <c r="B680" s="16" t="s">
        <v>258</v>
      </c>
      <c r="C680" s="16" t="s">
        <v>126</v>
      </c>
      <c r="D680" s="16" t="s">
        <v>127</v>
      </c>
      <c r="E680" s="16" t="s">
        <v>441</v>
      </c>
      <c r="F680" s="16" t="s">
        <v>39</v>
      </c>
      <c r="G680" s="16">
        <v>1310</v>
      </c>
      <c r="H680" s="16">
        <v>3420</v>
      </c>
      <c r="I680" s="17" t="s">
        <v>442</v>
      </c>
      <c r="J680" s="18">
        <v>148160085</v>
      </c>
      <c r="K680" s="19">
        <v>148160085</v>
      </c>
      <c r="L680" s="19">
        <v>0</v>
      </c>
      <c r="M680" s="19">
        <v>0</v>
      </c>
      <c r="N680" s="19">
        <v>0</v>
      </c>
      <c r="O680" s="19">
        <v>0</v>
      </c>
      <c r="P680" s="19">
        <v>0</v>
      </c>
      <c r="Q680" s="19">
        <v>0</v>
      </c>
      <c r="R680" s="19">
        <v>148160085</v>
      </c>
      <c r="S680" s="19">
        <v>0</v>
      </c>
      <c r="T680" s="19">
        <v>12089073.890000001</v>
      </c>
      <c r="U680" s="19">
        <v>0</v>
      </c>
      <c r="V680" s="19">
        <v>93739556.109999999</v>
      </c>
      <c r="W680" s="19">
        <v>93739556.109999999</v>
      </c>
      <c r="X680" s="19">
        <v>0</v>
      </c>
      <c r="Y680" s="19">
        <v>42331455</v>
      </c>
      <c r="Z680" s="19">
        <v>0</v>
      </c>
      <c r="AA680" s="19">
        <f t="shared" si="65"/>
        <v>42331455.000000015</v>
      </c>
      <c r="AB680" s="20">
        <f t="shared" si="69"/>
        <v>0.63269102545398781</v>
      </c>
      <c r="AC680" s="20">
        <f t="shared" si="70"/>
        <v>8.1594674368606096E-2</v>
      </c>
      <c r="AD680" s="21">
        <f t="shared" si="71"/>
        <v>0.71428569982259393</v>
      </c>
    </row>
    <row r="681" spans="1:30" ht="90" outlineLevel="2" x14ac:dyDescent="0.25">
      <c r="A681" s="15" t="s">
        <v>406</v>
      </c>
      <c r="B681" s="16" t="s">
        <v>258</v>
      </c>
      <c r="C681" s="16" t="s">
        <v>126</v>
      </c>
      <c r="D681" s="16" t="s">
        <v>127</v>
      </c>
      <c r="E681" s="16" t="s">
        <v>148</v>
      </c>
      <c r="F681" s="16" t="s">
        <v>39</v>
      </c>
      <c r="G681" s="16">
        <v>1310</v>
      </c>
      <c r="H681" s="16">
        <v>3420</v>
      </c>
      <c r="I681" s="17" t="s">
        <v>443</v>
      </c>
      <c r="J681" s="18">
        <v>143572950</v>
      </c>
      <c r="K681" s="19">
        <v>143572950</v>
      </c>
      <c r="L681" s="19">
        <v>0</v>
      </c>
      <c r="M681" s="19">
        <v>0</v>
      </c>
      <c r="N681" s="19">
        <v>0</v>
      </c>
      <c r="O681" s="19">
        <v>0</v>
      </c>
      <c r="P681" s="19">
        <v>0</v>
      </c>
      <c r="Q681" s="19">
        <v>0</v>
      </c>
      <c r="R681" s="19">
        <v>143572950</v>
      </c>
      <c r="S681" s="19">
        <v>0</v>
      </c>
      <c r="T681" s="19">
        <v>23897028.809999999</v>
      </c>
      <c r="U681" s="19">
        <v>0</v>
      </c>
      <c r="V681" s="19">
        <v>78655081.189999998</v>
      </c>
      <c r="W681" s="19">
        <v>78655081.189999998</v>
      </c>
      <c r="X681" s="19">
        <v>0</v>
      </c>
      <c r="Y681" s="19">
        <v>41020840</v>
      </c>
      <c r="Z681" s="19">
        <v>0</v>
      </c>
      <c r="AA681" s="19">
        <f t="shared" si="65"/>
        <v>41020840</v>
      </c>
      <c r="AB681" s="20">
        <f t="shared" si="69"/>
        <v>0.54784053117248055</v>
      </c>
      <c r="AC681" s="20">
        <f t="shared" si="70"/>
        <v>0.16644520301352028</v>
      </c>
      <c r="AD681" s="21">
        <f t="shared" si="71"/>
        <v>0.71428573418600083</v>
      </c>
    </row>
    <row r="682" spans="1:30" ht="105" outlineLevel="2" x14ac:dyDescent="0.25">
      <c r="A682" s="15" t="s">
        <v>406</v>
      </c>
      <c r="B682" s="16" t="s">
        <v>258</v>
      </c>
      <c r="C682" s="16" t="s">
        <v>126</v>
      </c>
      <c r="D682" s="16" t="s">
        <v>127</v>
      </c>
      <c r="E682" s="16" t="s">
        <v>244</v>
      </c>
      <c r="F682" s="16" t="s">
        <v>39</v>
      </c>
      <c r="G682" s="16">
        <v>1310</v>
      </c>
      <c r="H682" s="16">
        <v>3420</v>
      </c>
      <c r="I682" s="17" t="s">
        <v>444</v>
      </c>
      <c r="J682" s="18">
        <v>147460566</v>
      </c>
      <c r="K682" s="19">
        <v>147460566</v>
      </c>
      <c r="L682" s="19">
        <v>0</v>
      </c>
      <c r="M682" s="19">
        <v>0</v>
      </c>
      <c r="N682" s="19">
        <v>0</v>
      </c>
      <c r="O682" s="19">
        <v>0</v>
      </c>
      <c r="P682" s="19">
        <v>0</v>
      </c>
      <c r="Q682" s="19">
        <v>0</v>
      </c>
      <c r="R682" s="19">
        <v>147460566</v>
      </c>
      <c r="S682" s="19">
        <v>0</v>
      </c>
      <c r="T682" s="19">
        <v>10532900.15</v>
      </c>
      <c r="U682" s="19">
        <v>0</v>
      </c>
      <c r="V682" s="19">
        <v>94796079.849999994</v>
      </c>
      <c r="W682" s="19">
        <v>94796079.849999994</v>
      </c>
      <c r="X682" s="19">
        <v>0</v>
      </c>
      <c r="Y682" s="19">
        <v>42131586</v>
      </c>
      <c r="Z682" s="19">
        <v>0</v>
      </c>
      <c r="AA682" s="19">
        <f t="shared" si="65"/>
        <v>42131586</v>
      </c>
      <c r="AB682" s="20">
        <f t="shared" si="69"/>
        <v>0.64285715443408775</v>
      </c>
      <c r="AC682" s="20">
        <f t="shared" si="70"/>
        <v>7.1428588915086633E-2</v>
      </c>
      <c r="AD682" s="21">
        <f t="shared" si="71"/>
        <v>0.71428574334917438</v>
      </c>
    </row>
    <row r="683" spans="1:30" ht="225" outlineLevel="2" x14ac:dyDescent="0.25">
      <c r="A683" s="15" t="s">
        <v>406</v>
      </c>
      <c r="B683" s="16" t="s">
        <v>258</v>
      </c>
      <c r="C683" s="16" t="s">
        <v>126</v>
      </c>
      <c r="D683" s="16" t="s">
        <v>127</v>
      </c>
      <c r="E683" s="16" t="s">
        <v>445</v>
      </c>
      <c r="F683" s="16" t="s">
        <v>39</v>
      </c>
      <c r="G683" s="16">
        <v>1310</v>
      </c>
      <c r="H683" s="16">
        <v>3420</v>
      </c>
      <c r="I683" s="17" t="s">
        <v>446</v>
      </c>
      <c r="J683" s="18">
        <v>72812500</v>
      </c>
      <c r="K683" s="19">
        <v>72812500</v>
      </c>
      <c r="L683" s="19">
        <v>0</v>
      </c>
      <c r="M683" s="19">
        <v>0</v>
      </c>
      <c r="N683" s="19">
        <v>0</v>
      </c>
      <c r="O683" s="19">
        <v>0</v>
      </c>
      <c r="P683" s="19">
        <v>0</v>
      </c>
      <c r="Q683" s="19">
        <v>0</v>
      </c>
      <c r="R683" s="19">
        <v>72812500</v>
      </c>
      <c r="S683" s="19">
        <v>0</v>
      </c>
      <c r="T683" s="19">
        <v>24270832</v>
      </c>
      <c r="U683" s="19">
        <v>0</v>
      </c>
      <c r="V683" s="19">
        <v>48541668</v>
      </c>
      <c r="W683" s="19">
        <v>48541668</v>
      </c>
      <c r="X683" s="19">
        <v>0</v>
      </c>
      <c r="Y683" s="19">
        <v>0</v>
      </c>
      <c r="Z683" s="19">
        <v>0</v>
      </c>
      <c r="AA683" s="19">
        <f t="shared" si="65"/>
        <v>0</v>
      </c>
      <c r="AB683" s="20">
        <f t="shared" si="69"/>
        <v>0.66666668497854076</v>
      </c>
      <c r="AC683" s="20">
        <f t="shared" si="70"/>
        <v>0.33333331502145924</v>
      </c>
      <c r="AD683" s="21">
        <f t="shared" si="71"/>
        <v>1</v>
      </c>
    </row>
    <row r="684" spans="1:30" ht="45" outlineLevel="2" x14ac:dyDescent="0.25">
      <c r="A684" s="15" t="s">
        <v>406</v>
      </c>
      <c r="B684" s="16" t="s">
        <v>258</v>
      </c>
      <c r="C684" s="16" t="s">
        <v>126</v>
      </c>
      <c r="D684" s="16" t="s">
        <v>153</v>
      </c>
      <c r="E684" s="16"/>
      <c r="F684" s="16" t="s">
        <v>39</v>
      </c>
      <c r="G684" s="16">
        <v>1320</v>
      </c>
      <c r="H684" s="16">
        <v>3420</v>
      </c>
      <c r="I684" s="17" t="s">
        <v>154</v>
      </c>
      <c r="J684" s="18">
        <v>2514194901</v>
      </c>
      <c r="K684" s="19">
        <v>2514194901</v>
      </c>
      <c r="L684" s="19">
        <v>0</v>
      </c>
      <c r="M684" s="19">
        <v>0</v>
      </c>
      <c r="N684" s="19">
        <v>0</v>
      </c>
      <c r="O684" s="19">
        <v>0</v>
      </c>
      <c r="P684" s="19">
        <v>0</v>
      </c>
      <c r="Q684" s="19">
        <v>0</v>
      </c>
      <c r="R684" s="19">
        <v>2514194901</v>
      </c>
      <c r="S684" s="19">
        <v>0</v>
      </c>
      <c r="T684" s="19">
        <v>576100.65</v>
      </c>
      <c r="U684" s="19">
        <v>0</v>
      </c>
      <c r="V684" s="19">
        <v>1024194861.9299999</v>
      </c>
      <c r="W684" s="19">
        <v>1024194861.9299999</v>
      </c>
      <c r="X684" s="19">
        <v>1489423938.4200001</v>
      </c>
      <c r="Y684" s="19">
        <v>1489423938.4200001</v>
      </c>
      <c r="Z684" s="19">
        <v>0</v>
      </c>
      <c r="AA684" s="19">
        <f t="shared" si="65"/>
        <v>1489423938.4200001</v>
      </c>
      <c r="AB684" s="20">
        <f t="shared" si="69"/>
        <v>0.40736494275866797</v>
      </c>
      <c r="AC684" s="20">
        <f t="shared" si="70"/>
        <v>2.2913921660204658E-4</v>
      </c>
      <c r="AD684" s="21">
        <f t="shared" si="71"/>
        <v>0.40759408197527003</v>
      </c>
    </row>
    <row r="685" spans="1:30" ht="210" outlineLevel="2" x14ac:dyDescent="0.25">
      <c r="A685" s="15" t="s">
        <v>406</v>
      </c>
      <c r="B685" s="16" t="s">
        <v>258</v>
      </c>
      <c r="C685" s="16" t="s">
        <v>126</v>
      </c>
      <c r="D685" s="16" t="s">
        <v>239</v>
      </c>
      <c r="E685" s="16" t="s">
        <v>279</v>
      </c>
      <c r="F685" s="16" t="s">
        <v>39</v>
      </c>
      <c r="G685" s="16">
        <v>1320</v>
      </c>
      <c r="H685" s="16">
        <v>3420</v>
      </c>
      <c r="I685" s="17" t="s">
        <v>447</v>
      </c>
      <c r="J685" s="18">
        <v>19400316</v>
      </c>
      <c r="K685" s="19">
        <v>19400316</v>
      </c>
      <c r="L685" s="19">
        <v>0</v>
      </c>
      <c r="M685" s="19">
        <v>0</v>
      </c>
      <c r="N685" s="19">
        <v>0</v>
      </c>
      <c r="O685" s="19">
        <v>0</v>
      </c>
      <c r="P685" s="19">
        <v>0</v>
      </c>
      <c r="Q685" s="19">
        <v>0</v>
      </c>
      <c r="R685" s="19">
        <v>19400316</v>
      </c>
      <c r="S685" s="19">
        <v>0</v>
      </c>
      <c r="T685" s="19">
        <v>1616706</v>
      </c>
      <c r="U685" s="19">
        <v>0</v>
      </c>
      <c r="V685" s="19">
        <v>12933531</v>
      </c>
      <c r="W685" s="19">
        <v>12933531</v>
      </c>
      <c r="X685" s="19">
        <v>0</v>
      </c>
      <c r="Y685" s="19">
        <v>4850079</v>
      </c>
      <c r="Z685" s="19">
        <v>0</v>
      </c>
      <c r="AA685" s="19">
        <f t="shared" si="65"/>
        <v>4850079</v>
      </c>
      <c r="AB685" s="20">
        <f t="shared" si="69"/>
        <v>0.66666599657448877</v>
      </c>
      <c r="AC685" s="20">
        <f t="shared" si="70"/>
        <v>8.3334003425511213E-2</v>
      </c>
      <c r="AD685" s="21">
        <f t="shared" si="71"/>
        <v>0.75</v>
      </c>
    </row>
    <row r="686" spans="1:30" ht="330" outlineLevel="2" x14ac:dyDescent="0.25">
      <c r="A686" s="15" t="s">
        <v>406</v>
      </c>
      <c r="B686" s="16" t="s">
        <v>258</v>
      </c>
      <c r="C686" s="16" t="s">
        <v>126</v>
      </c>
      <c r="D686" s="16" t="s">
        <v>155</v>
      </c>
      <c r="E686" s="16" t="s">
        <v>58</v>
      </c>
      <c r="F686" s="16" t="s">
        <v>39</v>
      </c>
      <c r="G686" s="16">
        <v>1320</v>
      </c>
      <c r="H686" s="16">
        <v>3420</v>
      </c>
      <c r="I686" s="17" t="s">
        <v>448</v>
      </c>
      <c r="J686" s="18">
        <v>283912817</v>
      </c>
      <c r="K686" s="19">
        <v>283912817</v>
      </c>
      <c r="L686" s="19">
        <v>0</v>
      </c>
      <c r="M686" s="19">
        <v>0</v>
      </c>
      <c r="N686" s="19">
        <v>0</v>
      </c>
      <c r="O686" s="19">
        <v>0</v>
      </c>
      <c r="P686" s="19">
        <v>0</v>
      </c>
      <c r="Q686" s="19">
        <v>0</v>
      </c>
      <c r="R686" s="19">
        <v>283912817</v>
      </c>
      <c r="S686" s="19">
        <v>0</v>
      </c>
      <c r="T686" s="19">
        <v>23659401</v>
      </c>
      <c r="U686" s="19">
        <v>0</v>
      </c>
      <c r="V686" s="19">
        <v>189275208</v>
      </c>
      <c r="W686" s="19">
        <v>189275208</v>
      </c>
      <c r="X686" s="19">
        <v>0</v>
      </c>
      <c r="Y686" s="19">
        <v>70978208</v>
      </c>
      <c r="Z686" s="19">
        <v>0</v>
      </c>
      <c r="AA686" s="19">
        <f t="shared" si="65"/>
        <v>70978208</v>
      </c>
      <c r="AB686" s="20">
        <f t="shared" si="69"/>
        <v>0.66666665492597332</v>
      </c>
      <c r="AC686" s="20">
        <f t="shared" si="70"/>
        <v>8.3333331865746665E-2</v>
      </c>
      <c r="AD686" s="21">
        <f t="shared" si="71"/>
        <v>0.74999998679171997</v>
      </c>
    </row>
    <row r="687" spans="1:30" ht="60" outlineLevel="2" x14ac:dyDescent="0.25">
      <c r="A687" s="15" t="s">
        <v>406</v>
      </c>
      <c r="B687" s="16" t="s">
        <v>258</v>
      </c>
      <c r="C687" s="16" t="s">
        <v>126</v>
      </c>
      <c r="D687" s="16" t="s">
        <v>365</v>
      </c>
      <c r="E687" s="16"/>
      <c r="F687" s="16" t="s">
        <v>39</v>
      </c>
      <c r="G687" s="16">
        <v>1320</v>
      </c>
      <c r="H687" s="16">
        <v>3420</v>
      </c>
      <c r="I687" s="17" t="s">
        <v>449</v>
      </c>
      <c r="J687" s="18">
        <v>6980837</v>
      </c>
      <c r="K687" s="19">
        <v>6980837</v>
      </c>
      <c r="L687" s="19">
        <v>0</v>
      </c>
      <c r="M687" s="19">
        <v>0</v>
      </c>
      <c r="N687" s="19">
        <v>0</v>
      </c>
      <c r="O687" s="19">
        <v>0</v>
      </c>
      <c r="P687" s="19">
        <v>0</v>
      </c>
      <c r="Q687" s="19">
        <v>-361098.54</v>
      </c>
      <c r="R687" s="19">
        <v>6619738.46</v>
      </c>
      <c r="S687" s="19">
        <v>0</v>
      </c>
      <c r="T687" s="19">
        <v>4013372.23</v>
      </c>
      <c r="U687" s="19">
        <v>0</v>
      </c>
      <c r="V687" s="19">
        <v>2606366.23</v>
      </c>
      <c r="W687" s="19">
        <v>2606366.23</v>
      </c>
      <c r="X687" s="19">
        <v>0</v>
      </c>
      <c r="Y687" s="19">
        <v>361098.54</v>
      </c>
      <c r="Z687" s="19">
        <v>0</v>
      </c>
      <c r="AA687" s="19">
        <f t="shared" si="65"/>
        <v>0</v>
      </c>
      <c r="AB687" s="20">
        <f t="shared" si="69"/>
        <v>0.39372646604530659</v>
      </c>
      <c r="AC687" s="20">
        <f t="shared" si="70"/>
        <v>0.60627353395469341</v>
      </c>
      <c r="AD687" s="21">
        <f t="shared" si="71"/>
        <v>1</v>
      </c>
    </row>
    <row r="688" spans="1:30" ht="120" outlineLevel="2" x14ac:dyDescent="0.25">
      <c r="A688" s="15" t="s">
        <v>406</v>
      </c>
      <c r="B688" s="16" t="s">
        <v>285</v>
      </c>
      <c r="C688" s="16" t="s">
        <v>126</v>
      </c>
      <c r="D688" s="16" t="s">
        <v>127</v>
      </c>
      <c r="E688" s="16" t="s">
        <v>58</v>
      </c>
      <c r="F688" s="16" t="s">
        <v>39</v>
      </c>
      <c r="G688" s="16">
        <v>1310</v>
      </c>
      <c r="H688" s="16">
        <v>3420</v>
      </c>
      <c r="I688" s="17" t="s">
        <v>128</v>
      </c>
      <c r="J688" s="18">
        <v>181070913</v>
      </c>
      <c r="K688" s="19">
        <v>181070913</v>
      </c>
      <c r="L688" s="19"/>
      <c r="M688" s="19"/>
      <c r="N688" s="19"/>
      <c r="O688" s="19"/>
      <c r="P688" s="19">
        <v>-106220</v>
      </c>
      <c r="Q688" s="19">
        <v>0</v>
      </c>
      <c r="R688" s="19">
        <v>180964693</v>
      </c>
      <c r="S688" s="19">
        <v>0</v>
      </c>
      <c r="T688" s="19">
        <v>75936461.609999999</v>
      </c>
      <c r="U688" s="19">
        <v>0</v>
      </c>
      <c r="V688" s="19">
        <v>105028231.39</v>
      </c>
      <c r="W688" s="19">
        <v>105028231.39</v>
      </c>
      <c r="X688" s="19">
        <v>0</v>
      </c>
      <c r="Y688" s="19">
        <v>106220</v>
      </c>
      <c r="Z688" s="19">
        <v>0</v>
      </c>
      <c r="AA688" s="19">
        <f t="shared" si="65"/>
        <v>0</v>
      </c>
      <c r="AB688" s="20">
        <f t="shared" si="69"/>
        <v>0.5803796842846024</v>
      </c>
      <c r="AC688" s="20">
        <f t="shared" si="70"/>
        <v>0.4196203157153976</v>
      </c>
      <c r="AD688" s="21">
        <f t="shared" si="71"/>
        <v>1</v>
      </c>
    </row>
    <row r="689" spans="1:30" ht="120" outlineLevel="2" x14ac:dyDescent="0.25">
      <c r="A689" s="15" t="s">
        <v>406</v>
      </c>
      <c r="B689" s="16" t="s">
        <v>285</v>
      </c>
      <c r="C689" s="16" t="s">
        <v>126</v>
      </c>
      <c r="D689" s="16" t="s">
        <v>127</v>
      </c>
      <c r="E689" s="16" t="s">
        <v>129</v>
      </c>
      <c r="F689" s="16" t="s">
        <v>39</v>
      </c>
      <c r="G689" s="16">
        <v>1310</v>
      </c>
      <c r="H689" s="16">
        <v>3420</v>
      </c>
      <c r="I689" s="17" t="s">
        <v>130</v>
      </c>
      <c r="J689" s="18">
        <v>403954611</v>
      </c>
      <c r="K689" s="19">
        <v>403954611</v>
      </c>
      <c r="L689" s="19"/>
      <c r="M689" s="19"/>
      <c r="N689" s="19"/>
      <c r="O689" s="19"/>
      <c r="P689" s="19">
        <v>-182046</v>
      </c>
      <c r="Q689" s="19">
        <v>0</v>
      </c>
      <c r="R689" s="19">
        <v>403772565</v>
      </c>
      <c r="S689" s="19">
        <v>0</v>
      </c>
      <c r="T689" s="19">
        <v>145724858.21000001</v>
      </c>
      <c r="U689" s="19">
        <v>0</v>
      </c>
      <c r="V689" s="19">
        <v>258047706.78999999</v>
      </c>
      <c r="W689" s="19">
        <v>258047706.78999999</v>
      </c>
      <c r="X689" s="19">
        <v>0</v>
      </c>
      <c r="Y689" s="19">
        <v>182046</v>
      </c>
      <c r="Z689" s="19">
        <v>0</v>
      </c>
      <c r="AA689" s="19">
        <f t="shared" si="65"/>
        <v>0</v>
      </c>
      <c r="AB689" s="20">
        <f t="shared" si="69"/>
        <v>0.63909172925109459</v>
      </c>
      <c r="AC689" s="20">
        <f t="shared" si="70"/>
        <v>0.36090827074890541</v>
      </c>
      <c r="AD689" s="21">
        <f t="shared" si="71"/>
        <v>1</v>
      </c>
    </row>
    <row r="690" spans="1:30" ht="180" outlineLevel="2" x14ac:dyDescent="0.25">
      <c r="A690" s="15" t="s">
        <v>406</v>
      </c>
      <c r="B690" s="16" t="s">
        <v>285</v>
      </c>
      <c r="C690" s="16" t="s">
        <v>126</v>
      </c>
      <c r="D690" s="16" t="s">
        <v>127</v>
      </c>
      <c r="E690" s="16" t="s">
        <v>266</v>
      </c>
      <c r="F690" s="16" t="s">
        <v>39</v>
      </c>
      <c r="G690" s="16">
        <v>1310</v>
      </c>
      <c r="H690" s="16">
        <v>3420</v>
      </c>
      <c r="I690" s="17" t="s">
        <v>451</v>
      </c>
      <c r="J690" s="18">
        <v>0</v>
      </c>
      <c r="K690" s="19">
        <v>4463540904</v>
      </c>
      <c r="L690" s="19"/>
      <c r="M690" s="19"/>
      <c r="N690" s="19"/>
      <c r="O690" s="19"/>
      <c r="P690" s="19">
        <v>0</v>
      </c>
      <c r="Q690" s="19">
        <v>-13307133.050000001</v>
      </c>
      <c r="R690" s="19">
        <v>4450233770.9499998</v>
      </c>
      <c r="S690" s="19">
        <v>0</v>
      </c>
      <c r="T690" s="19">
        <v>484626681.50999999</v>
      </c>
      <c r="U690" s="19">
        <v>0</v>
      </c>
      <c r="V690" s="19">
        <v>2959328996.4899998</v>
      </c>
      <c r="W690" s="19">
        <v>2905886070.4899998</v>
      </c>
      <c r="X690" s="19">
        <v>0</v>
      </c>
      <c r="Y690" s="19">
        <v>1019585226</v>
      </c>
      <c r="Z690" s="19">
        <v>0</v>
      </c>
      <c r="AA690" s="19">
        <f t="shared" si="65"/>
        <v>1006278092.9499998</v>
      </c>
      <c r="AB690" s="20">
        <f t="shared" si="69"/>
        <v>0.66498281861230546</v>
      </c>
      <c r="AC690" s="20">
        <f t="shared" si="70"/>
        <v>0.10889915147233846</v>
      </c>
      <c r="AD690" s="21">
        <f t="shared" si="71"/>
        <v>0.77388197008464388</v>
      </c>
    </row>
    <row r="691" spans="1:30" ht="75" outlineLevel="2" x14ac:dyDescent="0.25">
      <c r="A691" s="15" t="s">
        <v>406</v>
      </c>
      <c r="B691" s="16" t="s">
        <v>285</v>
      </c>
      <c r="C691" s="16" t="s">
        <v>126</v>
      </c>
      <c r="D691" s="16" t="s">
        <v>127</v>
      </c>
      <c r="E691" s="16" t="s">
        <v>131</v>
      </c>
      <c r="F691" s="16" t="s">
        <v>39</v>
      </c>
      <c r="G691" s="16">
        <v>1310</v>
      </c>
      <c r="H691" s="16">
        <v>3420</v>
      </c>
      <c r="I691" s="17" t="s">
        <v>132</v>
      </c>
      <c r="J691" s="18">
        <v>2068527683</v>
      </c>
      <c r="K691" s="19">
        <v>2068527683</v>
      </c>
      <c r="L691" s="19"/>
      <c r="M691" s="19"/>
      <c r="N691" s="19"/>
      <c r="O691" s="19"/>
      <c r="P691" s="19">
        <v>-907391</v>
      </c>
      <c r="Q691" s="19">
        <v>-35676611</v>
      </c>
      <c r="R691" s="19">
        <v>2031943681</v>
      </c>
      <c r="S691" s="19">
        <v>0</v>
      </c>
      <c r="T691" s="19">
        <v>742153784.14999998</v>
      </c>
      <c r="U691" s="19">
        <v>0</v>
      </c>
      <c r="V691" s="19">
        <v>1289789896.8499999</v>
      </c>
      <c r="W691" s="19">
        <v>1289789896.8499999</v>
      </c>
      <c r="X691" s="19">
        <v>35676611</v>
      </c>
      <c r="Y691" s="19">
        <v>36584002</v>
      </c>
      <c r="Z691" s="19">
        <v>0</v>
      </c>
      <c r="AA691" s="19">
        <f t="shared" si="65"/>
        <v>0</v>
      </c>
      <c r="AB691" s="20">
        <f t="shared" si="69"/>
        <v>0.63475671541016487</v>
      </c>
      <c r="AC691" s="20">
        <f t="shared" si="70"/>
        <v>0.36524328458983502</v>
      </c>
      <c r="AD691" s="21">
        <f t="shared" si="71"/>
        <v>0.99999999999999989</v>
      </c>
    </row>
    <row r="692" spans="1:30" ht="150" outlineLevel="2" x14ac:dyDescent="0.25">
      <c r="A692" s="15" t="s">
        <v>406</v>
      </c>
      <c r="B692" s="16" t="s">
        <v>285</v>
      </c>
      <c r="C692" s="16" t="s">
        <v>126</v>
      </c>
      <c r="D692" s="16" t="s">
        <v>127</v>
      </c>
      <c r="E692" s="16" t="s">
        <v>270</v>
      </c>
      <c r="F692" s="16" t="s">
        <v>39</v>
      </c>
      <c r="G692" s="16">
        <v>1310</v>
      </c>
      <c r="H692" s="16">
        <v>3420</v>
      </c>
      <c r="I692" s="17" t="s">
        <v>452</v>
      </c>
      <c r="J692" s="18">
        <v>5322853208</v>
      </c>
      <c r="K692" s="19">
        <v>0</v>
      </c>
      <c r="L692" s="19">
        <v>0</v>
      </c>
      <c r="M692" s="19">
        <v>0</v>
      </c>
      <c r="N692" s="19">
        <v>0</v>
      </c>
      <c r="O692" s="19">
        <v>0</v>
      </c>
      <c r="P692" s="19">
        <v>0</v>
      </c>
      <c r="Q692" s="19">
        <v>0</v>
      </c>
      <c r="R692" s="19">
        <v>0</v>
      </c>
      <c r="S692" s="19">
        <v>0</v>
      </c>
      <c r="T692" s="19">
        <v>0</v>
      </c>
      <c r="U692" s="19">
        <v>0</v>
      </c>
      <c r="V692" s="19">
        <v>0</v>
      </c>
      <c r="W692" s="19">
        <v>0</v>
      </c>
      <c r="X692" s="19">
        <v>0</v>
      </c>
      <c r="Y692" s="19">
        <v>0</v>
      </c>
      <c r="Z692" s="19">
        <v>0</v>
      </c>
      <c r="AA692" s="19">
        <f t="shared" si="65"/>
        <v>0</v>
      </c>
      <c r="AB692" s="20">
        <v>0</v>
      </c>
      <c r="AC692" s="20">
        <v>0</v>
      </c>
      <c r="AD692" s="21">
        <v>0</v>
      </c>
    </row>
    <row r="693" spans="1:30" ht="225" outlineLevel="2" x14ac:dyDescent="0.25">
      <c r="A693" s="15" t="s">
        <v>406</v>
      </c>
      <c r="B693" s="16" t="s">
        <v>285</v>
      </c>
      <c r="C693" s="16" t="s">
        <v>126</v>
      </c>
      <c r="D693" s="16" t="s">
        <v>127</v>
      </c>
      <c r="E693" s="16" t="s">
        <v>453</v>
      </c>
      <c r="F693" s="16" t="s">
        <v>39</v>
      </c>
      <c r="G693" s="16">
        <v>1310</v>
      </c>
      <c r="H693" s="16">
        <v>3420</v>
      </c>
      <c r="I693" s="17" t="s">
        <v>454</v>
      </c>
      <c r="J693" s="18">
        <v>62880716</v>
      </c>
      <c r="K693" s="19">
        <v>62880716</v>
      </c>
      <c r="L693" s="19"/>
      <c r="M693" s="19"/>
      <c r="N693" s="19"/>
      <c r="O693" s="19"/>
      <c r="P693" s="19">
        <v>0</v>
      </c>
      <c r="Q693" s="19">
        <v>0</v>
      </c>
      <c r="R693" s="19">
        <v>62880716</v>
      </c>
      <c r="S693" s="19">
        <v>0</v>
      </c>
      <c r="T693" s="19">
        <v>43667078.009999998</v>
      </c>
      <c r="U693" s="19">
        <v>0</v>
      </c>
      <c r="V693" s="19">
        <v>3493461.99</v>
      </c>
      <c r="W693" s="19">
        <v>3493461.99</v>
      </c>
      <c r="X693" s="19">
        <v>0</v>
      </c>
      <c r="Y693" s="19">
        <v>15720176</v>
      </c>
      <c r="Z693" s="19">
        <v>0</v>
      </c>
      <c r="AA693" s="19">
        <f t="shared" si="65"/>
        <v>15720176.000000002</v>
      </c>
      <c r="AB693" s="20">
        <f t="shared" ref="AB693:AB706" si="72">V693/R693</f>
        <v>5.5556969007795651E-2</v>
      </c>
      <c r="AC693" s="20">
        <f t="shared" ref="AC693:AC706" si="73">(S693+T693+U693)/R693</f>
        <v>0.69444307870158473</v>
      </c>
      <c r="AD693" s="21">
        <f t="shared" ref="AD693:AD706" si="74">AB693+AC693</f>
        <v>0.75000004770938034</v>
      </c>
    </row>
    <row r="694" spans="1:30" ht="225" outlineLevel="2" x14ac:dyDescent="0.25">
      <c r="A694" s="15" t="s">
        <v>406</v>
      </c>
      <c r="B694" s="16" t="s">
        <v>285</v>
      </c>
      <c r="C694" s="16" t="s">
        <v>126</v>
      </c>
      <c r="D694" s="16" t="s">
        <v>127</v>
      </c>
      <c r="E694" s="16" t="s">
        <v>137</v>
      </c>
      <c r="F694" s="16" t="s">
        <v>39</v>
      </c>
      <c r="G694" s="16">
        <v>1310</v>
      </c>
      <c r="H694" s="16">
        <v>3420</v>
      </c>
      <c r="I694" s="17" t="s">
        <v>455</v>
      </c>
      <c r="J694" s="18">
        <v>14252962</v>
      </c>
      <c r="K694" s="19">
        <v>14252962</v>
      </c>
      <c r="L694" s="19">
        <v>0</v>
      </c>
      <c r="M694" s="19">
        <v>0</v>
      </c>
      <c r="N694" s="19">
        <v>0</v>
      </c>
      <c r="O694" s="19">
        <v>0</v>
      </c>
      <c r="P694" s="19">
        <v>0</v>
      </c>
      <c r="Q694" s="19">
        <v>0</v>
      </c>
      <c r="R694" s="19">
        <v>14252962</v>
      </c>
      <c r="S694" s="19">
        <v>0</v>
      </c>
      <c r="T694" s="19">
        <v>0</v>
      </c>
      <c r="U694" s="19">
        <v>0</v>
      </c>
      <c r="V694" s="19">
        <v>14252962</v>
      </c>
      <c r="W694" s="19">
        <v>14252962</v>
      </c>
      <c r="X694" s="19">
        <v>0</v>
      </c>
      <c r="Y694" s="19">
        <v>0</v>
      </c>
      <c r="Z694" s="19">
        <v>0</v>
      </c>
      <c r="AA694" s="19">
        <f t="shared" si="65"/>
        <v>0</v>
      </c>
      <c r="AB694" s="20">
        <f t="shared" si="72"/>
        <v>1</v>
      </c>
      <c r="AC694" s="20">
        <f t="shared" si="73"/>
        <v>0</v>
      </c>
      <c r="AD694" s="21">
        <f t="shared" si="74"/>
        <v>1</v>
      </c>
    </row>
    <row r="695" spans="1:30" ht="45" outlineLevel="2" x14ac:dyDescent="0.25">
      <c r="A695" s="15" t="s">
        <v>406</v>
      </c>
      <c r="B695" s="16" t="s">
        <v>285</v>
      </c>
      <c r="C695" s="16" t="s">
        <v>126</v>
      </c>
      <c r="D695" s="16" t="s">
        <v>153</v>
      </c>
      <c r="E695" s="16"/>
      <c r="F695" s="16" t="s">
        <v>39</v>
      </c>
      <c r="G695" s="16">
        <v>1320</v>
      </c>
      <c r="H695" s="16">
        <v>3420</v>
      </c>
      <c r="I695" s="17" t="s">
        <v>154</v>
      </c>
      <c r="J695" s="18">
        <v>1502062943</v>
      </c>
      <c r="K695" s="19">
        <v>1502062943</v>
      </c>
      <c r="L695" s="19">
        <v>0</v>
      </c>
      <c r="M695" s="19">
        <v>0</v>
      </c>
      <c r="N695" s="19">
        <v>0</v>
      </c>
      <c r="O695" s="19">
        <v>0</v>
      </c>
      <c r="P695" s="19">
        <v>0</v>
      </c>
      <c r="Q695" s="19">
        <v>0</v>
      </c>
      <c r="R695" s="19">
        <v>1502062943</v>
      </c>
      <c r="S695" s="19">
        <v>0</v>
      </c>
      <c r="T695" s="19">
        <v>355117.85</v>
      </c>
      <c r="U695" s="19">
        <v>0</v>
      </c>
      <c r="V695" s="19">
        <v>561613155.13</v>
      </c>
      <c r="W695" s="19">
        <v>561613155.13</v>
      </c>
      <c r="X695" s="19">
        <v>940094670.01999998</v>
      </c>
      <c r="Y695" s="19">
        <v>940094670.01999998</v>
      </c>
      <c r="Z695" s="19">
        <v>0</v>
      </c>
      <c r="AA695" s="19">
        <f t="shared" si="65"/>
        <v>940094670.0200001</v>
      </c>
      <c r="AB695" s="20">
        <f t="shared" si="72"/>
        <v>0.37389455465049709</v>
      </c>
      <c r="AC695" s="20">
        <f t="shared" si="73"/>
        <v>2.364200858924991E-4</v>
      </c>
      <c r="AD695" s="21">
        <f t="shared" si="74"/>
        <v>0.37413097473638957</v>
      </c>
    </row>
    <row r="696" spans="1:30" ht="105" outlineLevel="2" x14ac:dyDescent="0.25">
      <c r="A696" s="15" t="s">
        <v>406</v>
      </c>
      <c r="B696" s="16" t="s">
        <v>285</v>
      </c>
      <c r="C696" s="16" t="s">
        <v>126</v>
      </c>
      <c r="D696" s="16" t="s">
        <v>274</v>
      </c>
      <c r="E696" s="16" t="s">
        <v>131</v>
      </c>
      <c r="F696" s="16" t="s">
        <v>39</v>
      </c>
      <c r="G696" s="16">
        <v>1320</v>
      </c>
      <c r="H696" s="16">
        <v>3420</v>
      </c>
      <c r="I696" s="17" t="s">
        <v>456</v>
      </c>
      <c r="J696" s="18">
        <v>6720620</v>
      </c>
      <c r="K696" s="19">
        <v>6720620</v>
      </c>
      <c r="L696" s="19">
        <v>0</v>
      </c>
      <c r="M696" s="19">
        <v>0</v>
      </c>
      <c r="N696" s="19">
        <v>0</v>
      </c>
      <c r="O696" s="19">
        <v>0</v>
      </c>
      <c r="P696" s="19">
        <v>0</v>
      </c>
      <c r="Q696" s="19">
        <v>0</v>
      </c>
      <c r="R696" s="19">
        <v>6720620</v>
      </c>
      <c r="S696" s="19">
        <v>0</v>
      </c>
      <c r="T696" s="19">
        <v>560052</v>
      </c>
      <c r="U696" s="19">
        <v>0</v>
      </c>
      <c r="V696" s="19">
        <v>4480416</v>
      </c>
      <c r="W696" s="19">
        <v>4480416</v>
      </c>
      <c r="X696" s="19">
        <v>0</v>
      </c>
      <c r="Y696" s="19">
        <v>1680152</v>
      </c>
      <c r="Z696" s="19">
        <v>0</v>
      </c>
      <c r="AA696" s="19">
        <f t="shared" si="65"/>
        <v>1680152</v>
      </c>
      <c r="AB696" s="20">
        <f t="shared" si="72"/>
        <v>0.66666706345545501</v>
      </c>
      <c r="AC696" s="20">
        <f t="shared" si="73"/>
        <v>8.3333382931931876E-2</v>
      </c>
      <c r="AD696" s="21">
        <f t="shared" si="74"/>
        <v>0.75000044638738683</v>
      </c>
    </row>
    <row r="697" spans="1:30" ht="150" outlineLevel="2" x14ac:dyDescent="0.25">
      <c r="A697" s="15" t="s">
        <v>406</v>
      </c>
      <c r="B697" s="16" t="s">
        <v>285</v>
      </c>
      <c r="C697" s="16" t="s">
        <v>126</v>
      </c>
      <c r="D697" s="16" t="s">
        <v>239</v>
      </c>
      <c r="E697" s="16" t="s">
        <v>58</v>
      </c>
      <c r="F697" s="16" t="s">
        <v>39</v>
      </c>
      <c r="G697" s="16">
        <v>1320</v>
      </c>
      <c r="H697" s="16">
        <v>3420</v>
      </c>
      <c r="I697" s="17" t="s">
        <v>457</v>
      </c>
      <c r="J697" s="18">
        <v>19116155</v>
      </c>
      <c r="K697" s="19">
        <v>19116155</v>
      </c>
      <c r="L697" s="19">
        <v>0</v>
      </c>
      <c r="M697" s="19">
        <v>0</v>
      </c>
      <c r="N697" s="19">
        <v>0</v>
      </c>
      <c r="O697" s="19">
        <v>0</v>
      </c>
      <c r="P697" s="19">
        <v>0</v>
      </c>
      <c r="Q697" s="19">
        <v>0</v>
      </c>
      <c r="R697" s="19">
        <v>19116155</v>
      </c>
      <c r="S697" s="19">
        <v>0</v>
      </c>
      <c r="T697" s="19">
        <v>1593012</v>
      </c>
      <c r="U697" s="19">
        <v>0</v>
      </c>
      <c r="V697" s="19">
        <v>12744096</v>
      </c>
      <c r="W697" s="19">
        <v>12744096</v>
      </c>
      <c r="X697" s="19">
        <v>0</v>
      </c>
      <c r="Y697" s="19">
        <v>4779047</v>
      </c>
      <c r="Z697" s="19">
        <v>0</v>
      </c>
      <c r="AA697" s="19">
        <f t="shared" si="65"/>
        <v>4779047</v>
      </c>
      <c r="AB697" s="20">
        <f t="shared" si="72"/>
        <v>0.66666628304698305</v>
      </c>
      <c r="AC697" s="20">
        <f t="shared" si="73"/>
        <v>8.3333285380872882E-2</v>
      </c>
      <c r="AD697" s="21">
        <f t="shared" si="74"/>
        <v>0.74999956842785598</v>
      </c>
    </row>
    <row r="698" spans="1:30" ht="90" outlineLevel="2" x14ac:dyDescent="0.25">
      <c r="A698" s="15" t="s">
        <v>406</v>
      </c>
      <c r="B698" s="16" t="s">
        <v>285</v>
      </c>
      <c r="C698" s="16" t="s">
        <v>126</v>
      </c>
      <c r="D698" s="16" t="s">
        <v>239</v>
      </c>
      <c r="E698" s="16" t="s">
        <v>129</v>
      </c>
      <c r="F698" s="16" t="s">
        <v>39</v>
      </c>
      <c r="G698" s="16">
        <v>1320</v>
      </c>
      <c r="H698" s="16">
        <v>3420</v>
      </c>
      <c r="I698" s="17" t="s">
        <v>458</v>
      </c>
      <c r="J698" s="18">
        <v>82756295</v>
      </c>
      <c r="K698" s="19">
        <v>82756295</v>
      </c>
      <c r="L698" s="19">
        <v>0</v>
      </c>
      <c r="M698" s="19">
        <v>0</v>
      </c>
      <c r="N698" s="19">
        <v>0</v>
      </c>
      <c r="O698" s="19">
        <v>0</v>
      </c>
      <c r="P698" s="19">
        <v>0</v>
      </c>
      <c r="Q698" s="19">
        <v>0</v>
      </c>
      <c r="R698" s="19">
        <v>82756295</v>
      </c>
      <c r="S698" s="19">
        <v>0</v>
      </c>
      <c r="T698" s="19">
        <v>6896368</v>
      </c>
      <c r="U698" s="19">
        <v>0</v>
      </c>
      <c r="V698" s="19">
        <v>55170854</v>
      </c>
      <c r="W698" s="19">
        <v>55170854</v>
      </c>
      <c r="X698" s="19">
        <v>0</v>
      </c>
      <c r="Y698" s="19">
        <v>20689073</v>
      </c>
      <c r="Z698" s="19">
        <v>0</v>
      </c>
      <c r="AA698" s="19">
        <f t="shared" si="65"/>
        <v>20689073</v>
      </c>
      <c r="AB698" s="20">
        <f t="shared" si="72"/>
        <v>0.66666655388571949</v>
      </c>
      <c r="AC698" s="20">
        <f t="shared" si="73"/>
        <v>8.3333455177035179E-2</v>
      </c>
      <c r="AD698" s="21">
        <f t="shared" si="74"/>
        <v>0.75000000906275466</v>
      </c>
    </row>
    <row r="699" spans="1:30" ht="90" outlineLevel="2" x14ac:dyDescent="0.25">
      <c r="A699" s="15" t="s">
        <v>406</v>
      </c>
      <c r="B699" s="16" t="s">
        <v>285</v>
      </c>
      <c r="C699" s="16" t="s">
        <v>126</v>
      </c>
      <c r="D699" s="16" t="s">
        <v>155</v>
      </c>
      <c r="E699" s="16" t="s">
        <v>58</v>
      </c>
      <c r="F699" s="16" t="s">
        <v>39</v>
      </c>
      <c r="G699" s="16">
        <v>1320</v>
      </c>
      <c r="H699" s="16">
        <v>3420</v>
      </c>
      <c r="I699" s="17" t="s">
        <v>459</v>
      </c>
      <c r="J699" s="18">
        <v>733150526</v>
      </c>
      <c r="K699" s="19">
        <v>733150526</v>
      </c>
      <c r="L699" s="19">
        <v>0</v>
      </c>
      <c r="M699" s="19">
        <v>0</v>
      </c>
      <c r="N699" s="19">
        <v>0</v>
      </c>
      <c r="O699" s="19">
        <v>0</v>
      </c>
      <c r="P699" s="19">
        <v>0</v>
      </c>
      <c r="Q699" s="19">
        <v>0</v>
      </c>
      <c r="R699" s="19">
        <v>733150526</v>
      </c>
      <c r="S699" s="19">
        <v>0</v>
      </c>
      <c r="T699" s="19">
        <v>74420758.010000005</v>
      </c>
      <c r="U699" s="19">
        <v>0</v>
      </c>
      <c r="V699" s="19">
        <v>449258191.99000001</v>
      </c>
      <c r="W699" s="19">
        <v>449258191.99000001</v>
      </c>
      <c r="X699" s="19">
        <v>0</v>
      </c>
      <c r="Y699" s="19">
        <v>209471576</v>
      </c>
      <c r="Z699" s="19">
        <v>0</v>
      </c>
      <c r="AA699" s="19">
        <f t="shared" si="65"/>
        <v>209471576</v>
      </c>
      <c r="AB699" s="20">
        <f t="shared" si="72"/>
        <v>0.612777562120988</v>
      </c>
      <c r="AC699" s="20">
        <f t="shared" si="73"/>
        <v>0.1015081560618017</v>
      </c>
      <c r="AD699" s="21">
        <f t="shared" si="74"/>
        <v>0.71428571818278974</v>
      </c>
    </row>
    <row r="700" spans="1:30" ht="90" outlineLevel="2" x14ac:dyDescent="0.25">
      <c r="A700" s="15" t="s">
        <v>406</v>
      </c>
      <c r="B700" s="16" t="s">
        <v>285</v>
      </c>
      <c r="C700" s="16" t="s">
        <v>126</v>
      </c>
      <c r="D700" s="16" t="s">
        <v>155</v>
      </c>
      <c r="E700" s="16" t="s">
        <v>129</v>
      </c>
      <c r="F700" s="16" t="s">
        <v>39</v>
      </c>
      <c r="G700" s="16">
        <v>1320</v>
      </c>
      <c r="H700" s="16">
        <v>3420</v>
      </c>
      <c r="I700" s="17" t="s">
        <v>460</v>
      </c>
      <c r="J700" s="18">
        <v>1632644058</v>
      </c>
      <c r="K700" s="19">
        <v>1632644058</v>
      </c>
      <c r="L700" s="19">
        <v>0</v>
      </c>
      <c r="M700" s="19">
        <v>0</v>
      </c>
      <c r="N700" s="19">
        <v>0</v>
      </c>
      <c r="O700" s="19">
        <v>0</v>
      </c>
      <c r="P700" s="19">
        <v>0</v>
      </c>
      <c r="Q700" s="19">
        <v>-150000000</v>
      </c>
      <c r="R700" s="19">
        <v>1482644058</v>
      </c>
      <c r="S700" s="19">
        <v>0</v>
      </c>
      <c r="T700" s="19">
        <v>189240478.37</v>
      </c>
      <c r="U700" s="19">
        <v>0</v>
      </c>
      <c r="V700" s="19">
        <v>976933851.63</v>
      </c>
      <c r="W700" s="19">
        <v>976933851.63</v>
      </c>
      <c r="X700" s="19">
        <v>0</v>
      </c>
      <c r="Y700" s="19">
        <v>466469728</v>
      </c>
      <c r="Z700" s="19">
        <v>0</v>
      </c>
      <c r="AA700" s="19">
        <f t="shared" si="65"/>
        <v>316469728.00000012</v>
      </c>
      <c r="AB700" s="20">
        <f t="shared" si="72"/>
        <v>0.65891327480705419</v>
      </c>
      <c r="AC700" s="20">
        <f t="shared" si="73"/>
        <v>0.12763716102250081</v>
      </c>
      <c r="AD700" s="21">
        <f t="shared" si="74"/>
        <v>0.78655043582955497</v>
      </c>
    </row>
    <row r="701" spans="1:30" ht="60" outlineLevel="2" x14ac:dyDescent="0.25">
      <c r="A701" s="15" t="s">
        <v>406</v>
      </c>
      <c r="B701" s="16" t="s">
        <v>285</v>
      </c>
      <c r="C701" s="16" t="s">
        <v>126</v>
      </c>
      <c r="D701" s="16" t="s">
        <v>365</v>
      </c>
      <c r="E701" s="16"/>
      <c r="F701" s="16" t="s">
        <v>39</v>
      </c>
      <c r="G701" s="16">
        <v>1320</v>
      </c>
      <c r="H701" s="16">
        <v>3420</v>
      </c>
      <c r="I701" s="17" t="s">
        <v>449</v>
      </c>
      <c r="J701" s="18">
        <v>2652475</v>
      </c>
      <c r="K701" s="19">
        <v>2652475</v>
      </c>
      <c r="L701" s="19">
        <v>0</v>
      </c>
      <c r="M701" s="19">
        <v>0</v>
      </c>
      <c r="N701" s="19">
        <v>0</v>
      </c>
      <c r="O701" s="19">
        <v>0</v>
      </c>
      <c r="P701" s="19">
        <v>0</v>
      </c>
      <c r="Q701" s="19">
        <v>-137204.87</v>
      </c>
      <c r="R701" s="19">
        <v>2515270.13</v>
      </c>
      <c r="S701" s="19">
        <v>0</v>
      </c>
      <c r="T701" s="19">
        <v>1804033.31</v>
      </c>
      <c r="U701" s="19">
        <v>0</v>
      </c>
      <c r="V701" s="19">
        <v>711236.82</v>
      </c>
      <c r="W701" s="19">
        <v>711236.82</v>
      </c>
      <c r="X701" s="19">
        <v>0</v>
      </c>
      <c r="Y701" s="19">
        <v>137204.87</v>
      </c>
      <c r="Z701" s="19">
        <v>0</v>
      </c>
      <c r="AA701" s="19">
        <f t="shared" si="65"/>
        <v>0</v>
      </c>
      <c r="AB701" s="20">
        <f t="shared" si="72"/>
        <v>0.28276756898472771</v>
      </c>
      <c r="AC701" s="20">
        <f t="shared" si="73"/>
        <v>0.71723243101527234</v>
      </c>
      <c r="AD701" s="21">
        <f t="shared" si="74"/>
        <v>1</v>
      </c>
    </row>
    <row r="702" spans="1:30" ht="120" outlineLevel="2" x14ac:dyDescent="0.25">
      <c r="A702" s="15" t="s">
        <v>406</v>
      </c>
      <c r="B702" s="16" t="s">
        <v>468</v>
      </c>
      <c r="C702" s="16" t="s">
        <v>126</v>
      </c>
      <c r="D702" s="16" t="s">
        <v>127</v>
      </c>
      <c r="E702" s="16" t="s">
        <v>58</v>
      </c>
      <c r="F702" s="16" t="s">
        <v>39</v>
      </c>
      <c r="G702" s="16">
        <v>1310</v>
      </c>
      <c r="H702" s="16">
        <v>3480</v>
      </c>
      <c r="I702" s="17" t="s">
        <v>128</v>
      </c>
      <c r="J702" s="18">
        <v>102125785</v>
      </c>
      <c r="K702" s="19">
        <v>102125785</v>
      </c>
      <c r="L702" s="19"/>
      <c r="M702" s="19"/>
      <c r="N702" s="19"/>
      <c r="O702" s="19"/>
      <c r="P702" s="19">
        <v>-20822</v>
      </c>
      <c r="Q702" s="19">
        <v>0</v>
      </c>
      <c r="R702" s="19">
        <v>102104963</v>
      </c>
      <c r="S702" s="19">
        <v>0</v>
      </c>
      <c r="T702" s="19">
        <v>44764148.43</v>
      </c>
      <c r="U702" s="19">
        <v>0</v>
      </c>
      <c r="V702" s="19">
        <v>57340814.57</v>
      </c>
      <c r="W702" s="19">
        <v>57340814.57</v>
      </c>
      <c r="X702" s="19">
        <v>0</v>
      </c>
      <c r="Y702" s="19">
        <v>20822</v>
      </c>
      <c r="Z702" s="19">
        <v>0</v>
      </c>
      <c r="AA702" s="19">
        <f t="shared" si="65"/>
        <v>0</v>
      </c>
      <c r="AB702" s="20">
        <f t="shared" si="72"/>
        <v>0.56158694822699262</v>
      </c>
      <c r="AC702" s="20">
        <f t="shared" si="73"/>
        <v>0.43841305177300732</v>
      </c>
      <c r="AD702" s="21">
        <f t="shared" si="74"/>
        <v>1</v>
      </c>
    </row>
    <row r="703" spans="1:30" ht="225" outlineLevel="2" x14ac:dyDescent="0.25">
      <c r="A703" s="15" t="s">
        <v>406</v>
      </c>
      <c r="B703" s="16" t="s">
        <v>468</v>
      </c>
      <c r="C703" s="16" t="s">
        <v>126</v>
      </c>
      <c r="D703" s="16" t="s">
        <v>127</v>
      </c>
      <c r="E703" s="16" t="s">
        <v>469</v>
      </c>
      <c r="F703" s="16" t="s">
        <v>39</v>
      </c>
      <c r="G703" s="16">
        <v>1310</v>
      </c>
      <c r="H703" s="16">
        <v>3480</v>
      </c>
      <c r="I703" s="17" t="s">
        <v>470</v>
      </c>
      <c r="J703" s="18">
        <v>263994208</v>
      </c>
      <c r="K703" s="19">
        <v>263994208</v>
      </c>
      <c r="L703" s="19">
        <v>0</v>
      </c>
      <c r="M703" s="19">
        <v>0</v>
      </c>
      <c r="N703" s="19">
        <v>0</v>
      </c>
      <c r="O703" s="19">
        <v>0</v>
      </c>
      <c r="P703" s="19">
        <v>0</v>
      </c>
      <c r="Q703" s="19">
        <v>0</v>
      </c>
      <c r="R703" s="19">
        <v>263994208</v>
      </c>
      <c r="S703" s="19">
        <v>0</v>
      </c>
      <c r="T703" s="19">
        <v>13616255</v>
      </c>
      <c r="U703" s="19">
        <v>0</v>
      </c>
      <c r="V703" s="19">
        <v>67961398</v>
      </c>
      <c r="W703" s="19">
        <v>67961398</v>
      </c>
      <c r="X703" s="19">
        <v>0</v>
      </c>
      <c r="Y703" s="19">
        <v>182416555</v>
      </c>
      <c r="Z703" s="19">
        <v>0</v>
      </c>
      <c r="AA703" s="19">
        <f t="shared" si="65"/>
        <v>182416555</v>
      </c>
      <c r="AB703" s="20">
        <f t="shared" si="72"/>
        <v>0.2574351858507441</v>
      </c>
      <c r="AC703" s="20">
        <f t="shared" si="73"/>
        <v>5.1577855071729455E-2</v>
      </c>
      <c r="AD703" s="21">
        <f t="shared" si="74"/>
        <v>0.30901304092247356</v>
      </c>
    </row>
    <row r="704" spans="1:30" ht="120" outlineLevel="2" x14ac:dyDescent="0.25">
      <c r="A704" s="15" t="s">
        <v>406</v>
      </c>
      <c r="B704" s="16" t="s">
        <v>468</v>
      </c>
      <c r="C704" s="16" t="s">
        <v>126</v>
      </c>
      <c r="D704" s="16" t="s">
        <v>127</v>
      </c>
      <c r="E704" s="16" t="s">
        <v>129</v>
      </c>
      <c r="F704" s="16" t="s">
        <v>39</v>
      </c>
      <c r="G704" s="16">
        <v>1310</v>
      </c>
      <c r="H704" s="16">
        <v>3480</v>
      </c>
      <c r="I704" s="17" t="s">
        <v>130</v>
      </c>
      <c r="J704" s="18">
        <v>300296505</v>
      </c>
      <c r="K704" s="19">
        <v>300296505</v>
      </c>
      <c r="L704" s="19"/>
      <c r="M704" s="19"/>
      <c r="N704" s="19"/>
      <c r="O704" s="19"/>
      <c r="P704" s="19">
        <v>-52648</v>
      </c>
      <c r="Q704" s="19">
        <v>0</v>
      </c>
      <c r="R704" s="19">
        <v>300243857</v>
      </c>
      <c r="S704" s="19">
        <v>0</v>
      </c>
      <c r="T704" s="19">
        <v>112340229.88</v>
      </c>
      <c r="U704" s="19">
        <v>0</v>
      </c>
      <c r="V704" s="19">
        <v>187903627.12</v>
      </c>
      <c r="W704" s="19">
        <v>187903627.12</v>
      </c>
      <c r="X704" s="19">
        <v>0</v>
      </c>
      <c r="Y704" s="19">
        <v>52648</v>
      </c>
      <c r="Z704" s="19">
        <v>0</v>
      </c>
      <c r="AA704" s="19">
        <f t="shared" si="65"/>
        <v>0</v>
      </c>
      <c r="AB704" s="20">
        <f t="shared" si="72"/>
        <v>0.6258367081928341</v>
      </c>
      <c r="AC704" s="20">
        <f t="shared" si="73"/>
        <v>0.3741632918071659</v>
      </c>
      <c r="AD704" s="21">
        <f t="shared" si="74"/>
        <v>1</v>
      </c>
    </row>
    <row r="705" spans="1:30" ht="180" outlineLevel="2" x14ac:dyDescent="0.25">
      <c r="A705" s="15" t="s">
        <v>406</v>
      </c>
      <c r="B705" s="16" t="s">
        <v>468</v>
      </c>
      <c r="C705" s="16" t="s">
        <v>126</v>
      </c>
      <c r="D705" s="16" t="s">
        <v>127</v>
      </c>
      <c r="E705" s="16" t="s">
        <v>266</v>
      </c>
      <c r="F705" s="16" t="s">
        <v>39</v>
      </c>
      <c r="G705" s="16">
        <v>1310</v>
      </c>
      <c r="H705" s="16">
        <v>3480</v>
      </c>
      <c r="I705" s="17" t="s">
        <v>471</v>
      </c>
      <c r="J705" s="18">
        <v>0</v>
      </c>
      <c r="K705" s="19">
        <v>9463337554</v>
      </c>
      <c r="L705" s="19"/>
      <c r="M705" s="19"/>
      <c r="N705" s="19"/>
      <c r="O705" s="19"/>
      <c r="P705" s="19">
        <v>0</v>
      </c>
      <c r="Q705" s="19">
        <v>-27373672.02</v>
      </c>
      <c r="R705" s="19">
        <v>9435963881.9799995</v>
      </c>
      <c r="S705" s="19">
        <v>0</v>
      </c>
      <c r="T705" s="19">
        <v>881572525.03999996</v>
      </c>
      <c r="U705" s="19">
        <v>0</v>
      </c>
      <c r="V705" s="19">
        <v>6179963340.8000002</v>
      </c>
      <c r="W705" s="19">
        <v>6164546340</v>
      </c>
      <c r="X705" s="19">
        <v>1398858.16</v>
      </c>
      <c r="Y705" s="19">
        <v>2401801688.1599998</v>
      </c>
      <c r="Z705" s="19">
        <v>0</v>
      </c>
      <c r="AA705" s="19">
        <f t="shared" si="65"/>
        <v>2374428016.1399994</v>
      </c>
      <c r="AB705" s="20">
        <f t="shared" si="72"/>
        <v>0.65493715513281781</v>
      </c>
      <c r="AC705" s="20">
        <f t="shared" si="73"/>
        <v>9.3426865137069048E-2</v>
      </c>
      <c r="AD705" s="21">
        <f t="shared" si="74"/>
        <v>0.74836402026988691</v>
      </c>
    </row>
    <row r="706" spans="1:30" ht="75" outlineLevel="2" x14ac:dyDescent="0.25">
      <c r="A706" s="15" t="s">
        <v>406</v>
      </c>
      <c r="B706" s="16" t="s">
        <v>468</v>
      </c>
      <c r="C706" s="16" t="s">
        <v>126</v>
      </c>
      <c r="D706" s="16" t="s">
        <v>127</v>
      </c>
      <c r="E706" s="16" t="s">
        <v>131</v>
      </c>
      <c r="F706" s="16" t="s">
        <v>39</v>
      </c>
      <c r="G706" s="16">
        <v>1310</v>
      </c>
      <c r="H706" s="16">
        <v>3480</v>
      </c>
      <c r="I706" s="17" t="s">
        <v>132</v>
      </c>
      <c r="J706" s="18">
        <v>1562456431</v>
      </c>
      <c r="K706" s="19">
        <v>1562456431</v>
      </c>
      <c r="L706" s="19"/>
      <c r="M706" s="19"/>
      <c r="N706" s="19"/>
      <c r="O706" s="19"/>
      <c r="P706" s="19">
        <v>-276110</v>
      </c>
      <c r="Q706" s="19">
        <v>-33079740</v>
      </c>
      <c r="R706" s="19">
        <v>1529100581</v>
      </c>
      <c r="S706" s="19">
        <v>0</v>
      </c>
      <c r="T706" s="19">
        <v>564807211.74000001</v>
      </c>
      <c r="U706" s="19">
        <v>0</v>
      </c>
      <c r="V706" s="19">
        <v>964293369.25999999</v>
      </c>
      <c r="W706" s="19">
        <v>964293369.25999999</v>
      </c>
      <c r="X706" s="19">
        <v>33079740</v>
      </c>
      <c r="Y706" s="19">
        <v>33355850</v>
      </c>
      <c r="Z706" s="19">
        <v>0</v>
      </c>
      <c r="AA706" s="19">
        <f t="shared" si="65"/>
        <v>0</v>
      </c>
      <c r="AB706" s="20">
        <f t="shared" si="72"/>
        <v>0.63062782216024804</v>
      </c>
      <c r="AC706" s="20">
        <f t="shared" si="73"/>
        <v>0.36937217783975196</v>
      </c>
      <c r="AD706" s="21">
        <f t="shared" si="74"/>
        <v>1</v>
      </c>
    </row>
    <row r="707" spans="1:30" ht="165" outlineLevel="2" x14ac:dyDescent="0.25">
      <c r="A707" s="15" t="s">
        <v>406</v>
      </c>
      <c r="B707" s="16" t="s">
        <v>468</v>
      </c>
      <c r="C707" s="16" t="s">
        <v>126</v>
      </c>
      <c r="D707" s="16" t="s">
        <v>127</v>
      </c>
      <c r="E707" s="16" t="s">
        <v>279</v>
      </c>
      <c r="F707" s="16" t="s">
        <v>39</v>
      </c>
      <c r="G707" s="16">
        <v>1310</v>
      </c>
      <c r="H707" s="16">
        <v>3480</v>
      </c>
      <c r="I707" s="17" t="s">
        <v>472</v>
      </c>
      <c r="J707" s="18">
        <v>10949468903</v>
      </c>
      <c r="K707" s="19">
        <v>0</v>
      </c>
      <c r="L707" s="19">
        <v>0</v>
      </c>
      <c r="M707" s="19">
        <v>0</v>
      </c>
      <c r="N707" s="19">
        <v>0</v>
      </c>
      <c r="O707" s="19">
        <v>0</v>
      </c>
      <c r="P707" s="19">
        <v>0</v>
      </c>
      <c r="Q707" s="19">
        <v>0</v>
      </c>
      <c r="R707" s="19">
        <v>0</v>
      </c>
      <c r="S707" s="19">
        <v>0</v>
      </c>
      <c r="T707" s="19">
        <v>0</v>
      </c>
      <c r="U707" s="19">
        <v>0</v>
      </c>
      <c r="V707" s="19">
        <v>0</v>
      </c>
      <c r="W707" s="19">
        <v>0</v>
      </c>
      <c r="X707" s="19">
        <v>0</v>
      </c>
      <c r="Y707" s="19">
        <v>0</v>
      </c>
      <c r="Z707" s="19">
        <v>0</v>
      </c>
      <c r="AA707" s="19">
        <f t="shared" si="65"/>
        <v>0</v>
      </c>
      <c r="AB707" s="20">
        <v>0</v>
      </c>
      <c r="AC707" s="20">
        <v>0</v>
      </c>
      <c r="AD707" s="21">
        <v>0</v>
      </c>
    </row>
    <row r="708" spans="1:30" ht="120" outlineLevel="2" x14ac:dyDescent="0.25">
      <c r="A708" s="15" t="s">
        <v>406</v>
      </c>
      <c r="B708" s="16" t="s">
        <v>468</v>
      </c>
      <c r="C708" s="16" t="s">
        <v>126</v>
      </c>
      <c r="D708" s="16" t="s">
        <v>127</v>
      </c>
      <c r="E708" s="16" t="s">
        <v>327</v>
      </c>
      <c r="F708" s="16" t="s">
        <v>39</v>
      </c>
      <c r="G708" s="16">
        <v>1310</v>
      </c>
      <c r="H708" s="16">
        <v>3480</v>
      </c>
      <c r="I708" s="17" t="s">
        <v>473</v>
      </c>
      <c r="J708" s="18">
        <v>44315050</v>
      </c>
      <c r="K708" s="19">
        <v>44315050</v>
      </c>
      <c r="L708" s="19">
        <v>0</v>
      </c>
      <c r="M708" s="19">
        <v>0</v>
      </c>
      <c r="N708" s="19">
        <v>0</v>
      </c>
      <c r="O708" s="19">
        <v>0</v>
      </c>
      <c r="P708" s="19">
        <v>0</v>
      </c>
      <c r="Q708" s="19">
        <v>0</v>
      </c>
      <c r="R708" s="19">
        <v>44315050</v>
      </c>
      <c r="S708" s="19">
        <v>0</v>
      </c>
      <c r="T708" s="19">
        <v>3692921</v>
      </c>
      <c r="U708" s="19">
        <v>0</v>
      </c>
      <c r="V708" s="19">
        <v>29543368</v>
      </c>
      <c r="W708" s="19">
        <v>29543368</v>
      </c>
      <c r="X708" s="19">
        <v>0</v>
      </c>
      <c r="Y708" s="19">
        <v>11078761</v>
      </c>
      <c r="Z708" s="19">
        <v>0</v>
      </c>
      <c r="AA708" s="19">
        <f t="shared" si="65"/>
        <v>11078761</v>
      </c>
      <c r="AB708" s="20">
        <f>V708/R708</f>
        <v>0.66666669675426293</v>
      </c>
      <c r="AC708" s="20">
        <f>(S708+T708+U708)/R708</f>
        <v>8.3333337094282867E-2</v>
      </c>
      <c r="AD708" s="21">
        <f>AB708+AC708</f>
        <v>0.75000003384854574</v>
      </c>
    </row>
    <row r="709" spans="1:30" ht="75" outlineLevel="2" x14ac:dyDescent="0.25">
      <c r="A709" s="15" t="s">
        <v>406</v>
      </c>
      <c r="B709" s="16" t="s">
        <v>468</v>
      </c>
      <c r="C709" s="16" t="s">
        <v>126</v>
      </c>
      <c r="D709" s="16" t="s">
        <v>127</v>
      </c>
      <c r="E709" s="16" t="s">
        <v>270</v>
      </c>
      <c r="F709" s="16" t="s">
        <v>39</v>
      </c>
      <c r="G709" s="16">
        <v>1310</v>
      </c>
      <c r="H709" s="16">
        <v>3480</v>
      </c>
      <c r="I709" s="17" t="s">
        <v>474</v>
      </c>
      <c r="J709" s="18">
        <v>17278606</v>
      </c>
      <c r="K709" s="19">
        <v>17278606</v>
      </c>
      <c r="L709" s="19">
        <v>0</v>
      </c>
      <c r="M709" s="19">
        <v>0</v>
      </c>
      <c r="N709" s="19">
        <v>0</v>
      </c>
      <c r="O709" s="19">
        <v>0</v>
      </c>
      <c r="P709" s="19">
        <v>0</v>
      </c>
      <c r="Q709" s="19">
        <v>-17278606</v>
      </c>
      <c r="R709" s="19">
        <v>0</v>
      </c>
      <c r="S709" s="19">
        <v>0</v>
      </c>
      <c r="T709" s="19">
        <v>0</v>
      </c>
      <c r="U709" s="19">
        <v>0</v>
      </c>
      <c r="V709" s="19">
        <v>0</v>
      </c>
      <c r="W709" s="19">
        <v>0</v>
      </c>
      <c r="X709" s="19">
        <v>0</v>
      </c>
      <c r="Y709" s="19">
        <v>17278606</v>
      </c>
      <c r="Z709" s="19">
        <v>0</v>
      </c>
      <c r="AA709" s="19">
        <f t="shared" si="65"/>
        <v>0</v>
      </c>
      <c r="AB709" s="20">
        <v>0</v>
      </c>
      <c r="AC709" s="20">
        <v>0</v>
      </c>
      <c r="AD709" s="21">
        <v>0</v>
      </c>
    </row>
    <row r="710" spans="1:30" ht="195" outlineLevel="2" x14ac:dyDescent="0.25">
      <c r="A710" s="15" t="s">
        <v>406</v>
      </c>
      <c r="B710" s="16" t="s">
        <v>468</v>
      </c>
      <c r="C710" s="16" t="s">
        <v>126</v>
      </c>
      <c r="D710" s="16" t="s">
        <v>127</v>
      </c>
      <c r="E710" s="16" t="s">
        <v>333</v>
      </c>
      <c r="F710" s="16" t="s">
        <v>39</v>
      </c>
      <c r="G710" s="16">
        <v>1310</v>
      </c>
      <c r="H710" s="16">
        <v>3480</v>
      </c>
      <c r="I710" s="17" t="s">
        <v>475</v>
      </c>
      <c r="J710" s="18">
        <v>20960238</v>
      </c>
      <c r="K710" s="19">
        <v>20960238</v>
      </c>
      <c r="L710" s="19"/>
      <c r="M710" s="19"/>
      <c r="N710" s="19"/>
      <c r="O710" s="19"/>
      <c r="P710" s="19">
        <v>0</v>
      </c>
      <c r="Q710" s="19">
        <v>0</v>
      </c>
      <c r="R710" s="19">
        <v>20960238</v>
      </c>
      <c r="S710" s="19">
        <v>0</v>
      </c>
      <c r="T710" s="19">
        <v>14710480.92</v>
      </c>
      <c r="U710" s="19">
        <v>0</v>
      </c>
      <c r="V710" s="19">
        <v>1009702.08</v>
      </c>
      <c r="W710" s="19">
        <v>1009702.08</v>
      </c>
      <c r="X710" s="19">
        <v>0</v>
      </c>
      <c r="Y710" s="19">
        <v>5240055</v>
      </c>
      <c r="Z710" s="19">
        <v>0</v>
      </c>
      <c r="AA710" s="19">
        <f t="shared" si="65"/>
        <v>5240055</v>
      </c>
      <c r="AB710" s="20">
        <f t="shared" ref="AB710:AB720" si="75">V710/R710</f>
        <v>4.817226216610708E-2</v>
      </c>
      <c r="AC710" s="20">
        <f t="shared" ref="AC710:AC720" si="76">(S710+T710+U710)/R710</f>
        <v>0.70182795252611163</v>
      </c>
      <c r="AD710" s="21">
        <f t="shared" ref="AD710:AD720" si="77">AB710+AC710</f>
        <v>0.75000021469221867</v>
      </c>
    </row>
    <row r="711" spans="1:30" ht="135" outlineLevel="2" x14ac:dyDescent="0.25">
      <c r="A711" s="15" t="s">
        <v>406</v>
      </c>
      <c r="B711" s="16" t="s">
        <v>468</v>
      </c>
      <c r="C711" s="16" t="s">
        <v>126</v>
      </c>
      <c r="D711" s="16" t="s">
        <v>127</v>
      </c>
      <c r="E711" s="16" t="s">
        <v>335</v>
      </c>
      <c r="F711" s="16" t="s">
        <v>39</v>
      </c>
      <c r="G711" s="16">
        <v>1310</v>
      </c>
      <c r="H711" s="16">
        <v>3480</v>
      </c>
      <c r="I711" s="17" t="s">
        <v>476</v>
      </c>
      <c r="J711" s="18">
        <v>3525914</v>
      </c>
      <c r="K711" s="19">
        <v>3525914</v>
      </c>
      <c r="L711" s="19">
        <v>0</v>
      </c>
      <c r="M711" s="19">
        <v>0</v>
      </c>
      <c r="N711" s="19">
        <v>0</v>
      </c>
      <c r="O711" s="19">
        <v>0</v>
      </c>
      <c r="P711" s="19">
        <v>0</v>
      </c>
      <c r="Q711" s="19">
        <v>0</v>
      </c>
      <c r="R711" s="19">
        <v>3525914</v>
      </c>
      <c r="S711" s="19">
        <v>0</v>
      </c>
      <c r="T711" s="19">
        <v>352591</v>
      </c>
      <c r="U711" s="19">
        <v>0</v>
      </c>
      <c r="V711" s="19">
        <v>2468137</v>
      </c>
      <c r="W711" s="19">
        <v>2468137</v>
      </c>
      <c r="X711" s="19">
        <v>0</v>
      </c>
      <c r="Y711" s="19">
        <v>705186</v>
      </c>
      <c r="Z711" s="19">
        <v>0</v>
      </c>
      <c r="AA711" s="19">
        <f t="shared" si="65"/>
        <v>705186</v>
      </c>
      <c r="AB711" s="20">
        <f t="shared" si="75"/>
        <v>0.69999920587966691</v>
      </c>
      <c r="AC711" s="20">
        <f t="shared" si="76"/>
        <v>9.9999886554238138E-2</v>
      </c>
      <c r="AD711" s="21">
        <f t="shared" si="77"/>
        <v>0.7999990924339051</v>
      </c>
    </row>
    <row r="712" spans="1:30" ht="90" outlineLevel="2" x14ac:dyDescent="0.25">
      <c r="A712" s="15" t="s">
        <v>406</v>
      </c>
      <c r="B712" s="16" t="s">
        <v>468</v>
      </c>
      <c r="C712" s="16" t="s">
        <v>126</v>
      </c>
      <c r="D712" s="16" t="s">
        <v>127</v>
      </c>
      <c r="E712" s="16" t="s">
        <v>416</v>
      </c>
      <c r="F712" s="16" t="s">
        <v>39</v>
      </c>
      <c r="G712" s="16">
        <v>1310</v>
      </c>
      <c r="H712" s="16">
        <v>3480</v>
      </c>
      <c r="I712" s="17" t="s">
        <v>477</v>
      </c>
      <c r="J712" s="18">
        <v>8396528</v>
      </c>
      <c r="K712" s="19">
        <v>8396528</v>
      </c>
      <c r="L712" s="19">
        <v>0</v>
      </c>
      <c r="M712" s="19">
        <v>0</v>
      </c>
      <c r="N712" s="19">
        <v>0</v>
      </c>
      <c r="O712" s="19">
        <v>0</v>
      </c>
      <c r="P712" s="19">
        <v>0</v>
      </c>
      <c r="Q712" s="19">
        <v>0</v>
      </c>
      <c r="R712" s="19">
        <v>8396528</v>
      </c>
      <c r="S712" s="19">
        <v>0</v>
      </c>
      <c r="T712" s="19">
        <v>699711</v>
      </c>
      <c r="U712" s="19">
        <v>0</v>
      </c>
      <c r="V712" s="19">
        <v>5597688</v>
      </c>
      <c r="W712" s="19">
        <v>5597688</v>
      </c>
      <c r="X712" s="19">
        <v>0</v>
      </c>
      <c r="Y712" s="19">
        <v>2099129</v>
      </c>
      <c r="Z712" s="19">
        <v>0</v>
      </c>
      <c r="AA712" s="19">
        <f t="shared" si="65"/>
        <v>2099129</v>
      </c>
      <c r="AB712" s="20">
        <f t="shared" si="75"/>
        <v>0.66666698425825532</v>
      </c>
      <c r="AC712" s="20">
        <f t="shared" si="76"/>
        <v>8.3333373032281916E-2</v>
      </c>
      <c r="AD712" s="21">
        <f t="shared" si="77"/>
        <v>0.75000035729053727</v>
      </c>
    </row>
    <row r="713" spans="1:30" ht="45" outlineLevel="2" x14ac:dyDescent="0.25">
      <c r="A713" s="15" t="s">
        <v>406</v>
      </c>
      <c r="B713" s="16" t="s">
        <v>468</v>
      </c>
      <c r="C713" s="16" t="s">
        <v>126</v>
      </c>
      <c r="D713" s="16" t="s">
        <v>153</v>
      </c>
      <c r="E713" s="16"/>
      <c r="F713" s="16" t="s">
        <v>39</v>
      </c>
      <c r="G713" s="16">
        <v>1320</v>
      </c>
      <c r="H713" s="16">
        <v>3480</v>
      </c>
      <c r="I713" s="17" t="s">
        <v>154</v>
      </c>
      <c r="J713" s="18">
        <v>1062029918</v>
      </c>
      <c r="K713" s="19">
        <v>1062029918</v>
      </c>
      <c r="L713" s="19">
        <v>0</v>
      </c>
      <c r="M713" s="19">
        <v>0</v>
      </c>
      <c r="N713" s="19">
        <v>0</v>
      </c>
      <c r="O713" s="19">
        <v>0</v>
      </c>
      <c r="P713" s="19">
        <v>0</v>
      </c>
      <c r="Q713" s="19">
        <v>0</v>
      </c>
      <c r="R713" s="19">
        <v>1062029918</v>
      </c>
      <c r="S713" s="19">
        <v>0</v>
      </c>
      <c r="T713" s="19">
        <v>38279.21</v>
      </c>
      <c r="U713" s="19">
        <v>0</v>
      </c>
      <c r="V713" s="19">
        <v>418337860.18000001</v>
      </c>
      <c r="W713" s="19">
        <v>418337860.18000001</v>
      </c>
      <c r="X713" s="19">
        <v>643653778.61000001</v>
      </c>
      <c r="Y713" s="19">
        <v>643653778.61000001</v>
      </c>
      <c r="Z713" s="19">
        <v>0</v>
      </c>
      <c r="AA713" s="19">
        <f t="shared" si="65"/>
        <v>643653778.6099999</v>
      </c>
      <c r="AB713" s="20">
        <f t="shared" si="75"/>
        <v>0.39390402576210665</v>
      </c>
      <c r="AC713" s="20">
        <f t="shared" si="76"/>
        <v>3.6043438467427433E-5</v>
      </c>
      <c r="AD713" s="21">
        <f t="shared" si="77"/>
        <v>0.39394006920057406</v>
      </c>
    </row>
    <row r="714" spans="1:30" ht="195" outlineLevel="2" x14ac:dyDescent="0.25">
      <c r="A714" s="15" t="s">
        <v>406</v>
      </c>
      <c r="B714" s="16" t="s">
        <v>468</v>
      </c>
      <c r="C714" s="16" t="s">
        <v>126</v>
      </c>
      <c r="D714" s="16" t="s">
        <v>274</v>
      </c>
      <c r="E714" s="16" t="s">
        <v>469</v>
      </c>
      <c r="F714" s="16" t="s">
        <v>39</v>
      </c>
      <c r="G714" s="16">
        <v>1320</v>
      </c>
      <c r="H714" s="16">
        <v>3310</v>
      </c>
      <c r="I714" s="17" t="s">
        <v>478</v>
      </c>
      <c r="J714" s="18">
        <v>74100000</v>
      </c>
      <c r="K714" s="19">
        <v>74100000</v>
      </c>
      <c r="L714" s="19">
        <v>0</v>
      </c>
      <c r="M714" s="19">
        <v>0</v>
      </c>
      <c r="N714" s="19">
        <v>0</v>
      </c>
      <c r="O714" s="19">
        <v>0</v>
      </c>
      <c r="P714" s="19">
        <v>0</v>
      </c>
      <c r="Q714" s="19">
        <v>-3832979.07</v>
      </c>
      <c r="R714" s="19">
        <v>70267020.930000007</v>
      </c>
      <c r="S714" s="19">
        <v>0</v>
      </c>
      <c r="T714" s="19">
        <v>55575000</v>
      </c>
      <c r="U714" s="19">
        <v>0</v>
      </c>
      <c r="V714" s="19">
        <v>0</v>
      </c>
      <c r="W714" s="19">
        <v>0</v>
      </c>
      <c r="X714" s="19">
        <v>0</v>
      </c>
      <c r="Y714" s="19">
        <v>18525000</v>
      </c>
      <c r="Z714" s="19">
        <v>0</v>
      </c>
      <c r="AA714" s="19">
        <f t="shared" si="65"/>
        <v>14692020.930000007</v>
      </c>
      <c r="AB714" s="20">
        <f t="shared" si="75"/>
        <v>0</v>
      </c>
      <c r="AC714" s="20">
        <f t="shared" si="76"/>
        <v>0.79091157223477293</v>
      </c>
      <c r="AD714" s="21">
        <f t="shared" si="77"/>
        <v>0.79091157223477293</v>
      </c>
    </row>
    <row r="715" spans="1:30" ht="180" outlineLevel="2" x14ac:dyDescent="0.25">
      <c r="A715" s="15" t="s">
        <v>406</v>
      </c>
      <c r="B715" s="16" t="s">
        <v>468</v>
      </c>
      <c r="C715" s="16" t="s">
        <v>126</v>
      </c>
      <c r="D715" s="16" t="s">
        <v>274</v>
      </c>
      <c r="E715" s="16" t="s">
        <v>129</v>
      </c>
      <c r="F715" s="16" t="s">
        <v>39</v>
      </c>
      <c r="G715" s="16">
        <v>1320</v>
      </c>
      <c r="H715" s="16">
        <v>3310</v>
      </c>
      <c r="I715" s="17" t="s">
        <v>479</v>
      </c>
      <c r="J715" s="18">
        <v>173000000</v>
      </c>
      <c r="K715" s="19">
        <v>173000000</v>
      </c>
      <c r="L715" s="19">
        <v>0</v>
      </c>
      <c r="M715" s="19">
        <v>0</v>
      </c>
      <c r="N715" s="19">
        <v>0</v>
      </c>
      <c r="O715" s="19">
        <v>0</v>
      </c>
      <c r="P715" s="19">
        <v>0</v>
      </c>
      <c r="Q715" s="19">
        <v>0</v>
      </c>
      <c r="R715" s="19">
        <v>173000000</v>
      </c>
      <c r="S715" s="19">
        <v>0</v>
      </c>
      <c r="T715" s="19">
        <v>14416666</v>
      </c>
      <c r="U715" s="19">
        <v>0</v>
      </c>
      <c r="V715" s="19">
        <v>115333328</v>
      </c>
      <c r="W715" s="19">
        <v>115333328</v>
      </c>
      <c r="X715" s="19">
        <v>0</v>
      </c>
      <c r="Y715" s="19">
        <v>43250006</v>
      </c>
      <c r="Z715" s="19">
        <v>0</v>
      </c>
      <c r="AA715" s="19">
        <f t="shared" ref="AA715:AA744" si="78">R715-S715-T715-U715-V715</f>
        <v>43250006</v>
      </c>
      <c r="AB715" s="20">
        <f t="shared" si="75"/>
        <v>0.66666663583815033</v>
      </c>
      <c r="AC715" s="20">
        <f t="shared" si="76"/>
        <v>8.3333329479768792E-2</v>
      </c>
      <c r="AD715" s="21">
        <f t="shared" si="77"/>
        <v>0.74999996531791913</v>
      </c>
    </row>
    <row r="716" spans="1:30" ht="60" outlineLevel="2" x14ac:dyDescent="0.25">
      <c r="A716" s="15" t="s">
        <v>406</v>
      </c>
      <c r="B716" s="16" t="s">
        <v>468</v>
      </c>
      <c r="C716" s="16" t="s">
        <v>126</v>
      </c>
      <c r="D716" s="16" t="s">
        <v>365</v>
      </c>
      <c r="E716" s="16"/>
      <c r="F716" s="16" t="s">
        <v>39</v>
      </c>
      <c r="G716" s="16">
        <v>1320</v>
      </c>
      <c r="H716" s="16">
        <v>3480</v>
      </c>
      <c r="I716" s="17" t="s">
        <v>449</v>
      </c>
      <c r="J716" s="18">
        <v>7508714</v>
      </c>
      <c r="K716" s="19">
        <v>7508714</v>
      </c>
      <c r="L716" s="19">
        <v>0</v>
      </c>
      <c r="M716" s="19">
        <v>0</v>
      </c>
      <c r="N716" s="19">
        <v>0</v>
      </c>
      <c r="O716" s="19">
        <v>0</v>
      </c>
      <c r="P716" s="19">
        <v>0</v>
      </c>
      <c r="Q716" s="19">
        <v>-388404.1</v>
      </c>
      <c r="R716" s="19">
        <v>7120309.9000000004</v>
      </c>
      <c r="S716" s="19">
        <v>0</v>
      </c>
      <c r="T716" s="19">
        <v>4658297.82</v>
      </c>
      <c r="U716" s="19">
        <v>0</v>
      </c>
      <c r="V716" s="19">
        <v>2462012.08</v>
      </c>
      <c r="W716" s="19">
        <v>2462012.08</v>
      </c>
      <c r="X716" s="19">
        <v>0</v>
      </c>
      <c r="Y716" s="19">
        <v>388404.1</v>
      </c>
      <c r="Z716" s="19">
        <v>0</v>
      </c>
      <c r="AA716" s="19">
        <f t="shared" si="78"/>
        <v>0</v>
      </c>
      <c r="AB716" s="20">
        <f t="shared" si="75"/>
        <v>0.34577316360907268</v>
      </c>
      <c r="AC716" s="20">
        <f t="shared" si="76"/>
        <v>0.65422683639092727</v>
      </c>
      <c r="AD716" s="21">
        <f t="shared" si="77"/>
        <v>1</v>
      </c>
    </row>
    <row r="717" spans="1:30" ht="120" outlineLevel="2" x14ac:dyDescent="0.25">
      <c r="A717" s="15" t="s">
        <v>406</v>
      </c>
      <c r="B717" s="16" t="s">
        <v>482</v>
      </c>
      <c r="C717" s="16" t="s">
        <v>126</v>
      </c>
      <c r="D717" s="16" t="s">
        <v>127</v>
      </c>
      <c r="E717" s="16" t="s">
        <v>58</v>
      </c>
      <c r="F717" s="16" t="s">
        <v>39</v>
      </c>
      <c r="G717" s="16">
        <v>1310</v>
      </c>
      <c r="H717" s="16">
        <v>3480</v>
      </c>
      <c r="I717" s="17" t="s">
        <v>128</v>
      </c>
      <c r="J717" s="18">
        <v>56001543</v>
      </c>
      <c r="K717" s="19">
        <v>56001543</v>
      </c>
      <c r="L717" s="19"/>
      <c r="M717" s="19"/>
      <c r="N717" s="19"/>
      <c r="O717" s="19"/>
      <c r="P717" s="19">
        <v>-59372</v>
      </c>
      <c r="Q717" s="19">
        <v>0</v>
      </c>
      <c r="R717" s="19">
        <v>55942171</v>
      </c>
      <c r="S717" s="19">
        <v>0</v>
      </c>
      <c r="T717" s="19">
        <v>26631941.57</v>
      </c>
      <c r="U717" s="19">
        <v>0</v>
      </c>
      <c r="V717" s="19">
        <v>29310229.43</v>
      </c>
      <c r="W717" s="19">
        <v>29310229.43</v>
      </c>
      <c r="X717" s="19">
        <v>0</v>
      </c>
      <c r="Y717" s="19">
        <v>59372</v>
      </c>
      <c r="Z717" s="19">
        <v>0</v>
      </c>
      <c r="AA717" s="19">
        <f t="shared" si="78"/>
        <v>0</v>
      </c>
      <c r="AB717" s="20">
        <f t="shared" si="75"/>
        <v>0.52393800430090565</v>
      </c>
      <c r="AC717" s="20">
        <f t="shared" si="76"/>
        <v>0.47606199569909435</v>
      </c>
      <c r="AD717" s="21">
        <f t="shared" si="77"/>
        <v>1</v>
      </c>
    </row>
    <row r="718" spans="1:30" ht="120" outlineLevel="2" x14ac:dyDescent="0.25">
      <c r="A718" s="15" t="s">
        <v>406</v>
      </c>
      <c r="B718" s="16" t="s">
        <v>482</v>
      </c>
      <c r="C718" s="16" t="s">
        <v>126</v>
      </c>
      <c r="D718" s="16" t="s">
        <v>127</v>
      </c>
      <c r="E718" s="16" t="s">
        <v>129</v>
      </c>
      <c r="F718" s="16" t="s">
        <v>39</v>
      </c>
      <c r="G718" s="16">
        <v>1310</v>
      </c>
      <c r="H718" s="16">
        <v>3480</v>
      </c>
      <c r="I718" s="17" t="s">
        <v>130</v>
      </c>
      <c r="J718" s="18">
        <v>191769878</v>
      </c>
      <c r="K718" s="19">
        <v>191769878</v>
      </c>
      <c r="L718" s="19"/>
      <c r="M718" s="19"/>
      <c r="N718" s="19"/>
      <c r="O718" s="19"/>
      <c r="P718" s="19">
        <v>-128814</v>
      </c>
      <c r="Q718" s="19">
        <v>0</v>
      </c>
      <c r="R718" s="19">
        <v>191641064</v>
      </c>
      <c r="S718" s="19">
        <v>0</v>
      </c>
      <c r="T718" s="19">
        <v>74351058.459999993</v>
      </c>
      <c r="U718" s="19">
        <v>0</v>
      </c>
      <c r="V718" s="19">
        <v>117290005.54000001</v>
      </c>
      <c r="W718" s="19">
        <v>117290005.54000001</v>
      </c>
      <c r="X718" s="19">
        <v>0</v>
      </c>
      <c r="Y718" s="19">
        <v>128814</v>
      </c>
      <c r="Z718" s="19">
        <v>0</v>
      </c>
      <c r="AA718" s="19">
        <f t="shared" si="78"/>
        <v>0</v>
      </c>
      <c r="AB718" s="20">
        <f t="shared" si="75"/>
        <v>0.61202960937432493</v>
      </c>
      <c r="AC718" s="20">
        <f t="shared" si="76"/>
        <v>0.38797039062567507</v>
      </c>
      <c r="AD718" s="21">
        <f t="shared" si="77"/>
        <v>1</v>
      </c>
    </row>
    <row r="719" spans="1:30" ht="195" outlineLevel="2" x14ac:dyDescent="0.25">
      <c r="A719" s="15" t="s">
        <v>406</v>
      </c>
      <c r="B719" s="16" t="s">
        <v>482</v>
      </c>
      <c r="C719" s="16" t="s">
        <v>126</v>
      </c>
      <c r="D719" s="16" t="s">
        <v>127</v>
      </c>
      <c r="E719" s="16" t="s">
        <v>266</v>
      </c>
      <c r="F719" s="16" t="s">
        <v>39</v>
      </c>
      <c r="G719" s="16">
        <v>1310</v>
      </c>
      <c r="H719" s="16">
        <v>3480</v>
      </c>
      <c r="I719" s="17" t="s">
        <v>483</v>
      </c>
      <c r="J719" s="18">
        <v>0</v>
      </c>
      <c r="K719" s="19">
        <v>6892256738</v>
      </c>
      <c r="L719" s="19"/>
      <c r="M719" s="19"/>
      <c r="N719" s="19"/>
      <c r="O719" s="19"/>
      <c r="P719" s="19">
        <v>0</v>
      </c>
      <c r="Q719" s="19">
        <v>-22627947.469999999</v>
      </c>
      <c r="R719" s="19">
        <v>6869628790.5299997</v>
      </c>
      <c r="S719" s="19">
        <v>0</v>
      </c>
      <c r="T719" s="19">
        <v>665783218.57000005</v>
      </c>
      <c r="U719" s="19">
        <v>0</v>
      </c>
      <c r="V719" s="19">
        <v>4461541527.29</v>
      </c>
      <c r="W719" s="19">
        <v>4455098720.8999996</v>
      </c>
      <c r="X719" s="19">
        <v>189319.14</v>
      </c>
      <c r="Y719" s="19">
        <v>1764931992.1400001</v>
      </c>
      <c r="Z719" s="19">
        <v>0</v>
      </c>
      <c r="AA719" s="19">
        <f t="shared" si="78"/>
        <v>1742304044.6700001</v>
      </c>
      <c r="AB719" s="20">
        <f t="shared" si="75"/>
        <v>0.64945889557240355</v>
      </c>
      <c r="AC719" s="20">
        <f t="shared" si="76"/>
        <v>9.6916913398261528E-2</v>
      </c>
      <c r="AD719" s="21">
        <f t="shared" si="77"/>
        <v>0.74637580897066513</v>
      </c>
    </row>
    <row r="720" spans="1:30" ht="75" outlineLevel="2" x14ac:dyDescent="0.25">
      <c r="A720" s="15" t="s">
        <v>406</v>
      </c>
      <c r="B720" s="16" t="s">
        <v>482</v>
      </c>
      <c r="C720" s="16" t="s">
        <v>126</v>
      </c>
      <c r="D720" s="16" t="s">
        <v>127</v>
      </c>
      <c r="E720" s="16" t="s">
        <v>131</v>
      </c>
      <c r="F720" s="16" t="s">
        <v>39</v>
      </c>
      <c r="G720" s="16">
        <v>1310</v>
      </c>
      <c r="H720" s="16">
        <v>3480</v>
      </c>
      <c r="I720" s="17" t="s">
        <v>132</v>
      </c>
      <c r="J720" s="18">
        <v>1021884679</v>
      </c>
      <c r="K720" s="19">
        <v>1021884679</v>
      </c>
      <c r="L720" s="19"/>
      <c r="M720" s="19"/>
      <c r="N720" s="19"/>
      <c r="O720" s="19"/>
      <c r="P720" s="19">
        <v>-667139</v>
      </c>
      <c r="Q720" s="19">
        <v>-17592736</v>
      </c>
      <c r="R720" s="19">
        <v>1003624804</v>
      </c>
      <c r="S720" s="19">
        <v>0</v>
      </c>
      <c r="T720" s="19">
        <v>394971614.13</v>
      </c>
      <c r="U720" s="19">
        <v>0</v>
      </c>
      <c r="V720" s="19">
        <v>608653189.87</v>
      </c>
      <c r="W720" s="19">
        <v>608653189.87</v>
      </c>
      <c r="X720" s="19">
        <v>17592736</v>
      </c>
      <c r="Y720" s="19">
        <v>18259875</v>
      </c>
      <c r="Z720" s="19">
        <v>0</v>
      </c>
      <c r="AA720" s="19">
        <f t="shared" si="78"/>
        <v>0</v>
      </c>
      <c r="AB720" s="20">
        <f t="shared" si="75"/>
        <v>0.60645490968754501</v>
      </c>
      <c r="AC720" s="20">
        <f t="shared" si="76"/>
        <v>0.39354509031245505</v>
      </c>
      <c r="AD720" s="21">
        <f t="shared" si="77"/>
        <v>1</v>
      </c>
    </row>
    <row r="721" spans="1:30" ht="165" outlineLevel="2" x14ac:dyDescent="0.25">
      <c r="A721" s="15" t="s">
        <v>406</v>
      </c>
      <c r="B721" s="16" t="s">
        <v>482</v>
      </c>
      <c r="C721" s="16" t="s">
        <v>126</v>
      </c>
      <c r="D721" s="16" t="s">
        <v>127</v>
      </c>
      <c r="E721" s="16" t="s">
        <v>327</v>
      </c>
      <c r="F721" s="16" t="s">
        <v>39</v>
      </c>
      <c r="G721" s="16">
        <v>1310</v>
      </c>
      <c r="H721" s="16">
        <v>3480</v>
      </c>
      <c r="I721" s="17" t="s">
        <v>484</v>
      </c>
      <c r="J721" s="18">
        <v>9051178621</v>
      </c>
      <c r="K721" s="19">
        <v>0</v>
      </c>
      <c r="L721" s="19">
        <v>0</v>
      </c>
      <c r="M721" s="19">
        <v>0</v>
      </c>
      <c r="N721" s="19">
        <v>0</v>
      </c>
      <c r="O721" s="19">
        <v>0</v>
      </c>
      <c r="P721" s="19">
        <v>0</v>
      </c>
      <c r="Q721" s="19">
        <v>0</v>
      </c>
      <c r="R721" s="19">
        <v>0</v>
      </c>
      <c r="S721" s="19">
        <v>0</v>
      </c>
      <c r="T721" s="19">
        <v>0</v>
      </c>
      <c r="U721" s="19">
        <v>0</v>
      </c>
      <c r="V721" s="19">
        <v>0</v>
      </c>
      <c r="W721" s="19">
        <v>0</v>
      </c>
      <c r="X721" s="19">
        <v>0</v>
      </c>
      <c r="Y721" s="19">
        <v>0</v>
      </c>
      <c r="Z721" s="19">
        <v>0</v>
      </c>
      <c r="AA721" s="19">
        <f t="shared" si="78"/>
        <v>0</v>
      </c>
      <c r="AB721" s="20">
        <v>0</v>
      </c>
      <c r="AC721" s="20">
        <v>0</v>
      </c>
      <c r="AD721" s="21">
        <v>0</v>
      </c>
    </row>
    <row r="722" spans="1:30" ht="225" outlineLevel="2" x14ac:dyDescent="0.25">
      <c r="A722" s="15" t="s">
        <v>406</v>
      </c>
      <c r="B722" s="16" t="s">
        <v>482</v>
      </c>
      <c r="C722" s="16" t="s">
        <v>126</v>
      </c>
      <c r="D722" s="16" t="s">
        <v>127</v>
      </c>
      <c r="E722" s="16" t="s">
        <v>268</v>
      </c>
      <c r="F722" s="16" t="s">
        <v>39</v>
      </c>
      <c r="G722" s="16">
        <v>1310</v>
      </c>
      <c r="H722" s="16">
        <v>3480</v>
      </c>
      <c r="I722" s="17" t="s">
        <v>485</v>
      </c>
      <c r="J722" s="18">
        <v>20960238</v>
      </c>
      <c r="K722" s="19">
        <v>20960238</v>
      </c>
      <c r="L722" s="19"/>
      <c r="M722" s="19"/>
      <c r="N722" s="19"/>
      <c r="O722" s="19"/>
      <c r="P722" s="19">
        <v>0</v>
      </c>
      <c r="Q722" s="19">
        <v>0</v>
      </c>
      <c r="R722" s="19">
        <v>20960238</v>
      </c>
      <c r="S722" s="19">
        <v>0</v>
      </c>
      <c r="T722" s="19">
        <v>8021204.6399999997</v>
      </c>
      <c r="U722" s="19">
        <v>0</v>
      </c>
      <c r="V722" s="19">
        <v>7698978.3600000003</v>
      </c>
      <c r="W722" s="19">
        <v>7698978.3600000003</v>
      </c>
      <c r="X722" s="19">
        <v>0</v>
      </c>
      <c r="Y722" s="19">
        <v>5240055</v>
      </c>
      <c r="Z722" s="19">
        <v>0</v>
      </c>
      <c r="AA722" s="19">
        <f t="shared" si="78"/>
        <v>5240054.9999999991</v>
      </c>
      <c r="AB722" s="20">
        <f t="shared" ref="AB722:AB746" si="79">V722/R722</f>
        <v>0.36731349901656651</v>
      </c>
      <c r="AC722" s="20">
        <f t="shared" ref="AC722:AC746" si="80">(S722+T722+U722)/R722</f>
        <v>0.38268671567565216</v>
      </c>
      <c r="AD722" s="21">
        <f t="shared" ref="AD722:AD746" si="81">AB722+AC722</f>
        <v>0.75000021469221867</v>
      </c>
    </row>
    <row r="723" spans="1:30" ht="45" outlineLevel="2" x14ac:dyDescent="0.25">
      <c r="A723" s="15" t="s">
        <v>406</v>
      </c>
      <c r="B723" s="16" t="s">
        <v>482</v>
      </c>
      <c r="C723" s="16" t="s">
        <v>126</v>
      </c>
      <c r="D723" s="16" t="s">
        <v>153</v>
      </c>
      <c r="E723" s="16"/>
      <c r="F723" s="16" t="s">
        <v>39</v>
      </c>
      <c r="G723" s="16">
        <v>1320</v>
      </c>
      <c r="H723" s="16">
        <v>3480</v>
      </c>
      <c r="I723" s="17" t="s">
        <v>154</v>
      </c>
      <c r="J723" s="18">
        <v>853166116</v>
      </c>
      <c r="K723" s="19">
        <v>853166116</v>
      </c>
      <c r="L723" s="19">
        <v>0</v>
      </c>
      <c r="M723" s="19">
        <v>0</v>
      </c>
      <c r="N723" s="19">
        <v>0</v>
      </c>
      <c r="O723" s="19">
        <v>0</v>
      </c>
      <c r="P723" s="19">
        <v>0</v>
      </c>
      <c r="Q723" s="19">
        <v>0</v>
      </c>
      <c r="R723" s="19">
        <v>853166116</v>
      </c>
      <c r="S723" s="19">
        <v>0</v>
      </c>
      <c r="T723" s="19">
        <v>125305.03</v>
      </c>
      <c r="U723" s="19">
        <v>0</v>
      </c>
      <c r="V723" s="19">
        <v>286753403.00999999</v>
      </c>
      <c r="W723" s="19">
        <v>286753403.00999999</v>
      </c>
      <c r="X723" s="19">
        <v>566287407.96000004</v>
      </c>
      <c r="Y723" s="19">
        <v>566287407.96000004</v>
      </c>
      <c r="Z723" s="19">
        <v>0</v>
      </c>
      <c r="AA723" s="19">
        <f t="shared" si="78"/>
        <v>566287407.96000004</v>
      </c>
      <c r="AB723" s="20">
        <f t="shared" si="79"/>
        <v>0.33610500655419839</v>
      </c>
      <c r="AC723" s="20">
        <f t="shared" si="80"/>
        <v>1.4687061247519118E-4</v>
      </c>
      <c r="AD723" s="21">
        <f t="shared" si="81"/>
        <v>0.3362518771666736</v>
      </c>
    </row>
    <row r="724" spans="1:30" ht="210" outlineLevel="2" x14ac:dyDescent="0.25">
      <c r="A724" s="15" t="s">
        <v>406</v>
      </c>
      <c r="B724" s="16" t="s">
        <v>482</v>
      </c>
      <c r="C724" s="16" t="s">
        <v>126</v>
      </c>
      <c r="D724" s="16" t="s">
        <v>239</v>
      </c>
      <c r="E724" s="16" t="s">
        <v>58</v>
      </c>
      <c r="F724" s="16" t="s">
        <v>39</v>
      </c>
      <c r="G724" s="16">
        <v>1320</v>
      </c>
      <c r="H724" s="16">
        <v>3480</v>
      </c>
      <c r="I724" s="17" t="s">
        <v>486</v>
      </c>
      <c r="J724" s="18">
        <v>14846025</v>
      </c>
      <c r="K724" s="19">
        <v>14846025</v>
      </c>
      <c r="L724" s="19">
        <v>0</v>
      </c>
      <c r="M724" s="19">
        <v>0</v>
      </c>
      <c r="N724" s="19">
        <v>0</v>
      </c>
      <c r="O724" s="19">
        <v>0</v>
      </c>
      <c r="P724" s="19">
        <v>0</v>
      </c>
      <c r="Q724" s="19">
        <v>0</v>
      </c>
      <c r="R724" s="19">
        <v>14846025</v>
      </c>
      <c r="S724" s="19">
        <v>0</v>
      </c>
      <c r="T724" s="19">
        <v>1237168</v>
      </c>
      <c r="U724" s="19">
        <v>0</v>
      </c>
      <c r="V724" s="19">
        <v>9897344</v>
      </c>
      <c r="W724" s="19">
        <v>9897344</v>
      </c>
      <c r="X724" s="19">
        <v>0</v>
      </c>
      <c r="Y724" s="19">
        <v>3711513</v>
      </c>
      <c r="Z724" s="19">
        <v>0</v>
      </c>
      <c r="AA724" s="19">
        <f t="shared" si="78"/>
        <v>3711513</v>
      </c>
      <c r="AB724" s="20">
        <f t="shared" si="79"/>
        <v>0.66666626251808148</v>
      </c>
      <c r="AC724" s="20">
        <f t="shared" si="80"/>
        <v>8.3333282814760185E-2</v>
      </c>
      <c r="AD724" s="21">
        <f t="shared" si="81"/>
        <v>0.74999954533284163</v>
      </c>
    </row>
    <row r="725" spans="1:30" ht="60" outlineLevel="2" x14ac:dyDescent="0.25">
      <c r="A725" s="15" t="s">
        <v>406</v>
      </c>
      <c r="B725" s="16" t="s">
        <v>482</v>
      </c>
      <c r="C725" s="16" t="s">
        <v>126</v>
      </c>
      <c r="D725" s="16" t="s">
        <v>365</v>
      </c>
      <c r="E725" s="16"/>
      <c r="F725" s="16" t="s">
        <v>39</v>
      </c>
      <c r="G725" s="16">
        <v>1320</v>
      </c>
      <c r="H725" s="16">
        <v>3480</v>
      </c>
      <c r="I725" s="17" t="s">
        <v>449</v>
      </c>
      <c r="J725" s="18">
        <v>2807582</v>
      </c>
      <c r="K725" s="19">
        <v>2807582</v>
      </c>
      <c r="L725" s="19">
        <v>0</v>
      </c>
      <c r="M725" s="19">
        <v>0</v>
      </c>
      <c r="N725" s="19">
        <v>0</v>
      </c>
      <c r="O725" s="19">
        <v>0</v>
      </c>
      <c r="P725" s="19">
        <v>0</v>
      </c>
      <c r="Q725" s="19">
        <v>-145228.10999999999</v>
      </c>
      <c r="R725" s="19">
        <v>2662353.89</v>
      </c>
      <c r="S725" s="19">
        <v>0</v>
      </c>
      <c r="T725" s="19">
        <v>2169246.81</v>
      </c>
      <c r="U725" s="19">
        <v>0</v>
      </c>
      <c r="V725" s="19">
        <v>493107.08</v>
      </c>
      <c r="W725" s="19">
        <v>493107.08</v>
      </c>
      <c r="X725" s="19">
        <v>0</v>
      </c>
      <c r="Y725" s="19">
        <v>145228.10999999999</v>
      </c>
      <c r="Z725" s="19">
        <v>0</v>
      </c>
      <c r="AA725" s="19">
        <f t="shared" si="78"/>
        <v>0</v>
      </c>
      <c r="AB725" s="20">
        <f t="shared" si="79"/>
        <v>0.18521470111548544</v>
      </c>
      <c r="AC725" s="20">
        <f t="shared" si="80"/>
        <v>0.81478529888451456</v>
      </c>
      <c r="AD725" s="21">
        <f t="shared" si="81"/>
        <v>1</v>
      </c>
    </row>
    <row r="726" spans="1:30" ht="150" outlineLevel="2" x14ac:dyDescent="0.25">
      <c r="A726" s="15" t="s">
        <v>489</v>
      </c>
      <c r="B726" s="16" t="s">
        <v>36</v>
      </c>
      <c r="C726" s="16" t="s">
        <v>126</v>
      </c>
      <c r="D726" s="16" t="s">
        <v>295</v>
      </c>
      <c r="E726" s="16" t="s">
        <v>266</v>
      </c>
      <c r="F726" s="16" t="s">
        <v>39</v>
      </c>
      <c r="G726" s="16">
        <v>1310</v>
      </c>
      <c r="H726" s="16">
        <v>3480</v>
      </c>
      <c r="I726" s="17" t="s">
        <v>498</v>
      </c>
      <c r="J726" s="18">
        <v>50000000</v>
      </c>
      <c r="K726" s="19">
        <v>50000000</v>
      </c>
      <c r="L726" s="19">
        <v>0</v>
      </c>
      <c r="M726" s="19">
        <v>0</v>
      </c>
      <c r="N726" s="19">
        <v>0</v>
      </c>
      <c r="O726" s="19">
        <v>0</v>
      </c>
      <c r="P726" s="19">
        <v>0</v>
      </c>
      <c r="Q726" s="19">
        <v>0</v>
      </c>
      <c r="R726" s="19">
        <v>50000000</v>
      </c>
      <c r="S726" s="19">
        <v>0</v>
      </c>
      <c r="T726" s="19">
        <v>0</v>
      </c>
      <c r="U726" s="19">
        <v>0</v>
      </c>
      <c r="V726" s="19">
        <v>1530</v>
      </c>
      <c r="W726" s="19">
        <v>1530</v>
      </c>
      <c r="X726" s="19">
        <v>12498470</v>
      </c>
      <c r="Y726" s="19">
        <v>49998470</v>
      </c>
      <c r="Z726" s="19">
        <v>0</v>
      </c>
      <c r="AA726" s="19">
        <f t="shared" si="78"/>
        <v>49998470</v>
      </c>
      <c r="AB726" s="20">
        <f t="shared" si="79"/>
        <v>3.0599999999999998E-5</v>
      </c>
      <c r="AC726" s="20">
        <f t="shared" si="80"/>
        <v>0</v>
      </c>
      <c r="AD726" s="21">
        <f t="shared" si="81"/>
        <v>3.0599999999999998E-5</v>
      </c>
    </row>
    <row r="727" spans="1:30" ht="120" outlineLevel="2" x14ac:dyDescent="0.25">
      <c r="A727" s="15" t="s">
        <v>489</v>
      </c>
      <c r="B727" s="16" t="s">
        <v>36</v>
      </c>
      <c r="C727" s="16" t="s">
        <v>126</v>
      </c>
      <c r="D727" s="16" t="s">
        <v>127</v>
      </c>
      <c r="E727" s="16" t="s">
        <v>58</v>
      </c>
      <c r="F727" s="16" t="s">
        <v>39</v>
      </c>
      <c r="G727" s="16">
        <v>1310</v>
      </c>
      <c r="H727" s="16">
        <v>3480</v>
      </c>
      <c r="I727" s="17" t="s">
        <v>128</v>
      </c>
      <c r="J727" s="18">
        <v>15301424</v>
      </c>
      <c r="K727" s="19">
        <v>15301424</v>
      </c>
      <c r="L727" s="19">
        <v>-6323004</v>
      </c>
      <c r="M727" s="19"/>
      <c r="N727" s="19"/>
      <c r="O727" s="19"/>
      <c r="P727" s="19">
        <v>0</v>
      </c>
      <c r="Q727" s="19">
        <v>0</v>
      </c>
      <c r="R727" s="19">
        <v>8978420</v>
      </c>
      <c r="S727" s="19">
        <v>0</v>
      </c>
      <c r="T727" s="19">
        <v>8862455.5999999996</v>
      </c>
      <c r="U727" s="19">
        <v>0</v>
      </c>
      <c r="V727" s="19">
        <v>115964.4</v>
      </c>
      <c r="W727" s="19">
        <v>115964.4</v>
      </c>
      <c r="X727" s="19">
        <v>0</v>
      </c>
      <c r="Y727" s="19">
        <v>6323004</v>
      </c>
      <c r="Z727" s="19">
        <v>0</v>
      </c>
      <c r="AA727" s="19">
        <f t="shared" si="78"/>
        <v>3.7834979593753815E-10</v>
      </c>
      <c r="AB727" s="20">
        <f t="shared" si="79"/>
        <v>1.2915902798042417E-2</v>
      </c>
      <c r="AC727" s="20">
        <f t="shared" si="80"/>
        <v>0.98708409720195756</v>
      </c>
      <c r="AD727" s="21">
        <f t="shared" si="81"/>
        <v>1</v>
      </c>
    </row>
    <row r="728" spans="1:30" ht="120" outlineLevel="2" x14ac:dyDescent="0.25">
      <c r="A728" s="15" t="s">
        <v>489</v>
      </c>
      <c r="B728" s="16" t="s">
        <v>36</v>
      </c>
      <c r="C728" s="16" t="s">
        <v>126</v>
      </c>
      <c r="D728" s="16" t="s">
        <v>127</v>
      </c>
      <c r="E728" s="16" t="s">
        <v>129</v>
      </c>
      <c r="F728" s="16" t="s">
        <v>39</v>
      </c>
      <c r="G728" s="16">
        <v>1310</v>
      </c>
      <c r="H728" s="16">
        <v>3480</v>
      </c>
      <c r="I728" s="17" t="s">
        <v>130</v>
      </c>
      <c r="J728" s="18">
        <v>2713018</v>
      </c>
      <c r="K728" s="19">
        <v>2713018</v>
      </c>
      <c r="L728" s="19">
        <v>-1118632</v>
      </c>
      <c r="M728" s="19"/>
      <c r="N728" s="19"/>
      <c r="O728" s="19"/>
      <c r="P728" s="19">
        <v>0</v>
      </c>
      <c r="Q728" s="19">
        <v>0</v>
      </c>
      <c r="R728" s="19">
        <v>1594386</v>
      </c>
      <c r="S728" s="19">
        <v>0</v>
      </c>
      <c r="T728" s="19">
        <v>944935.54</v>
      </c>
      <c r="U728" s="19">
        <v>0</v>
      </c>
      <c r="V728" s="19">
        <v>649450.46</v>
      </c>
      <c r="W728" s="19">
        <v>649450.46</v>
      </c>
      <c r="X728" s="19">
        <v>0</v>
      </c>
      <c r="Y728" s="19">
        <v>1118632</v>
      </c>
      <c r="Z728" s="19">
        <v>0</v>
      </c>
      <c r="AA728" s="19">
        <f t="shared" si="78"/>
        <v>0</v>
      </c>
      <c r="AB728" s="20">
        <f t="shared" si="79"/>
        <v>0.40733577690722322</v>
      </c>
      <c r="AC728" s="20">
        <f t="shared" si="80"/>
        <v>0.59266422309277678</v>
      </c>
      <c r="AD728" s="21">
        <f t="shared" si="81"/>
        <v>1</v>
      </c>
    </row>
    <row r="729" spans="1:30" ht="165" outlineLevel="2" x14ac:dyDescent="0.25">
      <c r="A729" s="15" t="s">
        <v>489</v>
      </c>
      <c r="B729" s="16" t="s">
        <v>36</v>
      </c>
      <c r="C729" s="16" t="s">
        <v>126</v>
      </c>
      <c r="D729" s="16" t="s">
        <v>401</v>
      </c>
      <c r="E729" s="16"/>
      <c r="F729" s="16" t="s">
        <v>39</v>
      </c>
      <c r="G729" s="16">
        <v>1320</v>
      </c>
      <c r="H729" s="16">
        <v>3480</v>
      </c>
      <c r="I729" s="17" t="s">
        <v>499</v>
      </c>
      <c r="J729" s="18">
        <v>3008146458</v>
      </c>
      <c r="K729" s="19">
        <v>3008146458</v>
      </c>
      <c r="L729" s="19">
        <v>-2048146458</v>
      </c>
      <c r="M729" s="19"/>
      <c r="N729" s="19"/>
      <c r="O729" s="19"/>
      <c r="P729" s="19">
        <v>0</v>
      </c>
      <c r="Q729" s="19">
        <v>0</v>
      </c>
      <c r="R729" s="19">
        <v>960000000</v>
      </c>
      <c r="S729" s="19">
        <v>0</v>
      </c>
      <c r="T729" s="19">
        <v>0</v>
      </c>
      <c r="U729" s="19">
        <v>0</v>
      </c>
      <c r="V729" s="19">
        <v>956871800</v>
      </c>
      <c r="W729" s="19">
        <v>956871800</v>
      </c>
      <c r="X729" s="19">
        <v>0</v>
      </c>
      <c r="Y729" s="19">
        <v>2051274658</v>
      </c>
      <c r="Z729" s="19">
        <v>0</v>
      </c>
      <c r="AA729" s="19">
        <f t="shared" si="78"/>
        <v>3128200</v>
      </c>
      <c r="AB729" s="20">
        <f t="shared" si="79"/>
        <v>0.99674145833333339</v>
      </c>
      <c r="AC729" s="20">
        <f t="shared" si="80"/>
        <v>0</v>
      </c>
      <c r="AD729" s="21">
        <f t="shared" si="81"/>
        <v>0.99674145833333339</v>
      </c>
    </row>
    <row r="730" spans="1:30" ht="45" outlineLevel="2" x14ac:dyDescent="0.25">
      <c r="A730" s="15" t="s">
        <v>489</v>
      </c>
      <c r="B730" s="16" t="s">
        <v>36</v>
      </c>
      <c r="C730" s="16" t="s">
        <v>126</v>
      </c>
      <c r="D730" s="16" t="s">
        <v>153</v>
      </c>
      <c r="E730" s="16"/>
      <c r="F730" s="16" t="s">
        <v>39</v>
      </c>
      <c r="G730" s="16">
        <v>1320</v>
      </c>
      <c r="H730" s="16">
        <v>3480</v>
      </c>
      <c r="I730" s="17" t="s">
        <v>154</v>
      </c>
      <c r="J730" s="18">
        <v>5968874</v>
      </c>
      <c r="K730" s="19">
        <v>5968874</v>
      </c>
      <c r="L730" s="19">
        <v>-3600000</v>
      </c>
      <c r="M730" s="19"/>
      <c r="N730" s="19"/>
      <c r="O730" s="19"/>
      <c r="P730" s="19">
        <v>0</v>
      </c>
      <c r="Q730" s="19">
        <v>0</v>
      </c>
      <c r="R730" s="19">
        <v>2368874</v>
      </c>
      <c r="S730" s="19">
        <v>0</v>
      </c>
      <c r="T730" s="19">
        <v>0</v>
      </c>
      <c r="U730" s="19">
        <v>0</v>
      </c>
      <c r="V730" s="19">
        <v>1753735.49</v>
      </c>
      <c r="W730" s="19">
        <v>1753735.49</v>
      </c>
      <c r="X730" s="19">
        <v>615138.51</v>
      </c>
      <c r="Y730" s="19">
        <v>4215138.51</v>
      </c>
      <c r="Z730" s="19">
        <v>0</v>
      </c>
      <c r="AA730" s="19">
        <f t="shared" si="78"/>
        <v>615138.51</v>
      </c>
      <c r="AB730" s="20">
        <f t="shared" si="79"/>
        <v>0.74032451282761347</v>
      </c>
      <c r="AC730" s="20">
        <f t="shared" si="80"/>
        <v>0</v>
      </c>
      <c r="AD730" s="21">
        <f t="shared" si="81"/>
        <v>0.74032451282761347</v>
      </c>
    </row>
    <row r="731" spans="1:30" outlineLevel="1" x14ac:dyDescent="0.25">
      <c r="A731" s="22"/>
      <c r="B731" s="23"/>
      <c r="C731" s="23" t="s">
        <v>175</v>
      </c>
      <c r="D731" s="23"/>
      <c r="E731" s="23"/>
      <c r="F731" s="23"/>
      <c r="G731" s="23"/>
      <c r="H731" s="23"/>
      <c r="I731" s="24"/>
      <c r="J731" s="25">
        <f t="shared" ref="J731:AA731" si="82">SUBTOTAL(9,J536:J730)</f>
        <v>897759702186</v>
      </c>
      <c r="K731" s="26">
        <f t="shared" si="82"/>
        <v>898761502186</v>
      </c>
      <c r="L731" s="26">
        <f t="shared" si="82"/>
        <v>2912929085</v>
      </c>
      <c r="M731" s="26">
        <f t="shared" si="82"/>
        <v>11531173667</v>
      </c>
      <c r="N731" s="26">
        <f t="shared" si="82"/>
        <v>-832556310</v>
      </c>
      <c r="O731" s="26">
        <f t="shared" si="82"/>
        <v>18928631904</v>
      </c>
      <c r="P731" s="26">
        <f t="shared" si="82"/>
        <v>-45230483</v>
      </c>
      <c r="Q731" s="26">
        <f t="shared" si="82"/>
        <v>-38099183716.740005</v>
      </c>
      <c r="R731" s="26">
        <f t="shared" si="82"/>
        <v>893157266332.26001</v>
      </c>
      <c r="S731" s="26">
        <f t="shared" si="82"/>
        <v>0</v>
      </c>
      <c r="T731" s="26">
        <f t="shared" si="82"/>
        <v>67725739304.959984</v>
      </c>
      <c r="U731" s="26">
        <f t="shared" si="82"/>
        <v>0</v>
      </c>
      <c r="V731" s="26">
        <f t="shared" si="82"/>
        <v>627340686609.80969</v>
      </c>
      <c r="W731" s="26">
        <f t="shared" si="82"/>
        <v>622425011166.5498</v>
      </c>
      <c r="X731" s="26">
        <f t="shared" si="82"/>
        <v>7270952542.0800009</v>
      </c>
      <c r="Y731" s="26">
        <f t="shared" si="82"/>
        <v>203695076271.22998</v>
      </c>
      <c r="Z731" s="26">
        <f t="shared" si="82"/>
        <v>0</v>
      </c>
      <c r="AA731" s="26">
        <f t="shared" si="82"/>
        <v>198090840417.48993</v>
      </c>
      <c r="AB731" s="27">
        <f t="shared" si="79"/>
        <v>0.70238547035056542</v>
      </c>
      <c r="AC731" s="27">
        <f t="shared" si="80"/>
        <v>7.5827339549142281E-2</v>
      </c>
      <c r="AD731" s="28">
        <f t="shared" si="81"/>
        <v>0.77821280989970765</v>
      </c>
    </row>
    <row r="732" spans="1:30" ht="120" outlineLevel="2" x14ac:dyDescent="0.25">
      <c r="A732" s="15" t="s">
        <v>301</v>
      </c>
      <c r="B732" s="16" t="s">
        <v>36</v>
      </c>
      <c r="C732" s="16" t="s">
        <v>310</v>
      </c>
      <c r="D732" s="16" t="s">
        <v>311</v>
      </c>
      <c r="E732" s="16" t="s">
        <v>279</v>
      </c>
      <c r="F732" s="16">
        <v>280</v>
      </c>
      <c r="G732" s="16">
        <v>2310</v>
      </c>
      <c r="H732" s="16">
        <v>3480</v>
      </c>
      <c r="I732" s="17" t="s">
        <v>312</v>
      </c>
      <c r="J732" s="18">
        <v>12218157799</v>
      </c>
      <c r="K732" s="19">
        <v>16179656907</v>
      </c>
      <c r="L732" s="19"/>
      <c r="M732" s="19"/>
      <c r="N732" s="19"/>
      <c r="O732" s="19"/>
      <c r="P732" s="19">
        <v>0</v>
      </c>
      <c r="Q732" s="19">
        <v>0</v>
      </c>
      <c r="R732" s="19">
        <v>16179656907</v>
      </c>
      <c r="S732" s="19">
        <v>0</v>
      </c>
      <c r="T732" s="19">
        <v>3819631302.02</v>
      </c>
      <c r="U732" s="19">
        <v>0</v>
      </c>
      <c r="V732" s="19">
        <v>6427486149.9799995</v>
      </c>
      <c r="W732" s="19">
        <v>5101975875.1999998</v>
      </c>
      <c r="X732" s="19">
        <v>0</v>
      </c>
      <c r="Y732" s="19">
        <v>5932539455</v>
      </c>
      <c r="Z732" s="19">
        <v>0</v>
      </c>
      <c r="AA732" s="19">
        <f t="shared" si="78"/>
        <v>5932539455</v>
      </c>
      <c r="AB732" s="20">
        <f t="shared" si="79"/>
        <v>0.39725725872463952</v>
      </c>
      <c r="AC732" s="20">
        <f t="shared" si="80"/>
        <v>0.23607616181079011</v>
      </c>
      <c r="AD732" s="21">
        <f t="shared" si="81"/>
        <v>0.63333342053542963</v>
      </c>
    </row>
    <row r="733" spans="1:30" ht="90" outlineLevel="2" x14ac:dyDescent="0.25">
      <c r="A733" s="15" t="s">
        <v>301</v>
      </c>
      <c r="B733" s="16" t="s">
        <v>36</v>
      </c>
      <c r="C733" s="16" t="s">
        <v>310</v>
      </c>
      <c r="D733" s="16" t="s">
        <v>311</v>
      </c>
      <c r="E733" s="16" t="s">
        <v>240</v>
      </c>
      <c r="F733" s="16">
        <v>280</v>
      </c>
      <c r="G733" s="16">
        <v>2310</v>
      </c>
      <c r="H733" s="16">
        <v>3480</v>
      </c>
      <c r="I733" s="17" t="s">
        <v>313</v>
      </c>
      <c r="J733" s="18">
        <v>1611939946</v>
      </c>
      <c r="K733" s="19">
        <v>1611939946</v>
      </c>
      <c r="L733" s="19">
        <v>0</v>
      </c>
      <c r="M733" s="19">
        <v>0</v>
      </c>
      <c r="N733" s="19">
        <v>0</v>
      </c>
      <c r="O733" s="19">
        <v>0</v>
      </c>
      <c r="P733" s="19">
        <v>0</v>
      </c>
      <c r="Q733" s="19">
        <v>-1396626980</v>
      </c>
      <c r="R733" s="19">
        <v>215312966</v>
      </c>
      <c r="S733" s="19">
        <v>0</v>
      </c>
      <c r="T733" s="19">
        <v>187672018.58000001</v>
      </c>
      <c r="U733" s="19">
        <v>0</v>
      </c>
      <c r="V733" s="19">
        <v>215312965.41999999</v>
      </c>
      <c r="W733" s="19">
        <v>215312965.41999999</v>
      </c>
      <c r="X733" s="19">
        <v>402984984</v>
      </c>
      <c r="Y733" s="19">
        <v>1208954962</v>
      </c>
      <c r="Z733" s="19">
        <v>0</v>
      </c>
      <c r="AA733" s="19">
        <f t="shared" si="78"/>
        <v>-187672018</v>
      </c>
      <c r="AB733" s="20">
        <f t="shared" si="79"/>
        <v>0.99999999730624667</v>
      </c>
      <c r="AC733" s="20">
        <f t="shared" si="80"/>
        <v>0.87162432465864603</v>
      </c>
      <c r="AD733" s="21">
        <f t="shared" si="81"/>
        <v>1.8716243219648927</v>
      </c>
    </row>
    <row r="734" spans="1:30" ht="120" outlineLevel="2" x14ac:dyDescent="0.25">
      <c r="A734" s="15" t="s">
        <v>301</v>
      </c>
      <c r="B734" s="16" t="s">
        <v>36</v>
      </c>
      <c r="C734" s="16" t="s">
        <v>310</v>
      </c>
      <c r="D734" s="16" t="s">
        <v>311</v>
      </c>
      <c r="E734" s="16" t="s">
        <v>268</v>
      </c>
      <c r="F734" s="16" t="s">
        <v>39</v>
      </c>
      <c r="G734" s="16">
        <v>2310</v>
      </c>
      <c r="H734" s="16">
        <v>3480</v>
      </c>
      <c r="I734" s="17" t="s">
        <v>314</v>
      </c>
      <c r="J734" s="18"/>
      <c r="K734" s="19"/>
      <c r="L734" s="19"/>
      <c r="M734" s="19"/>
      <c r="N734" s="19">
        <v>88421188</v>
      </c>
      <c r="O734" s="19"/>
      <c r="P734" s="19">
        <v>0</v>
      </c>
      <c r="Q734" s="19">
        <v>0</v>
      </c>
      <c r="R734" s="19">
        <v>88421188</v>
      </c>
      <c r="S734" s="19"/>
      <c r="T734" s="19"/>
      <c r="U734" s="19"/>
      <c r="V734" s="19"/>
      <c r="W734" s="19"/>
      <c r="X734" s="19"/>
      <c r="Y734" s="19"/>
      <c r="Z734" s="19"/>
      <c r="AA734" s="19">
        <f t="shared" si="78"/>
        <v>88421188</v>
      </c>
      <c r="AB734" s="20">
        <f t="shared" si="79"/>
        <v>0</v>
      </c>
      <c r="AC734" s="20">
        <f t="shared" si="80"/>
        <v>0</v>
      </c>
      <c r="AD734" s="21">
        <f t="shared" si="81"/>
        <v>0</v>
      </c>
    </row>
    <row r="735" spans="1:30" ht="409.5" outlineLevel="2" x14ac:dyDescent="0.25">
      <c r="A735" s="15" t="s">
        <v>301</v>
      </c>
      <c r="B735" s="16" t="s">
        <v>36</v>
      </c>
      <c r="C735" s="16" t="s">
        <v>310</v>
      </c>
      <c r="D735" s="16" t="s">
        <v>315</v>
      </c>
      <c r="E735" s="16" t="s">
        <v>131</v>
      </c>
      <c r="F735" s="16">
        <v>280</v>
      </c>
      <c r="G735" s="16">
        <v>2310</v>
      </c>
      <c r="H735" s="16">
        <v>3480</v>
      </c>
      <c r="I735" s="17" t="s">
        <v>316</v>
      </c>
      <c r="J735" s="18"/>
      <c r="K735" s="19"/>
      <c r="L735" s="19">
        <v>16368000000</v>
      </c>
      <c r="M735" s="19"/>
      <c r="N735" s="19"/>
      <c r="O735" s="19"/>
      <c r="P735" s="19">
        <v>0</v>
      </c>
      <c r="Q735" s="19">
        <v>0</v>
      </c>
      <c r="R735" s="19">
        <v>16368000000</v>
      </c>
      <c r="S735" s="19"/>
      <c r="T735" s="19"/>
      <c r="U735" s="19"/>
      <c r="V735" s="19"/>
      <c r="W735" s="19"/>
      <c r="X735" s="19"/>
      <c r="Y735" s="19"/>
      <c r="Z735" s="19"/>
      <c r="AA735" s="19">
        <f t="shared" si="78"/>
        <v>16368000000</v>
      </c>
      <c r="AB735" s="20">
        <f t="shared" si="79"/>
        <v>0</v>
      </c>
      <c r="AC735" s="20">
        <f t="shared" si="80"/>
        <v>0</v>
      </c>
      <c r="AD735" s="21">
        <f t="shared" si="81"/>
        <v>0</v>
      </c>
    </row>
    <row r="736" spans="1:30" ht="405" outlineLevel="2" x14ac:dyDescent="0.25">
      <c r="A736" s="15" t="s">
        <v>319</v>
      </c>
      <c r="B736" s="16" t="s">
        <v>36</v>
      </c>
      <c r="C736" s="16" t="s">
        <v>310</v>
      </c>
      <c r="D736" s="16" t="s">
        <v>337</v>
      </c>
      <c r="E736" s="16" t="s">
        <v>58</v>
      </c>
      <c r="F736" s="16">
        <v>280</v>
      </c>
      <c r="G736" s="16">
        <v>2320</v>
      </c>
      <c r="H736" s="16">
        <v>3480</v>
      </c>
      <c r="I736" s="17" t="s">
        <v>338</v>
      </c>
      <c r="J736" s="18">
        <v>2248240405</v>
      </c>
      <c r="K736" s="19">
        <v>2248240405</v>
      </c>
      <c r="L736" s="19">
        <v>0</v>
      </c>
      <c r="M736" s="19">
        <v>0</v>
      </c>
      <c r="N736" s="19">
        <v>0</v>
      </c>
      <c r="O736" s="19">
        <v>0</v>
      </c>
      <c r="P736" s="19">
        <v>0</v>
      </c>
      <c r="Q736" s="19">
        <v>-742207877.63999999</v>
      </c>
      <c r="R736" s="19">
        <v>1506032527.3600001</v>
      </c>
      <c r="S736" s="19">
        <v>0</v>
      </c>
      <c r="T736" s="19">
        <v>187353367</v>
      </c>
      <c r="U736" s="19">
        <v>0</v>
      </c>
      <c r="V736" s="19">
        <v>1498826937</v>
      </c>
      <c r="W736" s="19">
        <v>1498826937</v>
      </c>
      <c r="X736" s="19">
        <v>0</v>
      </c>
      <c r="Y736" s="19">
        <v>562060101</v>
      </c>
      <c r="Z736" s="19">
        <v>0</v>
      </c>
      <c r="AA736" s="19">
        <f t="shared" si="78"/>
        <v>-180147776.63999987</v>
      </c>
      <c r="AB736" s="20">
        <f t="shared" si="79"/>
        <v>0.99521551478530734</v>
      </c>
      <c r="AC736" s="20">
        <f t="shared" si="80"/>
        <v>0.12440193926516388</v>
      </c>
      <c r="AD736" s="21">
        <f t="shared" si="81"/>
        <v>1.1196174540504713</v>
      </c>
    </row>
    <row r="737" spans="1:30" ht="409.5" outlineLevel="2" x14ac:dyDescent="0.25">
      <c r="A737" s="15" t="s">
        <v>319</v>
      </c>
      <c r="B737" s="16" t="s">
        <v>36</v>
      </c>
      <c r="C737" s="16" t="s">
        <v>310</v>
      </c>
      <c r="D737" s="16" t="s">
        <v>337</v>
      </c>
      <c r="E737" s="16" t="s">
        <v>129</v>
      </c>
      <c r="F737" s="16">
        <v>280</v>
      </c>
      <c r="G737" s="16">
        <v>2320</v>
      </c>
      <c r="H737" s="16">
        <v>3480</v>
      </c>
      <c r="I737" s="17" t="s">
        <v>339</v>
      </c>
      <c r="J737" s="18">
        <v>10979190815</v>
      </c>
      <c r="K737" s="19">
        <v>10979190815</v>
      </c>
      <c r="L737" s="19">
        <v>0</v>
      </c>
      <c r="M737" s="19">
        <v>0</v>
      </c>
      <c r="N737" s="19">
        <v>0</v>
      </c>
      <c r="O737" s="19">
        <v>0</v>
      </c>
      <c r="P737" s="19">
        <v>0</v>
      </c>
      <c r="Q737" s="19">
        <v>-556141564.75999999</v>
      </c>
      <c r="R737" s="19">
        <v>10423049250.24</v>
      </c>
      <c r="S737" s="19">
        <v>0</v>
      </c>
      <c r="T737" s="19">
        <v>914932567</v>
      </c>
      <c r="U737" s="19">
        <v>0</v>
      </c>
      <c r="V737" s="19">
        <v>7319460547</v>
      </c>
      <c r="W737" s="19">
        <v>7319460547</v>
      </c>
      <c r="X737" s="19">
        <v>0</v>
      </c>
      <c r="Y737" s="19">
        <v>2744797701</v>
      </c>
      <c r="Z737" s="19">
        <v>0</v>
      </c>
      <c r="AA737" s="19">
        <f t="shared" si="78"/>
        <v>2188656136.2399998</v>
      </c>
      <c r="AB737" s="20">
        <f t="shared" si="79"/>
        <v>0.70223793165243487</v>
      </c>
      <c r="AC737" s="20">
        <f t="shared" si="80"/>
        <v>8.7779741324635202E-2</v>
      </c>
      <c r="AD737" s="21">
        <f t="shared" si="81"/>
        <v>0.79001767297707004</v>
      </c>
    </row>
    <row r="738" spans="1:30" ht="105" outlineLevel="2" x14ac:dyDescent="0.25">
      <c r="A738" s="15" t="s">
        <v>368</v>
      </c>
      <c r="B738" s="16" t="s">
        <v>36</v>
      </c>
      <c r="C738" s="16" t="s">
        <v>310</v>
      </c>
      <c r="D738" s="16" t="s">
        <v>311</v>
      </c>
      <c r="E738" s="16" t="s">
        <v>133</v>
      </c>
      <c r="F738" s="16">
        <v>280</v>
      </c>
      <c r="G738" s="16">
        <v>2310</v>
      </c>
      <c r="H738" s="16">
        <v>3460</v>
      </c>
      <c r="I738" s="17" t="s">
        <v>404</v>
      </c>
      <c r="J738" s="18">
        <v>1230000000</v>
      </c>
      <c r="K738" s="19">
        <v>1230000000</v>
      </c>
      <c r="L738" s="19">
        <v>0</v>
      </c>
      <c r="M738" s="19">
        <v>0</v>
      </c>
      <c r="N738" s="19">
        <v>0</v>
      </c>
      <c r="O738" s="19">
        <v>0</v>
      </c>
      <c r="P738" s="19">
        <v>0</v>
      </c>
      <c r="Q738" s="19">
        <v>-425317300</v>
      </c>
      <c r="R738" s="19">
        <v>804682700</v>
      </c>
      <c r="S738" s="19">
        <v>0</v>
      </c>
      <c r="T738" s="19">
        <v>1161692951.04</v>
      </c>
      <c r="U738" s="19">
        <v>0</v>
      </c>
      <c r="V738" s="19">
        <v>4682700</v>
      </c>
      <c r="W738" s="19">
        <v>4682700</v>
      </c>
      <c r="X738" s="19">
        <v>0</v>
      </c>
      <c r="Y738" s="19">
        <v>63624348.960000001</v>
      </c>
      <c r="Z738" s="19">
        <v>0</v>
      </c>
      <c r="AA738" s="19">
        <f t="shared" si="78"/>
        <v>-361692951.03999996</v>
      </c>
      <c r="AB738" s="20">
        <f t="shared" si="79"/>
        <v>5.8193123823837645E-3</v>
      </c>
      <c r="AC738" s="20">
        <f t="shared" si="80"/>
        <v>1.4436658710818562</v>
      </c>
      <c r="AD738" s="21">
        <f t="shared" si="81"/>
        <v>1.4494851834642399</v>
      </c>
    </row>
    <row r="739" spans="1:30" ht="150" outlineLevel="2" x14ac:dyDescent="0.25">
      <c r="A739" s="15" t="s">
        <v>406</v>
      </c>
      <c r="B739" s="16" t="s">
        <v>285</v>
      </c>
      <c r="C739" s="16" t="s">
        <v>310</v>
      </c>
      <c r="D739" s="16" t="s">
        <v>311</v>
      </c>
      <c r="E739" s="16" t="s">
        <v>133</v>
      </c>
      <c r="F739" s="16">
        <v>60</v>
      </c>
      <c r="G739" s="16">
        <v>2310</v>
      </c>
      <c r="H739" s="16">
        <v>3420</v>
      </c>
      <c r="I739" s="17" t="s">
        <v>461</v>
      </c>
      <c r="J739" s="18">
        <v>6066038807</v>
      </c>
      <c r="K739" s="19">
        <v>5891450596</v>
      </c>
      <c r="L739" s="19"/>
      <c r="M739" s="19">
        <v>-308748786</v>
      </c>
      <c r="N739" s="19"/>
      <c r="O739" s="19"/>
      <c r="P739" s="19">
        <v>0</v>
      </c>
      <c r="Q739" s="19">
        <v>0</v>
      </c>
      <c r="R739" s="19">
        <v>5582701810</v>
      </c>
      <c r="S739" s="19">
        <v>0</v>
      </c>
      <c r="T739" s="19">
        <v>2549682407</v>
      </c>
      <c r="U739" s="19">
        <v>0</v>
      </c>
      <c r="V739" s="19">
        <v>3033019403</v>
      </c>
      <c r="W739" s="19">
        <v>3033019403</v>
      </c>
      <c r="X739" s="19">
        <v>0</v>
      </c>
      <c r="Y739" s="19">
        <v>308748786</v>
      </c>
      <c r="Z739" s="19">
        <v>0</v>
      </c>
      <c r="AA739" s="19">
        <f t="shared" si="78"/>
        <v>0</v>
      </c>
      <c r="AB739" s="20">
        <f t="shared" si="79"/>
        <v>0.54328880642829824</v>
      </c>
      <c r="AC739" s="20">
        <f t="shared" si="80"/>
        <v>0.45671119357170181</v>
      </c>
      <c r="AD739" s="21">
        <f t="shared" si="81"/>
        <v>1</v>
      </c>
    </row>
    <row r="740" spans="1:30" ht="90" outlineLevel="2" x14ac:dyDescent="0.25">
      <c r="A740" s="15" t="s">
        <v>406</v>
      </c>
      <c r="B740" s="16" t="s">
        <v>285</v>
      </c>
      <c r="C740" s="16" t="s">
        <v>310</v>
      </c>
      <c r="D740" s="16" t="s">
        <v>462</v>
      </c>
      <c r="E740" s="16" t="s">
        <v>463</v>
      </c>
      <c r="F740" s="16">
        <v>60</v>
      </c>
      <c r="G740" s="16">
        <v>2320</v>
      </c>
      <c r="H740" s="16">
        <v>3420</v>
      </c>
      <c r="I740" s="17" t="s">
        <v>464</v>
      </c>
      <c r="J740" s="18">
        <v>0</v>
      </c>
      <c r="K740" s="19">
        <v>51327966</v>
      </c>
      <c r="L740" s="19"/>
      <c r="M740" s="19"/>
      <c r="N740" s="19"/>
      <c r="O740" s="19"/>
      <c r="P740" s="19">
        <v>0</v>
      </c>
      <c r="Q740" s="19">
        <v>0</v>
      </c>
      <c r="R740" s="19">
        <v>51327966</v>
      </c>
      <c r="S740" s="19">
        <v>0</v>
      </c>
      <c r="T740" s="19">
        <v>51327966</v>
      </c>
      <c r="U740" s="19">
        <v>0</v>
      </c>
      <c r="V740" s="19">
        <v>0</v>
      </c>
      <c r="W740" s="19">
        <v>0</v>
      </c>
      <c r="X740" s="19">
        <v>0</v>
      </c>
      <c r="Y740" s="19">
        <v>0</v>
      </c>
      <c r="Z740" s="19">
        <v>0</v>
      </c>
      <c r="AA740" s="19">
        <f t="shared" si="78"/>
        <v>0</v>
      </c>
      <c r="AB740" s="20">
        <f t="shared" si="79"/>
        <v>0</v>
      </c>
      <c r="AC740" s="20">
        <f t="shared" si="80"/>
        <v>1</v>
      </c>
      <c r="AD740" s="21">
        <f t="shared" si="81"/>
        <v>1</v>
      </c>
    </row>
    <row r="741" spans="1:30" ht="90" outlineLevel="2" x14ac:dyDescent="0.25">
      <c r="A741" s="15" t="s">
        <v>406</v>
      </c>
      <c r="B741" s="16" t="s">
        <v>285</v>
      </c>
      <c r="C741" s="16" t="s">
        <v>310</v>
      </c>
      <c r="D741" s="16" t="s">
        <v>337</v>
      </c>
      <c r="E741" s="16" t="s">
        <v>463</v>
      </c>
      <c r="F741" s="16">
        <v>60</v>
      </c>
      <c r="G741" s="16">
        <v>2320</v>
      </c>
      <c r="H741" s="16">
        <v>3420</v>
      </c>
      <c r="I741" s="17" t="s">
        <v>465</v>
      </c>
      <c r="J741" s="18">
        <v>0</v>
      </c>
      <c r="K741" s="19">
        <v>44403880</v>
      </c>
      <c r="L741" s="19"/>
      <c r="M741" s="19"/>
      <c r="N741" s="19"/>
      <c r="O741" s="19"/>
      <c r="P741" s="19">
        <v>0</v>
      </c>
      <c r="Q741" s="19">
        <v>0</v>
      </c>
      <c r="R741" s="19">
        <v>44403880</v>
      </c>
      <c r="S741" s="19">
        <v>0</v>
      </c>
      <c r="T741" s="19">
        <v>44403880</v>
      </c>
      <c r="U741" s="19">
        <v>0</v>
      </c>
      <c r="V741" s="19">
        <v>0</v>
      </c>
      <c r="W741" s="19">
        <v>0</v>
      </c>
      <c r="X741" s="19">
        <v>0</v>
      </c>
      <c r="Y741" s="19">
        <v>0</v>
      </c>
      <c r="Z741" s="19">
        <v>0</v>
      </c>
      <c r="AA741" s="19">
        <f t="shared" si="78"/>
        <v>0</v>
      </c>
      <c r="AB741" s="20">
        <f t="shared" si="79"/>
        <v>0</v>
      </c>
      <c r="AC741" s="20">
        <f t="shared" si="80"/>
        <v>1</v>
      </c>
      <c r="AD741" s="21">
        <f t="shared" si="81"/>
        <v>1</v>
      </c>
    </row>
    <row r="742" spans="1:30" ht="90" outlineLevel="2" x14ac:dyDescent="0.25">
      <c r="A742" s="15" t="s">
        <v>406</v>
      </c>
      <c r="B742" s="16" t="s">
        <v>285</v>
      </c>
      <c r="C742" s="16" t="s">
        <v>310</v>
      </c>
      <c r="D742" s="16" t="s">
        <v>466</v>
      </c>
      <c r="E742" s="16" t="s">
        <v>463</v>
      </c>
      <c r="F742" s="16">
        <v>60</v>
      </c>
      <c r="G742" s="16">
        <v>2320</v>
      </c>
      <c r="H742" s="16">
        <v>3420</v>
      </c>
      <c r="I742" s="17" t="s">
        <v>467</v>
      </c>
      <c r="J742" s="18">
        <v>0</v>
      </c>
      <c r="K742" s="19">
        <v>28523202</v>
      </c>
      <c r="L742" s="19"/>
      <c r="M742" s="19"/>
      <c r="N742" s="19"/>
      <c r="O742" s="19"/>
      <c r="P742" s="19">
        <v>0</v>
      </c>
      <c r="Q742" s="19">
        <v>0</v>
      </c>
      <c r="R742" s="19">
        <v>28523202</v>
      </c>
      <c r="S742" s="19">
        <v>0</v>
      </c>
      <c r="T742" s="19">
        <v>28523202</v>
      </c>
      <c r="U742" s="19">
        <v>0</v>
      </c>
      <c r="V742" s="19">
        <v>0</v>
      </c>
      <c r="W742" s="19">
        <v>0</v>
      </c>
      <c r="X742" s="19">
        <v>0</v>
      </c>
      <c r="Y742" s="19">
        <v>0</v>
      </c>
      <c r="Z742" s="19">
        <v>0</v>
      </c>
      <c r="AA742" s="19">
        <f t="shared" si="78"/>
        <v>0</v>
      </c>
      <c r="AB742" s="20">
        <f t="shared" si="79"/>
        <v>0</v>
      </c>
      <c r="AC742" s="20">
        <f t="shared" si="80"/>
        <v>1</v>
      </c>
      <c r="AD742" s="21">
        <f t="shared" si="81"/>
        <v>1</v>
      </c>
    </row>
    <row r="743" spans="1:30" ht="210" outlineLevel="2" x14ac:dyDescent="0.25">
      <c r="A743" s="15" t="s">
        <v>406</v>
      </c>
      <c r="B743" s="16" t="s">
        <v>468</v>
      </c>
      <c r="C743" s="16" t="s">
        <v>310</v>
      </c>
      <c r="D743" s="16" t="s">
        <v>311</v>
      </c>
      <c r="E743" s="16" t="s">
        <v>133</v>
      </c>
      <c r="F743" s="16">
        <v>60</v>
      </c>
      <c r="G743" s="16">
        <v>2310</v>
      </c>
      <c r="H743" s="16">
        <v>3480</v>
      </c>
      <c r="I743" s="17" t="s">
        <v>480</v>
      </c>
      <c r="J743" s="18">
        <v>819362790</v>
      </c>
      <c r="K743" s="19">
        <v>819362790</v>
      </c>
      <c r="L743" s="19"/>
      <c r="M743" s="19">
        <v>-41703866</v>
      </c>
      <c r="N743" s="19"/>
      <c r="O743" s="19"/>
      <c r="P743" s="19">
        <v>0</v>
      </c>
      <c r="Q743" s="19">
        <v>0</v>
      </c>
      <c r="R743" s="19">
        <v>777658924</v>
      </c>
      <c r="S743" s="19">
        <v>0</v>
      </c>
      <c r="T743" s="19">
        <v>457995934</v>
      </c>
      <c r="U743" s="19">
        <v>0</v>
      </c>
      <c r="V743" s="19">
        <v>156526181</v>
      </c>
      <c r="W743" s="19">
        <v>156526181</v>
      </c>
      <c r="X743" s="19">
        <v>0</v>
      </c>
      <c r="Y743" s="19">
        <v>204840675</v>
      </c>
      <c r="Z743" s="19">
        <v>0</v>
      </c>
      <c r="AA743" s="19">
        <f t="shared" si="78"/>
        <v>163136809</v>
      </c>
      <c r="AB743" s="20">
        <f t="shared" si="79"/>
        <v>0.20127870480143811</v>
      </c>
      <c r="AC743" s="20">
        <f t="shared" si="80"/>
        <v>0.58894191253439532</v>
      </c>
      <c r="AD743" s="21">
        <f t="shared" si="81"/>
        <v>0.79022061733583349</v>
      </c>
    </row>
    <row r="744" spans="1:30" ht="90" outlineLevel="2" x14ac:dyDescent="0.25">
      <c r="A744" s="15" t="s">
        <v>406</v>
      </c>
      <c r="B744" s="16" t="s">
        <v>482</v>
      </c>
      <c r="C744" s="16" t="s">
        <v>310</v>
      </c>
      <c r="D744" s="16" t="s">
        <v>337</v>
      </c>
      <c r="E744" s="16" t="s">
        <v>463</v>
      </c>
      <c r="F744" s="16">
        <v>60</v>
      </c>
      <c r="G744" s="16">
        <v>2320</v>
      </c>
      <c r="H744" s="16">
        <v>3480</v>
      </c>
      <c r="I744" s="17" t="s">
        <v>465</v>
      </c>
      <c r="J744" s="18">
        <v>0</v>
      </c>
      <c r="K744" s="19">
        <v>50333163</v>
      </c>
      <c r="L744" s="19"/>
      <c r="M744" s="19"/>
      <c r="N744" s="19"/>
      <c r="O744" s="19"/>
      <c r="P744" s="19">
        <v>0</v>
      </c>
      <c r="Q744" s="19">
        <v>0</v>
      </c>
      <c r="R744" s="19">
        <v>50333163</v>
      </c>
      <c r="S744" s="19">
        <v>0</v>
      </c>
      <c r="T744" s="19">
        <v>50333163</v>
      </c>
      <c r="U744" s="19">
        <v>0</v>
      </c>
      <c r="V744" s="19">
        <v>0</v>
      </c>
      <c r="W744" s="19">
        <v>0</v>
      </c>
      <c r="X744" s="19">
        <v>0</v>
      </c>
      <c r="Y744" s="19">
        <v>0</v>
      </c>
      <c r="Z744" s="19">
        <v>0</v>
      </c>
      <c r="AA744" s="19">
        <f t="shared" si="78"/>
        <v>0</v>
      </c>
      <c r="AB744" s="20">
        <f t="shared" si="79"/>
        <v>0</v>
      </c>
      <c r="AC744" s="20">
        <f t="shared" si="80"/>
        <v>1</v>
      </c>
      <c r="AD744" s="21">
        <f t="shared" si="81"/>
        <v>1</v>
      </c>
    </row>
    <row r="745" spans="1:30" outlineLevel="1" x14ac:dyDescent="0.25">
      <c r="A745" s="22"/>
      <c r="B745" s="23"/>
      <c r="C745" s="23" t="s">
        <v>317</v>
      </c>
      <c r="D745" s="23"/>
      <c r="E745" s="23"/>
      <c r="F745" s="23"/>
      <c r="G745" s="23"/>
      <c r="H745" s="23"/>
      <c r="I745" s="24"/>
      <c r="J745" s="25">
        <f t="shared" ref="J745:AA745" si="83">SUBTOTAL(9,J732:J744)</f>
        <v>35172930562</v>
      </c>
      <c r="K745" s="26">
        <f t="shared" si="83"/>
        <v>39134429670</v>
      </c>
      <c r="L745" s="26">
        <f t="shared" si="83"/>
        <v>16368000000</v>
      </c>
      <c r="M745" s="26">
        <f t="shared" si="83"/>
        <v>-350452652</v>
      </c>
      <c r="N745" s="26">
        <f t="shared" si="83"/>
        <v>88421188</v>
      </c>
      <c r="O745" s="26">
        <f t="shared" si="83"/>
        <v>0</v>
      </c>
      <c r="P745" s="26">
        <f t="shared" si="83"/>
        <v>0</v>
      </c>
      <c r="Q745" s="26">
        <f t="shared" si="83"/>
        <v>-3120293722.3999996</v>
      </c>
      <c r="R745" s="26">
        <f t="shared" si="83"/>
        <v>52120104483.599998</v>
      </c>
      <c r="S745" s="26">
        <f t="shared" si="83"/>
        <v>0</v>
      </c>
      <c r="T745" s="26">
        <f t="shared" si="83"/>
        <v>9453548757.6399994</v>
      </c>
      <c r="U745" s="26">
        <f t="shared" si="83"/>
        <v>0</v>
      </c>
      <c r="V745" s="26">
        <f t="shared" si="83"/>
        <v>18655314883.400002</v>
      </c>
      <c r="W745" s="26">
        <f t="shared" si="83"/>
        <v>17329804608.619999</v>
      </c>
      <c r="X745" s="26">
        <f t="shared" si="83"/>
        <v>402984984</v>
      </c>
      <c r="Y745" s="26">
        <f t="shared" si="83"/>
        <v>11025566028.959999</v>
      </c>
      <c r="Z745" s="26">
        <f t="shared" si="83"/>
        <v>0</v>
      </c>
      <c r="AA745" s="26">
        <f t="shared" si="83"/>
        <v>24011240842.559998</v>
      </c>
      <c r="AB745" s="27">
        <f t="shared" si="79"/>
        <v>0.3579293454653385</v>
      </c>
      <c r="AC745" s="27">
        <f t="shared" si="80"/>
        <v>0.18138008070599002</v>
      </c>
      <c r="AD745" s="28">
        <f t="shared" si="81"/>
        <v>0.53930942617132849</v>
      </c>
    </row>
    <row r="746" spans="1:30" ht="15.75" thickBot="1" x14ac:dyDescent="0.3">
      <c r="A746" s="29"/>
      <c r="B746" s="30"/>
      <c r="C746" s="30" t="s">
        <v>501</v>
      </c>
      <c r="D746" s="30"/>
      <c r="E746" s="30"/>
      <c r="F746" s="30"/>
      <c r="G746" s="30"/>
      <c r="H746" s="30"/>
      <c r="I746" s="31"/>
      <c r="J746" s="32">
        <f t="shared" ref="J746:AA746" si="84">SUBTOTAL(9,J10:J744)</f>
        <v>2557490693867</v>
      </c>
      <c r="K746" s="33">
        <f t="shared" si="84"/>
        <v>2558490693867</v>
      </c>
      <c r="L746" s="33">
        <f t="shared" si="84"/>
        <v>46898427316</v>
      </c>
      <c r="M746" s="33">
        <f t="shared" si="84"/>
        <v>7980717266</v>
      </c>
      <c r="N746" s="33">
        <f t="shared" si="84"/>
        <v>0</v>
      </c>
      <c r="O746" s="33">
        <f t="shared" si="84"/>
        <v>55844742075.400009</v>
      </c>
      <c r="P746" s="33">
        <f t="shared" si="84"/>
        <v>-3833085596</v>
      </c>
      <c r="Q746" s="33">
        <f t="shared" si="84"/>
        <v>-55065483346.250008</v>
      </c>
      <c r="R746" s="33">
        <f t="shared" si="84"/>
        <v>2610316011582.1504</v>
      </c>
      <c r="S746" s="33">
        <f t="shared" si="84"/>
        <v>1248537556.7599998</v>
      </c>
      <c r="T746" s="33">
        <f t="shared" si="84"/>
        <v>180945621314.92001</v>
      </c>
      <c r="U746" s="33">
        <f t="shared" si="84"/>
        <v>44822217.850000001</v>
      </c>
      <c r="V746" s="33">
        <f t="shared" si="84"/>
        <v>1619063719795.3618</v>
      </c>
      <c r="W746" s="33">
        <f t="shared" si="84"/>
        <v>1612783366845.1716</v>
      </c>
      <c r="X746" s="33">
        <f t="shared" si="84"/>
        <v>526522961591.65979</v>
      </c>
      <c r="Y746" s="33">
        <f t="shared" si="84"/>
        <v>757187992982.11072</v>
      </c>
      <c r="Z746" s="33">
        <f t="shared" si="84"/>
        <v>0</v>
      </c>
      <c r="AA746" s="33">
        <f t="shared" si="84"/>
        <v>809013310697.26025</v>
      </c>
      <c r="AB746" s="34">
        <f t="shared" si="79"/>
        <v>0.62025582826426595</v>
      </c>
      <c r="AC746" s="34">
        <f t="shared" si="80"/>
        <v>6.9814911405716093E-2</v>
      </c>
      <c r="AD746" s="35">
        <f t="shared" si="81"/>
        <v>0.690070739669982</v>
      </c>
    </row>
    <row r="747" spans="1:30" x14ac:dyDescent="0.25">
      <c r="A747" s="36"/>
      <c r="B747" s="36"/>
      <c r="C747" s="36"/>
      <c r="D747" s="36"/>
      <c r="E747" s="36"/>
      <c r="F747" s="36"/>
      <c r="G747" s="36"/>
      <c r="H747" s="36"/>
      <c r="I747" s="37"/>
      <c r="J747" s="38"/>
      <c r="K747" s="39"/>
      <c r="L747" s="39"/>
      <c r="M747" s="39"/>
      <c r="N747" s="39"/>
      <c r="O747" s="39"/>
      <c r="P747" s="39"/>
      <c r="Q747" s="39"/>
      <c r="R747" s="39"/>
      <c r="S747" s="39"/>
      <c r="T747" s="39"/>
      <c r="U747" s="39"/>
      <c r="V747" s="39"/>
      <c r="W747" s="39"/>
      <c r="X747" s="39"/>
      <c r="Y747" s="39"/>
      <c r="Z747" s="39"/>
      <c r="AA747" s="39"/>
      <c r="AB747" s="40"/>
      <c r="AC747" s="40"/>
      <c r="AD747" s="40"/>
    </row>
    <row r="748" spans="1:30" x14ac:dyDescent="0.25">
      <c r="A748" s="36"/>
      <c r="B748" s="36"/>
      <c r="C748" s="36"/>
      <c r="D748" s="36"/>
      <c r="E748" s="36"/>
      <c r="F748" s="36"/>
      <c r="G748" s="36"/>
      <c r="H748" s="36"/>
      <c r="I748" s="37"/>
      <c r="J748" s="38"/>
      <c r="K748" s="39"/>
      <c r="L748" s="39"/>
      <c r="M748" s="39"/>
      <c r="N748" s="39"/>
      <c r="O748" s="39"/>
      <c r="P748" s="39"/>
      <c r="Q748" s="39"/>
      <c r="R748" s="39"/>
      <c r="S748" s="39"/>
      <c r="T748" s="39"/>
      <c r="U748" s="39"/>
      <c r="V748" s="39"/>
      <c r="W748" s="39"/>
      <c r="X748" s="39"/>
      <c r="Y748" s="39"/>
      <c r="Z748" s="39"/>
      <c r="AA748" s="39"/>
      <c r="AB748" s="40"/>
      <c r="AC748" s="40"/>
      <c r="AD748" s="40"/>
    </row>
    <row r="749" spans="1:30" x14ac:dyDescent="0.25">
      <c r="A749" s="36"/>
      <c r="B749" s="36"/>
      <c r="C749" s="36"/>
      <c r="D749" s="36"/>
      <c r="E749" s="36"/>
      <c r="F749" s="36"/>
      <c r="G749" s="36"/>
      <c r="H749" s="36"/>
      <c r="I749" s="37"/>
      <c r="J749" s="38"/>
      <c r="K749" s="39"/>
      <c r="L749" s="39"/>
      <c r="M749" s="39"/>
      <c r="N749" s="39"/>
      <c r="O749" s="39"/>
      <c r="P749" s="39"/>
      <c r="Q749" s="39"/>
      <c r="R749" s="39"/>
      <c r="S749" s="39"/>
      <c r="T749" s="39"/>
      <c r="U749" s="39"/>
      <c r="V749" s="39"/>
      <c r="W749" s="39"/>
      <c r="X749" s="39"/>
      <c r="Y749" s="39"/>
      <c r="Z749" s="39"/>
      <c r="AA749" s="39"/>
      <c r="AB749" s="40"/>
      <c r="AC749" s="40"/>
      <c r="AD749" s="40"/>
    </row>
    <row r="750" spans="1:30" x14ac:dyDescent="0.25">
      <c r="A750" s="36"/>
      <c r="B750" s="36"/>
      <c r="C750" s="36"/>
      <c r="D750" s="36"/>
      <c r="E750" s="36"/>
      <c r="F750" s="36"/>
      <c r="G750" s="36"/>
      <c r="H750" s="36"/>
      <c r="I750" s="37"/>
      <c r="J750" s="38"/>
      <c r="K750" s="39"/>
      <c r="L750" s="39"/>
      <c r="M750" s="39"/>
      <c r="N750" s="39"/>
      <c r="O750" s="39"/>
      <c r="P750" s="39"/>
      <c r="Q750" s="39"/>
      <c r="R750" s="39"/>
      <c r="S750" s="39"/>
      <c r="T750" s="39"/>
      <c r="U750" s="39"/>
      <c r="V750" s="39"/>
      <c r="W750" s="39"/>
      <c r="X750" s="39"/>
      <c r="Y750" s="39"/>
      <c r="Z750" s="39"/>
      <c r="AA750" s="39"/>
      <c r="AB750" s="40"/>
      <c r="AC750" s="40"/>
      <c r="AD750" s="40"/>
    </row>
    <row r="751" spans="1:30" x14ac:dyDescent="0.25">
      <c r="A751" s="36"/>
      <c r="B751" s="36"/>
      <c r="C751" s="36"/>
      <c r="D751" s="36"/>
      <c r="E751" s="36"/>
      <c r="F751" s="36"/>
      <c r="G751" s="36"/>
      <c r="H751" s="36"/>
      <c r="I751" s="37"/>
      <c r="J751" s="38"/>
      <c r="K751" s="39"/>
      <c r="L751" s="39"/>
      <c r="M751" s="39"/>
      <c r="N751" s="39"/>
      <c r="O751" s="39"/>
      <c r="P751" s="39"/>
      <c r="Q751" s="39"/>
      <c r="R751" s="39"/>
      <c r="S751" s="39"/>
      <c r="T751" s="39"/>
      <c r="U751" s="39"/>
      <c r="V751" s="39"/>
      <c r="W751" s="39"/>
      <c r="X751" s="39"/>
      <c r="Y751" s="39"/>
      <c r="Z751" s="39"/>
      <c r="AA751" s="39"/>
      <c r="AB751" s="40"/>
      <c r="AC751" s="40"/>
      <c r="AD751" s="40"/>
    </row>
    <row r="752" spans="1:30" x14ac:dyDescent="0.25">
      <c r="A752" s="36"/>
      <c r="B752" s="36"/>
      <c r="C752" s="36"/>
      <c r="D752" s="36"/>
      <c r="E752" s="36"/>
      <c r="F752" s="36"/>
      <c r="G752" s="36"/>
      <c r="H752" s="36"/>
      <c r="I752" s="37"/>
      <c r="J752" s="38"/>
      <c r="K752" s="39"/>
      <c r="L752" s="39"/>
      <c r="M752" s="39"/>
      <c r="N752" s="39"/>
      <c r="O752" s="39"/>
      <c r="P752" s="39"/>
      <c r="Q752" s="39"/>
      <c r="R752" s="39"/>
      <c r="S752" s="39"/>
      <c r="T752" s="39"/>
      <c r="U752" s="39"/>
      <c r="V752" s="39"/>
      <c r="W752" s="39"/>
      <c r="X752" s="39"/>
      <c r="Y752" s="39"/>
      <c r="Z752" s="39"/>
      <c r="AA752" s="39"/>
      <c r="AB752" s="40"/>
      <c r="AC752" s="40"/>
      <c r="AD752" s="40"/>
    </row>
    <row r="753" spans="1:30" x14ac:dyDescent="0.25">
      <c r="A753" s="36"/>
      <c r="B753" s="36"/>
      <c r="C753" s="36"/>
      <c r="D753" s="36"/>
      <c r="E753" s="36"/>
      <c r="F753" s="36"/>
      <c r="G753" s="36"/>
      <c r="H753" s="36"/>
      <c r="I753" s="37"/>
      <c r="J753" s="38"/>
      <c r="K753" s="39"/>
      <c r="L753" s="39"/>
      <c r="M753" s="39"/>
      <c r="N753" s="39"/>
      <c r="O753" s="39"/>
      <c r="P753" s="39"/>
      <c r="Q753" s="39"/>
      <c r="R753" s="39"/>
      <c r="S753" s="39"/>
      <c r="T753" s="39"/>
      <c r="U753" s="39"/>
      <c r="V753" s="39"/>
      <c r="W753" s="39"/>
      <c r="X753" s="39"/>
      <c r="Y753" s="39"/>
      <c r="Z753" s="39"/>
      <c r="AA753" s="39"/>
      <c r="AB753" s="40"/>
      <c r="AC753" s="40"/>
      <c r="AD753" s="40"/>
    </row>
    <row r="754" spans="1:30" x14ac:dyDescent="0.25">
      <c r="A754" s="36"/>
      <c r="B754" s="36"/>
      <c r="C754" s="36"/>
      <c r="D754" s="36"/>
      <c r="E754" s="36"/>
      <c r="F754" s="36"/>
      <c r="G754" s="36"/>
      <c r="H754" s="36"/>
      <c r="I754" s="37"/>
      <c r="J754" s="38"/>
      <c r="K754" s="39"/>
      <c r="L754" s="39"/>
      <c r="M754" s="39"/>
      <c r="N754" s="39"/>
      <c r="O754" s="39"/>
      <c r="P754" s="39"/>
      <c r="Q754" s="39"/>
      <c r="R754" s="39"/>
      <c r="S754" s="39"/>
      <c r="T754" s="39"/>
      <c r="U754" s="39"/>
      <c r="V754" s="39"/>
      <c r="W754" s="39"/>
      <c r="X754" s="39"/>
      <c r="Y754" s="39"/>
      <c r="Z754" s="39"/>
      <c r="AA754" s="39"/>
      <c r="AB754" s="40"/>
      <c r="AC754" s="40"/>
      <c r="AD754" s="40"/>
    </row>
    <row r="755" spans="1:30" x14ac:dyDescent="0.25">
      <c r="A755" s="36"/>
      <c r="B755" s="36"/>
      <c r="C755" s="36"/>
      <c r="D755" s="36"/>
      <c r="E755" s="36"/>
      <c r="F755" s="36"/>
      <c r="G755" s="36"/>
      <c r="H755" s="36"/>
      <c r="I755" s="37"/>
      <c r="J755" s="38"/>
      <c r="K755" s="39"/>
      <c r="L755" s="39"/>
      <c r="M755" s="39"/>
      <c r="N755" s="39"/>
      <c r="O755" s="39"/>
      <c r="P755" s="39"/>
      <c r="Q755" s="39"/>
      <c r="R755" s="39"/>
      <c r="S755" s="39"/>
      <c r="T755" s="39"/>
      <c r="U755" s="39"/>
      <c r="V755" s="39"/>
      <c r="W755" s="39"/>
      <c r="X755" s="39"/>
      <c r="Y755" s="39"/>
      <c r="Z755" s="39"/>
      <c r="AA755" s="39"/>
      <c r="AB755" s="40"/>
      <c r="AC755" s="40"/>
      <c r="AD755" s="40"/>
    </row>
    <row r="756" spans="1:30" x14ac:dyDescent="0.25">
      <c r="A756" s="36"/>
      <c r="B756" s="36"/>
      <c r="C756" s="36"/>
      <c r="D756" s="36"/>
      <c r="E756" s="36"/>
      <c r="F756" s="36"/>
      <c r="G756" s="36"/>
      <c r="H756" s="36"/>
      <c r="I756" s="37"/>
      <c r="J756" s="38"/>
      <c r="K756" s="39"/>
      <c r="L756" s="39"/>
      <c r="M756" s="39"/>
      <c r="N756" s="39"/>
      <c r="O756" s="39"/>
      <c r="P756" s="39"/>
      <c r="Q756" s="39"/>
      <c r="R756" s="39"/>
      <c r="S756" s="39"/>
      <c r="T756" s="39"/>
      <c r="U756" s="39"/>
      <c r="V756" s="39"/>
      <c r="W756" s="39"/>
      <c r="X756" s="39"/>
      <c r="Y756" s="39"/>
      <c r="Z756" s="39"/>
      <c r="AA756" s="39"/>
      <c r="AB756" s="40"/>
      <c r="AC756" s="40"/>
      <c r="AD756" s="40"/>
    </row>
    <row r="757" spans="1:30" x14ac:dyDescent="0.25">
      <c r="A757" s="36"/>
      <c r="B757" s="36"/>
      <c r="C757" s="36"/>
      <c r="D757" s="36"/>
      <c r="E757" s="36"/>
      <c r="F757" s="36"/>
      <c r="G757" s="36"/>
      <c r="H757" s="36"/>
      <c r="I757" s="37"/>
      <c r="J757" s="38"/>
      <c r="K757" s="39"/>
      <c r="L757" s="39"/>
      <c r="M757" s="39"/>
      <c r="N757" s="39"/>
      <c r="O757" s="39"/>
      <c r="P757" s="39"/>
      <c r="Q757" s="39"/>
      <c r="R757" s="39"/>
      <c r="S757" s="39"/>
      <c r="T757" s="39"/>
      <c r="U757" s="39"/>
      <c r="V757" s="39"/>
      <c r="W757" s="39"/>
      <c r="X757" s="39"/>
      <c r="Y757" s="39"/>
      <c r="Z757" s="39"/>
      <c r="AA757" s="39"/>
      <c r="AB757" s="40"/>
      <c r="AC757" s="40"/>
      <c r="AD757" s="40"/>
    </row>
    <row r="758" spans="1:30" x14ac:dyDescent="0.25">
      <c r="A758" s="36"/>
      <c r="B758" s="36"/>
      <c r="C758" s="36"/>
      <c r="D758" s="36"/>
      <c r="E758" s="36"/>
      <c r="F758" s="36"/>
      <c r="G758" s="36"/>
      <c r="H758" s="36"/>
      <c r="I758" s="37"/>
      <c r="J758" s="38"/>
      <c r="K758" s="39"/>
      <c r="L758" s="39"/>
      <c r="M758" s="39"/>
      <c r="N758" s="39"/>
      <c r="O758" s="39"/>
      <c r="P758" s="39"/>
      <c r="Q758" s="39"/>
      <c r="R758" s="39"/>
      <c r="S758" s="39"/>
      <c r="T758" s="39"/>
      <c r="U758" s="39"/>
      <c r="V758" s="39"/>
      <c r="W758" s="39"/>
      <c r="X758" s="39"/>
      <c r="Y758" s="39"/>
      <c r="Z758" s="39"/>
      <c r="AA758" s="39"/>
      <c r="AB758" s="40"/>
      <c r="AC758" s="40"/>
      <c r="AD758" s="40"/>
    </row>
    <row r="759" spans="1:30" x14ac:dyDescent="0.25">
      <c r="A759" s="36"/>
      <c r="B759" s="36"/>
      <c r="C759" s="36"/>
      <c r="D759" s="36"/>
      <c r="E759" s="36"/>
      <c r="F759" s="36"/>
      <c r="G759" s="36"/>
      <c r="H759" s="36"/>
      <c r="I759" s="37"/>
      <c r="J759" s="38"/>
      <c r="K759" s="39"/>
      <c r="L759" s="39"/>
      <c r="M759" s="39"/>
      <c r="N759" s="39"/>
      <c r="O759" s="39"/>
      <c r="P759" s="39"/>
      <c r="Q759" s="39"/>
      <c r="R759" s="39"/>
      <c r="S759" s="39"/>
      <c r="T759" s="39"/>
      <c r="U759" s="39"/>
      <c r="V759" s="39"/>
      <c r="W759" s="39"/>
      <c r="X759" s="39"/>
      <c r="Y759" s="39"/>
      <c r="Z759" s="39"/>
      <c r="AA759" s="39"/>
      <c r="AB759" s="40"/>
      <c r="AC759" s="40"/>
      <c r="AD759" s="40"/>
    </row>
    <row r="760" spans="1:30" x14ac:dyDescent="0.25">
      <c r="A760" s="36"/>
      <c r="B760" s="36"/>
      <c r="C760" s="36"/>
      <c r="D760" s="36"/>
      <c r="E760" s="36"/>
      <c r="F760" s="36"/>
      <c r="G760" s="36"/>
      <c r="H760" s="36"/>
      <c r="I760" s="37"/>
      <c r="J760" s="38"/>
      <c r="K760" s="39"/>
      <c r="L760" s="39"/>
      <c r="M760" s="39"/>
      <c r="N760" s="39"/>
      <c r="O760" s="39"/>
      <c r="P760" s="39"/>
      <c r="Q760" s="39"/>
      <c r="R760" s="39"/>
      <c r="S760" s="39"/>
      <c r="T760" s="39"/>
      <c r="U760" s="39"/>
      <c r="V760" s="39"/>
      <c r="W760" s="39"/>
      <c r="X760" s="39"/>
      <c r="Y760" s="39"/>
      <c r="Z760" s="39"/>
      <c r="AA760" s="39"/>
      <c r="AB760" s="40"/>
      <c r="AC760" s="40"/>
      <c r="AD760" s="40"/>
    </row>
    <row r="761" spans="1:30" x14ac:dyDescent="0.25">
      <c r="A761" s="36"/>
      <c r="B761" s="36"/>
      <c r="C761" s="36"/>
      <c r="D761" s="36"/>
      <c r="E761" s="36"/>
      <c r="F761" s="36"/>
      <c r="G761" s="36"/>
      <c r="H761" s="36"/>
      <c r="I761" s="37"/>
      <c r="J761" s="38"/>
      <c r="K761" s="39"/>
      <c r="L761" s="39"/>
      <c r="M761" s="39"/>
      <c r="N761" s="39"/>
      <c r="O761" s="39"/>
      <c r="P761" s="39"/>
      <c r="Q761" s="39"/>
      <c r="R761" s="39"/>
      <c r="S761" s="39"/>
      <c r="T761" s="39"/>
      <c r="U761" s="39"/>
      <c r="V761" s="39"/>
      <c r="W761" s="39"/>
      <c r="X761" s="39"/>
      <c r="Y761" s="39"/>
      <c r="Z761" s="39"/>
      <c r="AA761" s="39"/>
      <c r="AB761" s="40"/>
      <c r="AC761" s="40"/>
      <c r="AD761" s="40"/>
    </row>
    <row r="762" spans="1:30" x14ac:dyDescent="0.25">
      <c r="A762" s="36"/>
      <c r="B762" s="36"/>
      <c r="C762" s="36"/>
      <c r="D762" s="36"/>
      <c r="E762" s="36"/>
      <c r="F762" s="36"/>
      <c r="G762" s="36"/>
      <c r="H762" s="36"/>
      <c r="I762" s="37"/>
      <c r="J762" s="38"/>
      <c r="K762" s="39"/>
      <c r="L762" s="39"/>
      <c r="M762" s="39"/>
      <c r="N762" s="39"/>
      <c r="O762" s="39"/>
      <c r="P762" s="39"/>
      <c r="Q762" s="39"/>
      <c r="R762" s="39"/>
      <c r="S762" s="39"/>
      <c r="T762" s="39"/>
      <c r="U762" s="39"/>
      <c r="V762" s="39"/>
      <c r="W762" s="39"/>
      <c r="X762" s="39"/>
      <c r="Y762" s="39"/>
      <c r="Z762" s="39"/>
      <c r="AA762" s="39"/>
      <c r="AB762" s="40"/>
      <c r="AC762" s="40"/>
      <c r="AD762" s="40"/>
    </row>
    <row r="763" spans="1:30" x14ac:dyDescent="0.25">
      <c r="A763" s="36"/>
      <c r="B763" s="36"/>
      <c r="C763" s="36"/>
      <c r="D763" s="36"/>
      <c r="E763" s="36"/>
      <c r="F763" s="36"/>
      <c r="G763" s="36"/>
      <c r="H763" s="36"/>
      <c r="I763" s="37"/>
      <c r="J763" s="38"/>
      <c r="K763" s="39"/>
      <c r="L763" s="39"/>
      <c r="M763" s="39"/>
      <c r="N763" s="39"/>
      <c r="O763" s="39"/>
      <c r="P763" s="39"/>
      <c r="Q763" s="39"/>
      <c r="R763" s="39"/>
      <c r="S763" s="39"/>
      <c r="T763" s="39"/>
      <c r="U763" s="39"/>
      <c r="V763" s="39"/>
      <c r="W763" s="39"/>
      <c r="X763" s="39"/>
      <c r="Y763" s="39"/>
      <c r="Z763" s="39"/>
      <c r="AA763" s="39"/>
      <c r="AB763" s="40"/>
      <c r="AC763" s="40"/>
      <c r="AD763" s="40"/>
    </row>
    <row r="764" spans="1:30" x14ac:dyDescent="0.25">
      <c r="A764" s="36"/>
      <c r="B764" s="36"/>
      <c r="C764" s="36"/>
      <c r="D764" s="36"/>
      <c r="E764" s="36"/>
      <c r="F764" s="36"/>
      <c r="G764" s="36"/>
      <c r="H764" s="36"/>
      <c r="I764" s="37"/>
      <c r="J764" s="38"/>
      <c r="K764" s="39"/>
      <c r="L764" s="39"/>
      <c r="M764" s="39"/>
      <c r="N764" s="39"/>
      <c r="O764" s="39"/>
      <c r="P764" s="39"/>
      <c r="Q764" s="39"/>
      <c r="R764" s="39"/>
      <c r="S764" s="39"/>
      <c r="T764" s="39"/>
      <c r="U764" s="39"/>
      <c r="V764" s="39"/>
      <c r="W764" s="39"/>
      <c r="X764" s="39"/>
      <c r="Y764" s="39"/>
      <c r="Z764" s="39"/>
      <c r="AA764" s="39"/>
      <c r="AB764" s="40"/>
      <c r="AC764" s="40"/>
      <c r="AD764" s="40"/>
    </row>
    <row r="765" spans="1:30" x14ac:dyDescent="0.25">
      <c r="A765" s="36"/>
      <c r="B765" s="36"/>
      <c r="C765" s="36"/>
      <c r="D765" s="36"/>
      <c r="E765" s="36"/>
      <c r="F765" s="36"/>
      <c r="G765" s="36"/>
      <c r="H765" s="36"/>
      <c r="I765" s="37"/>
      <c r="J765" s="38"/>
      <c r="K765" s="39"/>
      <c r="L765" s="39"/>
      <c r="M765" s="39"/>
      <c r="N765" s="39"/>
      <c r="O765" s="39"/>
      <c r="P765" s="39"/>
      <c r="Q765" s="39"/>
      <c r="R765" s="39"/>
      <c r="S765" s="39"/>
      <c r="T765" s="39"/>
      <c r="U765" s="39"/>
      <c r="V765" s="39"/>
      <c r="W765" s="39"/>
      <c r="X765" s="39"/>
      <c r="Y765" s="39"/>
      <c r="Z765" s="39"/>
      <c r="AA765" s="39"/>
      <c r="AB765" s="40"/>
      <c r="AC765" s="40"/>
      <c r="AD765" s="40"/>
    </row>
    <row r="766" spans="1:30" x14ac:dyDescent="0.25">
      <c r="A766" s="36"/>
      <c r="B766" s="36"/>
      <c r="C766" s="36"/>
      <c r="D766" s="36"/>
      <c r="E766" s="36"/>
      <c r="F766" s="36"/>
      <c r="G766" s="36"/>
      <c r="H766" s="36"/>
      <c r="I766" s="37"/>
      <c r="J766" s="38"/>
      <c r="K766" s="39"/>
      <c r="L766" s="39"/>
      <c r="M766" s="39"/>
      <c r="N766" s="39"/>
      <c r="O766" s="39"/>
      <c r="P766" s="39"/>
      <c r="Q766" s="39"/>
      <c r="R766" s="39"/>
      <c r="S766" s="39"/>
      <c r="T766" s="39"/>
      <c r="U766" s="39"/>
      <c r="V766" s="39"/>
      <c r="W766" s="39"/>
      <c r="X766" s="39"/>
      <c r="Y766" s="39"/>
      <c r="Z766" s="39"/>
      <c r="AA766" s="39"/>
      <c r="AB766" s="40"/>
      <c r="AC766" s="40"/>
      <c r="AD766" s="40"/>
    </row>
    <row r="767" spans="1:30" x14ac:dyDescent="0.25">
      <c r="A767" s="36"/>
      <c r="B767" s="36"/>
      <c r="C767" s="36"/>
      <c r="D767" s="36"/>
      <c r="E767" s="36"/>
      <c r="F767" s="36"/>
      <c r="G767" s="36"/>
      <c r="H767" s="36"/>
      <c r="I767" s="37"/>
      <c r="J767" s="38"/>
      <c r="K767" s="39"/>
      <c r="L767" s="39"/>
      <c r="M767" s="39"/>
      <c r="N767" s="39"/>
      <c r="O767" s="39"/>
      <c r="P767" s="39"/>
      <c r="Q767" s="39"/>
      <c r="R767" s="39"/>
      <c r="S767" s="39"/>
      <c r="T767" s="39"/>
      <c r="U767" s="39"/>
      <c r="V767" s="39"/>
      <c r="W767" s="39"/>
      <c r="X767" s="39"/>
      <c r="Y767" s="39"/>
      <c r="Z767" s="39"/>
      <c r="AA767" s="39"/>
      <c r="AB767" s="40"/>
      <c r="AC767" s="40"/>
      <c r="AD767" s="40"/>
    </row>
    <row r="768" spans="1:30" x14ac:dyDescent="0.25">
      <c r="A768" s="36"/>
      <c r="B768" s="36"/>
      <c r="C768" s="36"/>
      <c r="D768" s="36"/>
      <c r="E768" s="36"/>
      <c r="F768" s="36"/>
      <c r="G768" s="36"/>
      <c r="H768" s="36"/>
      <c r="I768" s="37"/>
      <c r="J768" s="38"/>
      <c r="K768" s="39"/>
      <c r="L768" s="39"/>
      <c r="M768" s="39"/>
      <c r="N768" s="39"/>
      <c r="O768" s="39"/>
      <c r="P768" s="39"/>
      <c r="Q768" s="39"/>
      <c r="R768" s="39"/>
      <c r="S768" s="39"/>
      <c r="T768" s="39"/>
      <c r="U768" s="39"/>
      <c r="V768" s="39"/>
      <c r="W768" s="39"/>
      <c r="X768" s="39"/>
      <c r="Y768" s="39"/>
      <c r="Z768" s="39"/>
      <c r="AA768" s="39"/>
      <c r="AB768" s="40"/>
      <c r="AC768" s="40"/>
      <c r="AD768" s="40"/>
    </row>
    <row r="769" spans="1:30" x14ac:dyDescent="0.25">
      <c r="A769" s="36"/>
      <c r="B769" s="36"/>
      <c r="C769" s="36"/>
      <c r="D769" s="36"/>
      <c r="E769" s="36"/>
      <c r="F769" s="36"/>
      <c r="G769" s="36"/>
      <c r="H769" s="36"/>
      <c r="I769" s="37"/>
      <c r="J769" s="38"/>
      <c r="K769" s="39"/>
      <c r="L769" s="39"/>
      <c r="M769" s="39"/>
      <c r="N769" s="39"/>
      <c r="O769" s="39"/>
      <c r="P769" s="39"/>
      <c r="Q769" s="39"/>
      <c r="R769" s="39"/>
      <c r="S769" s="39"/>
      <c r="T769" s="39"/>
      <c r="U769" s="39"/>
      <c r="V769" s="39"/>
      <c r="W769" s="39"/>
      <c r="X769" s="39"/>
      <c r="Y769" s="39"/>
      <c r="Z769" s="39"/>
      <c r="AA769" s="39"/>
      <c r="AB769" s="40"/>
      <c r="AC769" s="40"/>
      <c r="AD769" s="40"/>
    </row>
    <row r="770" spans="1:30" x14ac:dyDescent="0.25">
      <c r="A770" s="36"/>
      <c r="B770" s="36"/>
      <c r="C770" s="36"/>
      <c r="D770" s="36"/>
      <c r="E770" s="36"/>
      <c r="F770" s="36"/>
      <c r="G770" s="36"/>
      <c r="H770" s="36"/>
      <c r="I770" s="37"/>
      <c r="J770" s="38"/>
      <c r="K770" s="39"/>
      <c r="L770" s="39"/>
      <c r="M770" s="39"/>
      <c r="N770" s="39"/>
      <c r="O770" s="39"/>
      <c r="P770" s="39"/>
      <c r="Q770" s="39"/>
      <c r="R770" s="39"/>
      <c r="S770" s="39"/>
      <c r="T770" s="39"/>
      <c r="U770" s="39"/>
      <c r="V770" s="39"/>
      <c r="W770" s="39"/>
      <c r="X770" s="39"/>
      <c r="Y770" s="39"/>
      <c r="Z770" s="39"/>
      <c r="AA770" s="39"/>
      <c r="AB770" s="40"/>
      <c r="AC770" s="40"/>
      <c r="AD770" s="40"/>
    </row>
    <row r="771" spans="1:30" x14ac:dyDescent="0.25">
      <c r="A771" s="36"/>
      <c r="B771" s="36"/>
      <c r="C771" s="36"/>
      <c r="D771" s="36"/>
      <c r="E771" s="36"/>
      <c r="F771" s="36"/>
      <c r="G771" s="36"/>
      <c r="H771" s="36"/>
      <c r="I771" s="37"/>
      <c r="J771" s="38"/>
      <c r="K771" s="39"/>
      <c r="L771" s="39"/>
      <c r="M771" s="39"/>
      <c r="N771" s="39"/>
      <c r="O771" s="39"/>
      <c r="P771" s="39"/>
      <c r="Q771" s="39"/>
      <c r="R771" s="39"/>
      <c r="S771" s="39"/>
      <c r="T771" s="39"/>
      <c r="U771" s="39"/>
      <c r="V771" s="39"/>
      <c r="W771" s="39"/>
      <c r="X771" s="39"/>
      <c r="Y771" s="39"/>
      <c r="Z771" s="39"/>
      <c r="AA771" s="39"/>
      <c r="AB771" s="40"/>
      <c r="AC771" s="40"/>
      <c r="AD771" s="40"/>
    </row>
    <row r="772" spans="1:30" x14ac:dyDescent="0.25">
      <c r="A772" s="36"/>
      <c r="B772" s="36"/>
      <c r="C772" s="36"/>
      <c r="D772" s="36"/>
      <c r="E772" s="36"/>
      <c r="F772" s="36"/>
      <c r="G772" s="36"/>
      <c r="H772" s="36"/>
      <c r="I772" s="37"/>
      <c r="J772" s="38"/>
      <c r="K772" s="39"/>
      <c r="L772" s="39"/>
      <c r="M772" s="39"/>
      <c r="N772" s="39"/>
      <c r="O772" s="39"/>
      <c r="P772" s="39"/>
      <c r="Q772" s="39"/>
      <c r="R772" s="39"/>
      <c r="S772" s="39"/>
      <c r="T772" s="39"/>
      <c r="U772" s="39"/>
      <c r="V772" s="39"/>
      <c r="W772" s="39"/>
      <c r="X772" s="39"/>
      <c r="Y772" s="39"/>
      <c r="Z772" s="39"/>
      <c r="AA772" s="39"/>
      <c r="AB772" s="40"/>
      <c r="AC772" s="40"/>
      <c r="AD772" s="40"/>
    </row>
    <row r="773" spans="1:30" x14ac:dyDescent="0.25">
      <c r="A773" s="36"/>
      <c r="B773" s="36"/>
      <c r="C773" s="36"/>
      <c r="D773" s="36"/>
      <c r="E773" s="36"/>
      <c r="F773" s="36"/>
      <c r="G773" s="36"/>
      <c r="H773" s="36"/>
      <c r="I773" s="37"/>
      <c r="J773" s="38"/>
      <c r="K773" s="39"/>
      <c r="L773" s="39"/>
      <c r="M773" s="39"/>
      <c r="N773" s="39"/>
      <c r="O773" s="39"/>
      <c r="P773" s="39"/>
      <c r="Q773" s="39"/>
      <c r="R773" s="39"/>
      <c r="S773" s="39"/>
      <c r="T773" s="39"/>
      <c r="U773" s="39"/>
      <c r="V773" s="39"/>
      <c r="W773" s="39"/>
      <c r="X773" s="39"/>
      <c r="Y773" s="39"/>
      <c r="Z773" s="39"/>
      <c r="AA773" s="39"/>
      <c r="AB773" s="40"/>
      <c r="AC773" s="40"/>
      <c r="AD773" s="40"/>
    </row>
    <row r="774" spans="1:30" x14ac:dyDescent="0.25">
      <c r="A774" s="36"/>
      <c r="B774" s="36"/>
      <c r="C774" s="36"/>
      <c r="D774" s="36"/>
      <c r="E774" s="36"/>
      <c r="F774" s="36"/>
      <c r="G774" s="36"/>
      <c r="H774" s="36"/>
      <c r="I774" s="37"/>
      <c r="J774" s="38"/>
      <c r="K774" s="39"/>
      <c r="L774" s="39"/>
      <c r="M774" s="39"/>
      <c r="N774" s="39"/>
      <c r="O774" s="39"/>
      <c r="P774" s="39"/>
      <c r="Q774" s="39"/>
      <c r="R774" s="39"/>
      <c r="S774" s="39"/>
      <c r="T774" s="39"/>
      <c r="U774" s="39"/>
      <c r="V774" s="39"/>
      <c r="W774" s="39"/>
      <c r="X774" s="39"/>
      <c r="Y774" s="39"/>
      <c r="Z774" s="39"/>
      <c r="AA774" s="39"/>
      <c r="AB774" s="40"/>
      <c r="AC774" s="40"/>
      <c r="AD774" s="40"/>
    </row>
    <row r="775" spans="1:30" x14ac:dyDescent="0.25">
      <c r="A775" s="36"/>
      <c r="B775" s="36"/>
      <c r="C775" s="36"/>
      <c r="D775" s="36"/>
      <c r="E775" s="36"/>
      <c r="F775" s="36"/>
      <c r="G775" s="36"/>
      <c r="H775" s="36"/>
      <c r="I775" s="37"/>
      <c r="J775" s="38"/>
      <c r="K775" s="39"/>
      <c r="L775" s="39"/>
      <c r="M775" s="39"/>
      <c r="N775" s="39"/>
      <c r="O775" s="39"/>
      <c r="P775" s="39"/>
      <c r="Q775" s="39"/>
      <c r="R775" s="39"/>
      <c r="S775" s="39"/>
      <c r="T775" s="39"/>
      <c r="U775" s="39"/>
      <c r="V775" s="39"/>
      <c r="W775" s="39"/>
      <c r="X775" s="39"/>
      <c r="Y775" s="39"/>
      <c r="Z775" s="39"/>
      <c r="AA775" s="39"/>
      <c r="AB775" s="40"/>
      <c r="AC775" s="40"/>
      <c r="AD775" s="40"/>
    </row>
    <row r="776" spans="1:30" x14ac:dyDescent="0.25">
      <c r="A776" s="36"/>
      <c r="B776" s="36"/>
      <c r="C776" s="36"/>
      <c r="D776" s="36"/>
      <c r="E776" s="36"/>
      <c r="F776" s="36"/>
      <c r="G776" s="36"/>
      <c r="H776" s="36"/>
      <c r="I776" s="37"/>
      <c r="J776" s="38"/>
      <c r="K776" s="39"/>
      <c r="L776" s="39"/>
      <c r="M776" s="39"/>
      <c r="N776" s="39"/>
      <c r="O776" s="39"/>
      <c r="P776" s="39"/>
      <c r="Q776" s="39"/>
      <c r="R776" s="39"/>
      <c r="S776" s="39"/>
      <c r="T776" s="39"/>
      <c r="U776" s="39"/>
      <c r="V776" s="39"/>
      <c r="W776" s="39"/>
      <c r="X776" s="39"/>
      <c r="Y776" s="39"/>
      <c r="Z776" s="39"/>
      <c r="AA776" s="39"/>
      <c r="AB776" s="40"/>
      <c r="AC776" s="40"/>
      <c r="AD776" s="40"/>
    </row>
    <row r="777" spans="1:30" x14ac:dyDescent="0.25">
      <c r="A777" s="36"/>
      <c r="B777" s="36"/>
      <c r="C777" s="36"/>
      <c r="D777" s="36"/>
      <c r="E777" s="36"/>
      <c r="F777" s="36"/>
      <c r="G777" s="36"/>
      <c r="H777" s="36"/>
      <c r="I777" s="37"/>
      <c r="J777" s="38"/>
      <c r="K777" s="39"/>
      <c r="L777" s="39"/>
      <c r="M777" s="39"/>
      <c r="N777" s="39"/>
      <c r="O777" s="39"/>
      <c r="P777" s="39"/>
      <c r="Q777" s="39"/>
      <c r="R777" s="39"/>
      <c r="S777" s="39"/>
      <c r="T777" s="39"/>
      <c r="U777" s="39"/>
      <c r="V777" s="39"/>
      <c r="W777" s="39"/>
      <c r="X777" s="39"/>
      <c r="Y777" s="39"/>
      <c r="Z777" s="39"/>
      <c r="AA777" s="39"/>
      <c r="AB777" s="40"/>
      <c r="AC777" s="40"/>
      <c r="AD777" s="40"/>
    </row>
    <row r="778" spans="1:30" x14ac:dyDescent="0.25">
      <c r="A778" s="36"/>
      <c r="B778" s="36"/>
      <c r="C778" s="36"/>
      <c r="D778" s="36"/>
      <c r="E778" s="36"/>
      <c r="F778" s="36"/>
      <c r="G778" s="36"/>
      <c r="H778" s="36"/>
      <c r="I778" s="37"/>
      <c r="J778" s="38"/>
      <c r="K778" s="39"/>
      <c r="L778" s="39"/>
      <c r="M778" s="39"/>
      <c r="N778" s="39"/>
      <c r="O778" s="39"/>
      <c r="P778" s="39"/>
      <c r="Q778" s="39"/>
      <c r="R778" s="39"/>
      <c r="S778" s="39"/>
      <c r="T778" s="39"/>
      <c r="U778" s="39"/>
      <c r="V778" s="39"/>
      <c r="W778" s="39"/>
      <c r="X778" s="39"/>
      <c r="Y778" s="39"/>
      <c r="Z778" s="39"/>
      <c r="AA778" s="39"/>
      <c r="AB778" s="40"/>
      <c r="AC778" s="40"/>
      <c r="AD778" s="40"/>
    </row>
    <row r="779" spans="1:30" x14ac:dyDescent="0.25">
      <c r="A779" s="36"/>
      <c r="B779" s="36"/>
      <c r="C779" s="36"/>
      <c r="D779" s="36"/>
      <c r="E779" s="36"/>
      <c r="F779" s="36"/>
      <c r="G779" s="36"/>
      <c r="H779" s="36"/>
      <c r="I779" s="37"/>
      <c r="J779" s="38"/>
      <c r="K779" s="39"/>
      <c r="L779" s="39"/>
      <c r="M779" s="39"/>
      <c r="N779" s="39"/>
      <c r="O779" s="39"/>
      <c r="P779" s="39"/>
      <c r="Q779" s="39"/>
      <c r="R779" s="39"/>
      <c r="S779" s="39"/>
      <c r="T779" s="39"/>
      <c r="U779" s="39"/>
      <c r="V779" s="39"/>
      <c r="W779" s="39"/>
      <c r="X779" s="39"/>
      <c r="Y779" s="39"/>
      <c r="Z779" s="39"/>
      <c r="AA779" s="39"/>
      <c r="AB779" s="40"/>
      <c r="AC779" s="40"/>
      <c r="AD779" s="40"/>
    </row>
    <row r="780" spans="1:30" x14ac:dyDescent="0.25">
      <c r="A780" s="36"/>
      <c r="B780" s="36"/>
      <c r="C780" s="36"/>
      <c r="D780" s="36"/>
      <c r="E780" s="36"/>
      <c r="F780" s="36"/>
      <c r="G780" s="36"/>
      <c r="H780" s="36"/>
      <c r="I780" s="37"/>
      <c r="J780" s="38"/>
      <c r="K780" s="39"/>
      <c r="L780" s="39"/>
      <c r="M780" s="39"/>
      <c r="N780" s="39"/>
      <c r="O780" s="39"/>
      <c r="P780" s="39"/>
      <c r="Q780" s="39"/>
      <c r="R780" s="39"/>
      <c r="S780" s="39"/>
      <c r="T780" s="39"/>
      <c r="U780" s="39"/>
      <c r="V780" s="39"/>
      <c r="W780" s="39"/>
      <c r="X780" s="39"/>
      <c r="Y780" s="39"/>
      <c r="Z780" s="39"/>
      <c r="AA780" s="39"/>
      <c r="AB780" s="40"/>
      <c r="AC780" s="40"/>
      <c r="AD780" s="40"/>
    </row>
    <row r="781" spans="1:30" x14ac:dyDescent="0.25">
      <c r="A781" s="36"/>
      <c r="B781" s="36"/>
      <c r="C781" s="36"/>
      <c r="D781" s="36"/>
      <c r="E781" s="36"/>
      <c r="F781" s="36"/>
      <c r="G781" s="36"/>
      <c r="H781" s="36"/>
      <c r="I781" s="37"/>
      <c r="J781" s="38"/>
      <c r="K781" s="39"/>
      <c r="L781" s="39"/>
      <c r="M781" s="39"/>
      <c r="N781" s="39"/>
      <c r="O781" s="39"/>
      <c r="P781" s="39"/>
      <c r="Q781" s="39"/>
      <c r="R781" s="39"/>
      <c r="S781" s="39"/>
      <c r="T781" s="39"/>
      <c r="U781" s="39"/>
      <c r="V781" s="39"/>
      <c r="W781" s="39"/>
      <c r="X781" s="39"/>
      <c r="Y781" s="39"/>
      <c r="Z781" s="39"/>
      <c r="AA781" s="39"/>
      <c r="AB781" s="40"/>
      <c r="AC781" s="40"/>
      <c r="AD781" s="40"/>
    </row>
    <row r="782" spans="1:30" x14ac:dyDescent="0.25">
      <c r="A782" s="36"/>
      <c r="B782" s="36"/>
      <c r="C782" s="36"/>
      <c r="D782" s="36"/>
      <c r="E782" s="36"/>
      <c r="F782" s="36"/>
      <c r="G782" s="36"/>
      <c r="H782" s="36"/>
      <c r="I782" s="37"/>
      <c r="J782" s="38"/>
      <c r="K782" s="39"/>
      <c r="L782" s="39"/>
      <c r="M782" s="39"/>
      <c r="N782" s="39"/>
      <c r="O782" s="39"/>
      <c r="P782" s="39"/>
      <c r="Q782" s="39"/>
      <c r="R782" s="39"/>
      <c r="S782" s="39"/>
      <c r="T782" s="39"/>
      <c r="U782" s="39"/>
      <c r="V782" s="39"/>
      <c r="W782" s="39"/>
      <c r="X782" s="39"/>
      <c r="Y782" s="39"/>
      <c r="Z782" s="39"/>
      <c r="AA782" s="39"/>
      <c r="AB782" s="40"/>
      <c r="AC782" s="40"/>
      <c r="AD782" s="40"/>
    </row>
    <row r="783" spans="1:30" x14ac:dyDescent="0.25">
      <c r="A783" s="36"/>
      <c r="B783" s="36"/>
      <c r="C783" s="36"/>
      <c r="D783" s="36"/>
      <c r="E783" s="36"/>
      <c r="F783" s="36"/>
      <c r="G783" s="36"/>
      <c r="H783" s="36"/>
      <c r="I783" s="37"/>
      <c r="J783" s="38"/>
      <c r="K783" s="39"/>
      <c r="L783" s="39"/>
      <c r="M783" s="39"/>
      <c r="N783" s="39"/>
      <c r="O783" s="39"/>
      <c r="P783" s="39"/>
      <c r="Q783" s="39"/>
      <c r="R783" s="39"/>
      <c r="S783" s="39"/>
      <c r="T783" s="39"/>
      <c r="U783" s="39"/>
      <c r="V783" s="39"/>
      <c r="W783" s="39"/>
      <c r="X783" s="39"/>
      <c r="Y783" s="39"/>
      <c r="Z783" s="39"/>
      <c r="AA783" s="39"/>
      <c r="AB783" s="40"/>
      <c r="AC783" s="40"/>
      <c r="AD783" s="40"/>
    </row>
    <row r="784" spans="1:30" x14ac:dyDescent="0.25">
      <c r="A784" s="36"/>
      <c r="B784" s="36"/>
      <c r="C784" s="36"/>
      <c r="D784" s="36"/>
      <c r="E784" s="36"/>
      <c r="F784" s="36"/>
      <c r="G784" s="36"/>
      <c r="H784" s="36"/>
      <c r="I784" s="37"/>
      <c r="J784" s="38"/>
      <c r="K784" s="39"/>
      <c r="L784" s="39"/>
      <c r="M784" s="39"/>
      <c r="N784" s="39"/>
      <c r="O784" s="39"/>
      <c r="P784" s="39"/>
      <c r="Q784" s="39"/>
      <c r="R784" s="39"/>
      <c r="S784" s="39"/>
      <c r="T784" s="39"/>
      <c r="U784" s="39"/>
      <c r="V784" s="39"/>
      <c r="W784" s="39"/>
      <c r="X784" s="39"/>
      <c r="Y784" s="39"/>
      <c r="Z784" s="39"/>
      <c r="AA784" s="39"/>
      <c r="AB784" s="40"/>
      <c r="AC784" s="40"/>
      <c r="AD784" s="40"/>
    </row>
    <row r="785" spans="1:30" x14ac:dyDescent="0.25">
      <c r="A785" s="36"/>
      <c r="B785" s="36"/>
      <c r="C785" s="36"/>
      <c r="D785" s="36"/>
      <c r="E785" s="36"/>
      <c r="F785" s="36"/>
      <c r="G785" s="36"/>
      <c r="H785" s="36"/>
      <c r="I785" s="37"/>
      <c r="J785" s="38"/>
      <c r="K785" s="39"/>
      <c r="L785" s="39"/>
      <c r="M785" s="39"/>
      <c r="N785" s="39"/>
      <c r="O785" s="39"/>
      <c r="P785" s="39"/>
      <c r="Q785" s="39"/>
      <c r="R785" s="39"/>
      <c r="S785" s="39"/>
      <c r="T785" s="39"/>
      <c r="U785" s="39"/>
      <c r="V785" s="39"/>
      <c r="W785" s="39"/>
      <c r="X785" s="39"/>
      <c r="Y785" s="39"/>
      <c r="Z785" s="39"/>
      <c r="AA785" s="39"/>
      <c r="AB785" s="40"/>
      <c r="AC785" s="40"/>
      <c r="AD785" s="40"/>
    </row>
    <row r="786" spans="1:30" x14ac:dyDescent="0.25">
      <c r="A786" s="36"/>
      <c r="B786" s="36"/>
      <c r="C786" s="36"/>
      <c r="D786" s="36"/>
      <c r="E786" s="36"/>
      <c r="F786" s="36"/>
      <c r="G786" s="36"/>
      <c r="H786" s="36"/>
      <c r="I786" s="37"/>
      <c r="J786" s="38"/>
      <c r="K786" s="39"/>
      <c r="L786" s="39"/>
      <c r="M786" s="39"/>
      <c r="N786" s="39"/>
      <c r="O786" s="39"/>
      <c r="P786" s="39"/>
      <c r="Q786" s="39"/>
      <c r="R786" s="39"/>
      <c r="S786" s="39"/>
      <c r="T786" s="39"/>
      <c r="U786" s="39"/>
      <c r="V786" s="39"/>
      <c r="W786" s="39"/>
      <c r="X786" s="39"/>
      <c r="Y786" s="39"/>
      <c r="Z786" s="39"/>
      <c r="AA786" s="39"/>
      <c r="AB786" s="40"/>
      <c r="AC786" s="40"/>
      <c r="AD786" s="40"/>
    </row>
    <row r="787" spans="1:30" x14ac:dyDescent="0.25">
      <c r="A787" s="36"/>
      <c r="B787" s="36"/>
      <c r="C787" s="36"/>
      <c r="D787" s="36"/>
      <c r="E787" s="36"/>
      <c r="F787" s="36"/>
      <c r="G787" s="36"/>
      <c r="H787" s="36"/>
      <c r="I787" s="37"/>
      <c r="J787" s="38"/>
      <c r="K787" s="39"/>
      <c r="L787" s="39"/>
      <c r="M787" s="39"/>
      <c r="N787" s="39"/>
      <c r="O787" s="39"/>
      <c r="P787" s="39"/>
      <c r="Q787" s="39"/>
      <c r="R787" s="39"/>
      <c r="S787" s="39"/>
      <c r="T787" s="39"/>
      <c r="U787" s="39"/>
      <c r="V787" s="39"/>
      <c r="W787" s="39"/>
      <c r="X787" s="39"/>
      <c r="Y787" s="39"/>
      <c r="Z787" s="39"/>
      <c r="AA787" s="39"/>
      <c r="AB787" s="40"/>
      <c r="AC787" s="40"/>
      <c r="AD787" s="40"/>
    </row>
    <row r="788" spans="1:30" x14ac:dyDescent="0.25">
      <c r="A788" s="36"/>
      <c r="B788" s="36"/>
      <c r="C788" s="36"/>
      <c r="D788" s="36"/>
      <c r="E788" s="36"/>
      <c r="F788" s="36"/>
      <c r="G788" s="36"/>
      <c r="H788" s="36"/>
      <c r="I788" s="37"/>
      <c r="J788" s="38"/>
      <c r="K788" s="39"/>
      <c r="L788" s="39"/>
      <c r="M788" s="39"/>
      <c r="N788" s="39"/>
      <c r="O788" s="39"/>
      <c r="P788" s="39"/>
      <c r="Q788" s="39"/>
      <c r="R788" s="39"/>
      <c r="S788" s="39"/>
      <c r="T788" s="39"/>
      <c r="U788" s="39"/>
      <c r="V788" s="39"/>
      <c r="W788" s="39"/>
      <c r="X788" s="39"/>
      <c r="Y788" s="39"/>
      <c r="Z788" s="39"/>
      <c r="AA788" s="39"/>
      <c r="AB788" s="40"/>
      <c r="AC788" s="40"/>
      <c r="AD788" s="40"/>
    </row>
    <row r="789" spans="1:30" x14ac:dyDescent="0.25">
      <c r="A789" s="36"/>
      <c r="B789" s="36"/>
      <c r="C789" s="36"/>
      <c r="D789" s="36"/>
      <c r="E789" s="36"/>
      <c r="F789" s="36"/>
      <c r="G789" s="36"/>
      <c r="H789" s="36"/>
      <c r="I789" s="37"/>
      <c r="J789" s="38"/>
      <c r="K789" s="39"/>
      <c r="L789" s="39"/>
      <c r="M789" s="39"/>
      <c r="N789" s="39"/>
      <c r="O789" s="39"/>
      <c r="P789" s="39"/>
      <c r="Q789" s="39"/>
      <c r="R789" s="39"/>
      <c r="S789" s="39"/>
      <c r="T789" s="39"/>
      <c r="U789" s="39"/>
      <c r="V789" s="39"/>
      <c r="W789" s="39"/>
      <c r="X789" s="39"/>
      <c r="Y789" s="39"/>
      <c r="Z789" s="39"/>
      <c r="AA789" s="39"/>
      <c r="AB789" s="40"/>
      <c r="AC789" s="40"/>
      <c r="AD789" s="40"/>
    </row>
    <row r="790" spans="1:30" x14ac:dyDescent="0.25">
      <c r="A790" s="36"/>
      <c r="B790" s="36"/>
      <c r="C790" s="36"/>
      <c r="D790" s="36"/>
      <c r="E790" s="36"/>
      <c r="F790" s="36"/>
      <c r="G790" s="36"/>
      <c r="H790" s="36"/>
      <c r="I790" s="37"/>
      <c r="J790" s="38"/>
      <c r="K790" s="39"/>
      <c r="L790" s="39"/>
      <c r="M790" s="39"/>
      <c r="N790" s="39"/>
      <c r="O790" s="39"/>
      <c r="P790" s="39"/>
      <c r="Q790" s="39"/>
      <c r="R790" s="39"/>
      <c r="S790" s="39"/>
      <c r="T790" s="39"/>
      <c r="U790" s="39"/>
      <c r="V790" s="39"/>
      <c r="W790" s="39"/>
      <c r="X790" s="39"/>
      <c r="Y790" s="39"/>
      <c r="Z790" s="39"/>
      <c r="AA790" s="39"/>
      <c r="AB790" s="40"/>
      <c r="AC790" s="40"/>
      <c r="AD790" s="40"/>
    </row>
    <row r="791" spans="1:30" x14ac:dyDescent="0.25">
      <c r="A791" s="36"/>
      <c r="B791" s="36"/>
      <c r="C791" s="36"/>
      <c r="D791" s="36"/>
      <c r="E791" s="36"/>
      <c r="F791" s="36"/>
      <c r="G791" s="36"/>
      <c r="H791" s="36"/>
      <c r="I791" s="37"/>
      <c r="J791" s="38"/>
      <c r="K791" s="39"/>
      <c r="L791" s="39"/>
      <c r="M791" s="39"/>
      <c r="N791" s="39"/>
      <c r="O791" s="39"/>
      <c r="P791" s="39"/>
      <c r="Q791" s="39"/>
      <c r="R791" s="39"/>
      <c r="S791" s="39"/>
      <c r="T791" s="39"/>
      <c r="U791" s="39"/>
      <c r="V791" s="39"/>
      <c r="W791" s="39"/>
      <c r="X791" s="39"/>
      <c r="Y791" s="39"/>
      <c r="Z791" s="39"/>
      <c r="AA791" s="39"/>
      <c r="AB791" s="40"/>
      <c r="AC791" s="40"/>
      <c r="AD791" s="40"/>
    </row>
    <row r="792" spans="1:30" x14ac:dyDescent="0.25">
      <c r="A792" s="36"/>
      <c r="B792" s="36"/>
      <c r="C792" s="36"/>
      <c r="D792" s="36"/>
      <c r="E792" s="36"/>
      <c r="F792" s="36"/>
      <c r="G792" s="36"/>
      <c r="H792" s="36"/>
      <c r="I792" s="37"/>
      <c r="J792" s="38"/>
      <c r="K792" s="39"/>
      <c r="L792" s="39"/>
      <c r="M792" s="39"/>
      <c r="N792" s="39"/>
      <c r="O792" s="39"/>
      <c r="P792" s="39"/>
      <c r="Q792" s="39"/>
      <c r="R792" s="39"/>
      <c r="S792" s="39"/>
      <c r="T792" s="39"/>
      <c r="U792" s="39"/>
      <c r="V792" s="39"/>
      <c r="W792" s="39"/>
      <c r="X792" s="39"/>
      <c r="Y792" s="39"/>
      <c r="Z792" s="39"/>
      <c r="AA792" s="39"/>
      <c r="AB792" s="40"/>
      <c r="AC792" s="40"/>
      <c r="AD792" s="40"/>
    </row>
    <row r="793" spans="1:30" x14ac:dyDescent="0.25">
      <c r="A793" s="36"/>
      <c r="B793" s="36"/>
      <c r="C793" s="36"/>
      <c r="D793" s="36"/>
      <c r="E793" s="36"/>
      <c r="F793" s="36"/>
      <c r="G793" s="36"/>
      <c r="H793" s="36"/>
      <c r="I793" s="37"/>
      <c r="J793" s="38"/>
      <c r="K793" s="39"/>
      <c r="L793" s="39"/>
      <c r="M793" s="39"/>
      <c r="N793" s="39"/>
      <c r="O793" s="39"/>
      <c r="P793" s="39"/>
      <c r="Q793" s="39"/>
      <c r="R793" s="39"/>
      <c r="S793" s="39"/>
      <c r="T793" s="39"/>
      <c r="U793" s="39"/>
      <c r="V793" s="39"/>
      <c r="W793" s="39"/>
      <c r="X793" s="39"/>
      <c r="Y793" s="39"/>
      <c r="Z793" s="39"/>
      <c r="AA793" s="39"/>
      <c r="AB793" s="40"/>
      <c r="AC793" s="40"/>
      <c r="AD793" s="40"/>
    </row>
    <row r="794" spans="1:30" x14ac:dyDescent="0.25">
      <c r="A794" s="36"/>
      <c r="B794" s="36"/>
      <c r="C794" s="36"/>
      <c r="D794" s="36"/>
      <c r="E794" s="36"/>
      <c r="F794" s="36"/>
      <c r="G794" s="36"/>
      <c r="H794" s="36"/>
      <c r="I794" s="37"/>
      <c r="J794" s="38"/>
      <c r="K794" s="39"/>
      <c r="L794" s="39"/>
      <c r="M794" s="39"/>
      <c r="N794" s="39"/>
      <c r="O794" s="39"/>
      <c r="P794" s="39"/>
      <c r="Q794" s="39"/>
      <c r="R794" s="39"/>
      <c r="S794" s="39"/>
      <c r="T794" s="39"/>
      <c r="U794" s="39"/>
      <c r="V794" s="39"/>
      <c r="W794" s="39"/>
      <c r="X794" s="39"/>
      <c r="Y794" s="39"/>
      <c r="Z794" s="39"/>
      <c r="AA794" s="39"/>
      <c r="AB794" s="40"/>
      <c r="AC794" s="40"/>
      <c r="AD794" s="40"/>
    </row>
    <row r="795" spans="1:30" x14ac:dyDescent="0.25">
      <c r="A795" s="36"/>
      <c r="B795" s="36"/>
      <c r="C795" s="36"/>
      <c r="D795" s="36"/>
      <c r="E795" s="36"/>
      <c r="F795" s="36"/>
      <c r="G795" s="36"/>
      <c r="H795" s="36"/>
      <c r="I795" s="37"/>
      <c r="J795" s="38"/>
      <c r="K795" s="39"/>
      <c r="L795" s="39"/>
      <c r="M795" s="39"/>
      <c r="N795" s="39"/>
      <c r="O795" s="39"/>
      <c r="P795" s="39"/>
      <c r="Q795" s="39"/>
      <c r="R795" s="39"/>
      <c r="S795" s="39"/>
      <c r="T795" s="39"/>
      <c r="U795" s="39"/>
      <c r="V795" s="39"/>
      <c r="W795" s="39"/>
      <c r="X795" s="39"/>
      <c r="Y795" s="39"/>
      <c r="Z795" s="39"/>
      <c r="AA795" s="39"/>
      <c r="AB795" s="40"/>
      <c r="AC795" s="40"/>
      <c r="AD795" s="40"/>
    </row>
    <row r="796" spans="1:30" x14ac:dyDescent="0.25">
      <c r="A796" s="36"/>
      <c r="B796" s="36"/>
      <c r="C796" s="36"/>
      <c r="D796" s="36"/>
      <c r="E796" s="36"/>
      <c r="F796" s="36"/>
      <c r="G796" s="36"/>
      <c r="H796" s="36"/>
      <c r="I796" s="37"/>
      <c r="J796" s="38"/>
      <c r="K796" s="39"/>
      <c r="L796" s="39"/>
      <c r="M796" s="39"/>
      <c r="N796" s="39"/>
      <c r="O796" s="39"/>
      <c r="P796" s="39"/>
      <c r="Q796" s="39"/>
      <c r="R796" s="39"/>
      <c r="S796" s="39"/>
      <c r="T796" s="39"/>
      <c r="U796" s="39"/>
      <c r="V796" s="39"/>
      <c r="W796" s="39"/>
      <c r="X796" s="39"/>
      <c r="Y796" s="39"/>
      <c r="Z796" s="39"/>
      <c r="AA796" s="39"/>
      <c r="AB796" s="40"/>
      <c r="AC796" s="40"/>
      <c r="AD796" s="40"/>
    </row>
    <row r="797" spans="1:30" x14ac:dyDescent="0.25">
      <c r="A797" s="36"/>
      <c r="B797" s="36"/>
      <c r="C797" s="36"/>
      <c r="D797" s="36"/>
      <c r="E797" s="36"/>
      <c r="F797" s="36"/>
      <c r="G797" s="36"/>
      <c r="H797" s="36"/>
      <c r="I797" s="37"/>
      <c r="J797" s="38"/>
      <c r="K797" s="39"/>
      <c r="L797" s="39"/>
      <c r="M797" s="39"/>
      <c r="N797" s="39"/>
      <c r="O797" s="39"/>
      <c r="P797" s="39"/>
      <c r="Q797" s="39"/>
      <c r="R797" s="39"/>
      <c r="S797" s="39"/>
      <c r="T797" s="39"/>
      <c r="U797" s="39"/>
      <c r="V797" s="39"/>
      <c r="W797" s="39"/>
      <c r="X797" s="39"/>
      <c r="Y797" s="39"/>
      <c r="Z797" s="39"/>
      <c r="AA797" s="39"/>
      <c r="AB797" s="40"/>
      <c r="AC797" s="40"/>
      <c r="AD797" s="40"/>
    </row>
    <row r="798" spans="1:30" x14ac:dyDescent="0.25">
      <c r="A798" s="36"/>
      <c r="B798" s="36"/>
      <c r="C798" s="36"/>
      <c r="D798" s="36"/>
      <c r="E798" s="36"/>
      <c r="F798" s="36"/>
      <c r="G798" s="36"/>
      <c r="H798" s="36"/>
      <c r="I798" s="37"/>
      <c r="J798" s="38"/>
      <c r="K798" s="39"/>
      <c r="L798" s="39"/>
      <c r="M798" s="39"/>
      <c r="N798" s="39"/>
      <c r="O798" s="39"/>
      <c r="P798" s="39"/>
      <c r="Q798" s="39"/>
      <c r="R798" s="39"/>
      <c r="S798" s="39"/>
      <c r="T798" s="39"/>
      <c r="U798" s="39"/>
      <c r="V798" s="39"/>
      <c r="W798" s="39"/>
      <c r="X798" s="39"/>
      <c r="Y798" s="39"/>
      <c r="Z798" s="39"/>
      <c r="AA798" s="39"/>
      <c r="AB798" s="40"/>
      <c r="AC798" s="40"/>
      <c r="AD798" s="40"/>
    </row>
    <row r="799" spans="1:30" x14ac:dyDescent="0.25">
      <c r="A799" s="36"/>
      <c r="B799" s="36"/>
      <c r="C799" s="36"/>
      <c r="D799" s="36"/>
      <c r="E799" s="36"/>
      <c r="F799" s="36"/>
      <c r="G799" s="36"/>
      <c r="H799" s="36"/>
      <c r="I799" s="37"/>
      <c r="J799" s="38"/>
      <c r="K799" s="39"/>
      <c r="L799" s="39"/>
      <c r="M799" s="39"/>
      <c r="N799" s="39"/>
      <c r="O799" s="39"/>
      <c r="P799" s="39"/>
      <c r="Q799" s="39"/>
      <c r="R799" s="39"/>
      <c r="S799" s="39"/>
      <c r="T799" s="39"/>
      <c r="U799" s="39"/>
      <c r="V799" s="39"/>
      <c r="W799" s="39"/>
      <c r="X799" s="39"/>
      <c r="Y799" s="39"/>
      <c r="Z799" s="39"/>
      <c r="AA799" s="39"/>
      <c r="AB799" s="40"/>
      <c r="AC799" s="40"/>
      <c r="AD799" s="40"/>
    </row>
    <row r="800" spans="1:30" x14ac:dyDescent="0.25">
      <c r="A800" s="36"/>
      <c r="B800" s="36"/>
      <c r="C800" s="36"/>
      <c r="D800" s="36"/>
      <c r="E800" s="36"/>
      <c r="F800" s="36"/>
      <c r="G800" s="36"/>
      <c r="H800" s="36"/>
      <c r="I800" s="37"/>
      <c r="J800" s="38"/>
      <c r="K800" s="39"/>
      <c r="L800" s="39"/>
      <c r="M800" s="39"/>
      <c r="N800" s="39"/>
      <c r="O800" s="39"/>
      <c r="P800" s="39"/>
      <c r="Q800" s="39"/>
      <c r="R800" s="39"/>
      <c r="S800" s="39"/>
      <c r="T800" s="39"/>
      <c r="U800" s="39"/>
      <c r="V800" s="39"/>
      <c r="W800" s="39"/>
      <c r="X800" s="39"/>
      <c r="Y800" s="39"/>
      <c r="Z800" s="39"/>
      <c r="AA800" s="39"/>
      <c r="AB800" s="40"/>
      <c r="AC800" s="40"/>
      <c r="AD800" s="40"/>
    </row>
    <row r="801" spans="1:30" x14ac:dyDescent="0.25">
      <c r="A801" s="36"/>
      <c r="B801" s="36"/>
      <c r="C801" s="36"/>
      <c r="D801" s="36"/>
      <c r="E801" s="36"/>
      <c r="F801" s="36"/>
      <c r="G801" s="36"/>
      <c r="H801" s="36"/>
      <c r="I801" s="37"/>
      <c r="J801" s="38"/>
      <c r="K801" s="39"/>
      <c r="L801" s="39"/>
      <c r="M801" s="39"/>
      <c r="N801" s="39"/>
      <c r="O801" s="39"/>
      <c r="P801" s="39"/>
      <c r="Q801" s="39"/>
      <c r="R801" s="39"/>
      <c r="S801" s="39"/>
      <c r="T801" s="39"/>
      <c r="U801" s="39"/>
      <c r="V801" s="39"/>
      <c r="W801" s="39"/>
      <c r="X801" s="39"/>
      <c r="Y801" s="39"/>
      <c r="Z801" s="39"/>
      <c r="AA801" s="39"/>
      <c r="AB801" s="40"/>
      <c r="AC801" s="40"/>
      <c r="AD801" s="40"/>
    </row>
    <row r="802" spans="1:30" x14ac:dyDescent="0.25">
      <c r="A802" s="36"/>
      <c r="B802" s="36"/>
      <c r="C802" s="36"/>
      <c r="D802" s="36"/>
      <c r="E802" s="36"/>
      <c r="F802" s="36"/>
      <c r="G802" s="36"/>
      <c r="H802" s="36"/>
      <c r="I802" s="37"/>
      <c r="J802" s="38"/>
      <c r="K802" s="39"/>
      <c r="L802" s="39"/>
      <c r="M802" s="39"/>
      <c r="N802" s="39"/>
      <c r="O802" s="39"/>
      <c r="P802" s="39"/>
      <c r="Q802" s="39"/>
      <c r="R802" s="39"/>
      <c r="S802" s="39"/>
      <c r="T802" s="39"/>
      <c r="U802" s="39"/>
      <c r="V802" s="39"/>
      <c r="W802" s="39"/>
      <c r="X802" s="39"/>
      <c r="Y802" s="39"/>
      <c r="Z802" s="39"/>
      <c r="AA802" s="39"/>
      <c r="AB802" s="40"/>
      <c r="AC802" s="40"/>
      <c r="AD802" s="40"/>
    </row>
    <row r="803" spans="1:30" x14ac:dyDescent="0.25">
      <c r="A803" s="36"/>
      <c r="B803" s="36"/>
      <c r="C803" s="36"/>
      <c r="D803" s="36"/>
      <c r="E803" s="36"/>
      <c r="F803" s="36"/>
      <c r="G803" s="36"/>
      <c r="H803" s="36"/>
      <c r="I803" s="37"/>
      <c r="J803" s="38"/>
      <c r="K803" s="39"/>
      <c r="L803" s="39"/>
      <c r="M803" s="39"/>
      <c r="N803" s="39"/>
      <c r="O803" s="39"/>
      <c r="P803" s="39"/>
      <c r="Q803" s="39"/>
      <c r="R803" s="39"/>
      <c r="S803" s="39"/>
      <c r="T803" s="39"/>
      <c r="U803" s="39"/>
      <c r="V803" s="39"/>
      <c r="W803" s="39"/>
      <c r="X803" s="39"/>
      <c r="Y803" s="39"/>
      <c r="Z803" s="39"/>
      <c r="AA803" s="39"/>
      <c r="AB803" s="40"/>
      <c r="AC803" s="40"/>
      <c r="AD803" s="40"/>
    </row>
    <row r="804" spans="1:30" x14ac:dyDescent="0.25">
      <c r="A804" s="36"/>
      <c r="B804" s="36"/>
      <c r="C804" s="36"/>
      <c r="D804" s="36"/>
      <c r="E804" s="36"/>
      <c r="F804" s="36"/>
      <c r="G804" s="36"/>
      <c r="H804" s="36"/>
      <c r="I804" s="37"/>
      <c r="J804" s="38"/>
      <c r="K804" s="39"/>
      <c r="L804" s="39"/>
      <c r="M804" s="39"/>
      <c r="N804" s="39"/>
      <c r="O804" s="39"/>
      <c r="P804" s="39"/>
      <c r="Q804" s="39"/>
      <c r="R804" s="39"/>
      <c r="S804" s="39"/>
      <c r="T804" s="39"/>
      <c r="U804" s="39"/>
      <c r="V804" s="39"/>
      <c r="W804" s="39"/>
      <c r="X804" s="39"/>
      <c r="Y804" s="39"/>
      <c r="Z804" s="39"/>
      <c r="AA804" s="39"/>
      <c r="AB804" s="40"/>
      <c r="AC804" s="40"/>
      <c r="AD804" s="40"/>
    </row>
    <row r="805" spans="1:30" x14ac:dyDescent="0.25">
      <c r="A805" s="36"/>
      <c r="B805" s="36"/>
      <c r="C805" s="36"/>
      <c r="D805" s="36"/>
      <c r="E805" s="36"/>
      <c r="F805" s="36"/>
      <c r="G805" s="36"/>
      <c r="H805" s="36"/>
      <c r="I805" s="37"/>
      <c r="J805" s="38"/>
      <c r="K805" s="39"/>
      <c r="L805" s="39"/>
      <c r="M805" s="39"/>
      <c r="N805" s="39"/>
      <c r="O805" s="39"/>
      <c r="P805" s="39"/>
      <c r="Q805" s="39"/>
      <c r="R805" s="39"/>
      <c r="S805" s="39"/>
      <c r="T805" s="39"/>
      <c r="U805" s="39"/>
      <c r="V805" s="39"/>
      <c r="W805" s="39"/>
      <c r="X805" s="39"/>
      <c r="Y805" s="39"/>
      <c r="Z805" s="39"/>
      <c r="AA805" s="39"/>
      <c r="AB805" s="40"/>
      <c r="AC805" s="40"/>
      <c r="AD805" s="40"/>
    </row>
    <row r="806" spans="1:30" x14ac:dyDescent="0.25">
      <c r="A806" s="36"/>
      <c r="B806" s="36"/>
      <c r="C806" s="36"/>
      <c r="D806" s="36"/>
      <c r="E806" s="36"/>
      <c r="F806" s="36"/>
      <c r="G806" s="36"/>
      <c r="H806" s="36"/>
      <c r="I806" s="37"/>
      <c r="J806" s="38"/>
      <c r="K806" s="39"/>
      <c r="L806" s="39"/>
      <c r="M806" s="39"/>
      <c r="N806" s="39"/>
      <c r="O806" s="39"/>
      <c r="P806" s="39"/>
      <c r="Q806" s="39"/>
      <c r="R806" s="39"/>
      <c r="S806" s="39"/>
      <c r="T806" s="39"/>
      <c r="U806" s="39"/>
      <c r="V806" s="39"/>
      <c r="W806" s="39"/>
      <c r="X806" s="39"/>
      <c r="Y806" s="39"/>
      <c r="Z806" s="39"/>
      <c r="AA806" s="39"/>
      <c r="AB806" s="40"/>
      <c r="AC806" s="40"/>
      <c r="AD806" s="40"/>
    </row>
    <row r="807" spans="1:30" x14ac:dyDescent="0.25">
      <c r="A807" s="36"/>
      <c r="B807" s="36"/>
      <c r="C807" s="36"/>
      <c r="D807" s="36"/>
      <c r="E807" s="36"/>
      <c r="F807" s="36"/>
      <c r="G807" s="36"/>
      <c r="H807" s="36"/>
      <c r="I807" s="37"/>
      <c r="J807" s="38"/>
      <c r="K807" s="39"/>
      <c r="L807" s="39"/>
      <c r="M807" s="39"/>
      <c r="N807" s="39"/>
      <c r="O807" s="39"/>
      <c r="P807" s="39"/>
      <c r="Q807" s="39"/>
      <c r="R807" s="39"/>
      <c r="S807" s="39"/>
      <c r="T807" s="39"/>
      <c r="U807" s="39"/>
      <c r="V807" s="39"/>
      <c r="W807" s="39"/>
      <c r="X807" s="39"/>
      <c r="Y807" s="39"/>
      <c r="Z807" s="39"/>
      <c r="AA807" s="39"/>
      <c r="AB807" s="40"/>
      <c r="AC807" s="40"/>
      <c r="AD807" s="40"/>
    </row>
    <row r="808" spans="1:30" x14ac:dyDescent="0.25">
      <c r="A808" s="36"/>
      <c r="B808" s="36"/>
      <c r="C808" s="36"/>
      <c r="D808" s="36"/>
      <c r="E808" s="36"/>
      <c r="F808" s="36"/>
      <c r="G808" s="36"/>
      <c r="H808" s="36"/>
      <c r="I808" s="37"/>
      <c r="J808" s="38"/>
      <c r="K808" s="39"/>
      <c r="L808" s="39"/>
      <c r="M808" s="39"/>
      <c r="N808" s="39"/>
      <c r="O808" s="39"/>
      <c r="P808" s="39"/>
      <c r="Q808" s="39"/>
      <c r="R808" s="39"/>
      <c r="S808" s="39"/>
      <c r="T808" s="39"/>
      <c r="U808" s="39"/>
      <c r="V808" s="39"/>
      <c r="W808" s="39"/>
      <c r="X808" s="39"/>
      <c r="Y808" s="39"/>
      <c r="Z808" s="39"/>
      <c r="AA808" s="39"/>
      <c r="AB808" s="40"/>
      <c r="AC808" s="40"/>
      <c r="AD808" s="40"/>
    </row>
    <row r="809" spans="1:30" x14ac:dyDescent="0.25">
      <c r="A809" s="36"/>
      <c r="B809" s="36"/>
      <c r="C809" s="36"/>
      <c r="D809" s="36"/>
      <c r="E809" s="36"/>
      <c r="F809" s="36"/>
      <c r="G809" s="36"/>
      <c r="H809" s="36"/>
      <c r="I809" s="37"/>
      <c r="J809" s="38"/>
      <c r="K809" s="39"/>
      <c r="L809" s="39"/>
      <c r="M809" s="39"/>
      <c r="N809" s="39"/>
      <c r="O809" s="39"/>
      <c r="P809" s="39"/>
      <c r="Q809" s="39"/>
      <c r="R809" s="39"/>
      <c r="S809" s="39"/>
      <c r="T809" s="39"/>
      <c r="U809" s="39"/>
      <c r="V809" s="39"/>
      <c r="W809" s="39"/>
      <c r="X809" s="39"/>
      <c r="Y809" s="39"/>
      <c r="Z809" s="39"/>
      <c r="AA809" s="39"/>
      <c r="AB809" s="40"/>
      <c r="AC809" s="40"/>
      <c r="AD809" s="40"/>
    </row>
    <row r="810" spans="1:30" x14ac:dyDescent="0.25">
      <c r="A810" s="36"/>
      <c r="B810" s="36"/>
      <c r="C810" s="36"/>
      <c r="D810" s="36"/>
      <c r="E810" s="36"/>
      <c r="F810" s="36"/>
      <c r="G810" s="36"/>
      <c r="H810" s="36"/>
      <c r="I810" s="37"/>
      <c r="J810" s="38"/>
      <c r="K810" s="39"/>
      <c r="L810" s="39"/>
      <c r="M810" s="39"/>
      <c r="N810" s="39"/>
      <c r="O810" s="39"/>
      <c r="P810" s="39"/>
      <c r="Q810" s="39"/>
      <c r="R810" s="39"/>
      <c r="S810" s="39"/>
      <c r="T810" s="39"/>
      <c r="U810" s="39"/>
      <c r="V810" s="39"/>
      <c r="W810" s="39"/>
      <c r="X810" s="39"/>
      <c r="Y810" s="39"/>
      <c r="Z810" s="39"/>
      <c r="AA810" s="39"/>
      <c r="AB810" s="40"/>
      <c r="AC810" s="40"/>
      <c r="AD810" s="40"/>
    </row>
    <row r="811" spans="1:30" x14ac:dyDescent="0.25">
      <c r="A811" s="36"/>
      <c r="B811" s="36"/>
      <c r="C811" s="36"/>
      <c r="D811" s="36"/>
      <c r="E811" s="36"/>
      <c r="F811" s="36"/>
      <c r="G811" s="36"/>
      <c r="H811" s="36"/>
      <c r="I811" s="37"/>
      <c r="J811" s="38"/>
      <c r="K811" s="39"/>
      <c r="L811" s="39"/>
      <c r="M811" s="39"/>
      <c r="N811" s="39"/>
      <c r="O811" s="39"/>
      <c r="P811" s="39"/>
      <c r="Q811" s="39"/>
      <c r="R811" s="39"/>
      <c r="S811" s="39"/>
      <c r="T811" s="39"/>
      <c r="U811" s="39"/>
      <c r="V811" s="39"/>
      <c r="W811" s="39"/>
      <c r="X811" s="39"/>
      <c r="Y811" s="39"/>
      <c r="Z811" s="39"/>
      <c r="AA811" s="39"/>
      <c r="AB811" s="40"/>
      <c r="AC811" s="40"/>
      <c r="AD811" s="40"/>
    </row>
    <row r="812" spans="1:30" x14ac:dyDescent="0.25">
      <c r="A812" s="36"/>
      <c r="B812" s="36"/>
      <c r="C812" s="36"/>
      <c r="D812" s="36"/>
      <c r="E812" s="36"/>
      <c r="F812" s="36"/>
      <c r="G812" s="36"/>
      <c r="H812" s="36"/>
      <c r="I812" s="37"/>
      <c r="J812" s="38"/>
      <c r="K812" s="39"/>
      <c r="L812" s="39"/>
      <c r="M812" s="39"/>
      <c r="N812" s="39"/>
      <c r="O812" s="39"/>
      <c r="P812" s="39"/>
      <c r="Q812" s="39"/>
      <c r="R812" s="39"/>
      <c r="S812" s="39"/>
      <c r="T812" s="39"/>
      <c r="U812" s="39"/>
      <c r="V812" s="39"/>
      <c r="W812" s="39"/>
      <c r="X812" s="39"/>
      <c r="Y812" s="39"/>
      <c r="Z812" s="39"/>
      <c r="AA812" s="39"/>
      <c r="AB812" s="40"/>
      <c r="AC812" s="40"/>
      <c r="AD812" s="40"/>
    </row>
    <row r="813" spans="1:30" x14ac:dyDescent="0.25">
      <c r="A813" s="36"/>
      <c r="B813" s="36"/>
      <c r="C813" s="36"/>
      <c r="D813" s="36"/>
      <c r="E813" s="36"/>
      <c r="F813" s="36"/>
      <c r="G813" s="36"/>
      <c r="H813" s="36"/>
      <c r="I813" s="37"/>
      <c r="J813" s="38"/>
      <c r="K813" s="39"/>
      <c r="L813" s="39"/>
      <c r="M813" s="39"/>
      <c r="N813" s="39"/>
      <c r="O813" s="39"/>
      <c r="P813" s="39"/>
      <c r="Q813" s="39"/>
      <c r="R813" s="39"/>
      <c r="S813" s="39"/>
      <c r="T813" s="39"/>
      <c r="U813" s="39"/>
      <c r="V813" s="39"/>
      <c r="W813" s="39"/>
      <c r="X813" s="39"/>
      <c r="Y813" s="39"/>
      <c r="Z813" s="39"/>
      <c r="AA813" s="39"/>
      <c r="AB813" s="40"/>
      <c r="AC813" s="40"/>
      <c r="AD813" s="40"/>
    </row>
    <row r="814" spans="1:30" x14ac:dyDescent="0.25">
      <c r="A814" s="36"/>
      <c r="B814" s="36"/>
      <c r="C814" s="36"/>
      <c r="D814" s="36"/>
      <c r="E814" s="36"/>
      <c r="F814" s="36"/>
      <c r="G814" s="36"/>
      <c r="H814" s="36"/>
      <c r="I814" s="37"/>
      <c r="J814" s="38"/>
      <c r="K814" s="39"/>
      <c r="L814" s="39"/>
      <c r="M814" s="39"/>
      <c r="N814" s="39"/>
      <c r="O814" s="39"/>
      <c r="P814" s="39"/>
      <c r="Q814" s="39"/>
      <c r="R814" s="39"/>
      <c r="S814" s="39"/>
      <c r="T814" s="39"/>
      <c r="U814" s="39"/>
      <c r="V814" s="39"/>
      <c r="W814" s="39"/>
      <c r="X814" s="39"/>
      <c r="Y814" s="39"/>
      <c r="Z814" s="39"/>
      <c r="AA814" s="39"/>
      <c r="AB814" s="40"/>
      <c r="AC814" s="40"/>
      <c r="AD814" s="40"/>
    </row>
    <row r="815" spans="1:30" x14ac:dyDescent="0.25">
      <c r="A815" s="36"/>
      <c r="B815" s="36"/>
      <c r="C815" s="36"/>
      <c r="D815" s="36"/>
      <c r="E815" s="36"/>
      <c r="F815" s="36"/>
      <c r="G815" s="36"/>
      <c r="H815" s="36"/>
      <c r="I815" s="37"/>
      <c r="J815" s="38"/>
      <c r="K815" s="39"/>
      <c r="L815" s="39"/>
      <c r="M815" s="39"/>
      <c r="N815" s="39"/>
      <c r="O815" s="39"/>
      <c r="P815" s="39"/>
      <c r="Q815" s="39"/>
      <c r="R815" s="39"/>
      <c r="S815" s="39"/>
      <c r="T815" s="39"/>
      <c r="U815" s="39"/>
      <c r="V815" s="39"/>
      <c r="W815" s="39"/>
      <c r="X815" s="39"/>
      <c r="Y815" s="39"/>
      <c r="Z815" s="39"/>
      <c r="AA815" s="39"/>
      <c r="AB815" s="40"/>
      <c r="AC815" s="40"/>
      <c r="AD815" s="40"/>
    </row>
    <row r="816" spans="1:30" x14ac:dyDescent="0.25">
      <c r="A816" s="36"/>
      <c r="B816" s="36"/>
      <c r="C816" s="36"/>
      <c r="D816" s="36"/>
      <c r="E816" s="36"/>
      <c r="F816" s="36"/>
      <c r="G816" s="36"/>
      <c r="H816" s="36"/>
      <c r="I816" s="37"/>
      <c r="J816" s="38"/>
      <c r="K816" s="39"/>
      <c r="L816" s="39"/>
      <c r="M816" s="39"/>
      <c r="N816" s="39"/>
      <c r="O816" s="39"/>
      <c r="P816" s="39"/>
      <c r="Q816" s="39"/>
      <c r="R816" s="39"/>
      <c r="S816" s="39"/>
      <c r="T816" s="39"/>
      <c r="U816" s="39"/>
      <c r="V816" s="39"/>
      <c r="W816" s="39"/>
      <c r="X816" s="39"/>
      <c r="Y816" s="39"/>
      <c r="Z816" s="39"/>
      <c r="AA816" s="39"/>
      <c r="AB816" s="40"/>
      <c r="AC816" s="40"/>
      <c r="AD816" s="40"/>
    </row>
    <row r="817" spans="1:30" x14ac:dyDescent="0.25">
      <c r="A817" s="36"/>
      <c r="B817" s="36"/>
      <c r="C817" s="36"/>
      <c r="D817" s="36"/>
      <c r="E817" s="36"/>
      <c r="F817" s="36"/>
      <c r="G817" s="36"/>
      <c r="H817" s="36"/>
      <c r="I817" s="37"/>
      <c r="J817" s="38"/>
      <c r="K817" s="39"/>
      <c r="L817" s="39"/>
      <c r="M817" s="39"/>
      <c r="N817" s="39"/>
      <c r="O817" s="39"/>
      <c r="P817" s="39"/>
      <c r="Q817" s="39"/>
      <c r="R817" s="39"/>
      <c r="S817" s="39"/>
      <c r="T817" s="39"/>
      <c r="U817" s="39"/>
      <c r="V817" s="39"/>
      <c r="W817" s="39"/>
      <c r="X817" s="39"/>
      <c r="Y817" s="39"/>
      <c r="Z817" s="39"/>
      <c r="AA817" s="39"/>
      <c r="AB817" s="40"/>
      <c r="AC817" s="40"/>
      <c r="AD817" s="40"/>
    </row>
    <row r="818" spans="1:30" x14ac:dyDescent="0.25">
      <c r="A818" s="36"/>
      <c r="B818" s="36"/>
      <c r="C818" s="36"/>
      <c r="D818" s="36"/>
      <c r="E818" s="36"/>
      <c r="F818" s="36"/>
      <c r="G818" s="36"/>
      <c r="H818" s="36"/>
      <c r="I818" s="37"/>
      <c r="J818" s="38"/>
      <c r="K818" s="39"/>
      <c r="L818" s="39"/>
      <c r="M818" s="39"/>
      <c r="N818" s="39"/>
      <c r="O818" s="39"/>
      <c r="P818" s="39"/>
      <c r="Q818" s="39"/>
      <c r="R818" s="39"/>
      <c r="S818" s="39"/>
      <c r="T818" s="39"/>
      <c r="U818" s="39"/>
      <c r="V818" s="39"/>
      <c r="W818" s="39"/>
      <c r="X818" s="39"/>
      <c r="Y818" s="39"/>
      <c r="Z818" s="39"/>
      <c r="AA818" s="39"/>
      <c r="AB818" s="40"/>
      <c r="AC818" s="40"/>
      <c r="AD818" s="40"/>
    </row>
    <row r="819" spans="1:30" x14ac:dyDescent="0.25">
      <c r="A819" s="36"/>
      <c r="B819" s="36"/>
      <c r="C819" s="36"/>
      <c r="D819" s="36"/>
      <c r="E819" s="36"/>
      <c r="F819" s="36"/>
      <c r="G819" s="36"/>
      <c r="H819" s="36"/>
      <c r="I819" s="37"/>
      <c r="J819" s="38"/>
      <c r="K819" s="39"/>
      <c r="L819" s="39"/>
      <c r="M819" s="39"/>
      <c r="N819" s="39"/>
      <c r="O819" s="39"/>
      <c r="P819" s="39"/>
      <c r="Q819" s="39"/>
      <c r="R819" s="39"/>
      <c r="S819" s="39"/>
      <c r="T819" s="39"/>
      <c r="U819" s="39"/>
      <c r="V819" s="39"/>
      <c r="W819" s="39"/>
      <c r="X819" s="39"/>
      <c r="Y819" s="39"/>
      <c r="Z819" s="39"/>
      <c r="AA819" s="39"/>
      <c r="AB819" s="40"/>
      <c r="AC819" s="40"/>
      <c r="AD819" s="40"/>
    </row>
    <row r="820" spans="1:30" x14ac:dyDescent="0.25">
      <c r="A820" s="36"/>
      <c r="B820" s="36"/>
      <c r="C820" s="36"/>
      <c r="D820" s="36"/>
      <c r="E820" s="36"/>
      <c r="F820" s="36"/>
      <c r="G820" s="36"/>
      <c r="H820" s="36"/>
      <c r="I820" s="37"/>
      <c r="J820" s="38"/>
      <c r="K820" s="39"/>
      <c r="L820" s="39"/>
      <c r="M820" s="39"/>
      <c r="N820" s="39"/>
      <c r="O820" s="39"/>
      <c r="P820" s="39"/>
      <c r="Q820" s="39"/>
      <c r="R820" s="39"/>
      <c r="S820" s="39"/>
      <c r="T820" s="39"/>
      <c r="U820" s="39"/>
      <c r="V820" s="39"/>
      <c r="W820" s="39"/>
      <c r="X820" s="39"/>
      <c r="Y820" s="39"/>
      <c r="Z820" s="39"/>
      <c r="AA820" s="39"/>
      <c r="AB820" s="40"/>
      <c r="AC820" s="40"/>
      <c r="AD820" s="40"/>
    </row>
    <row r="821" spans="1:30" x14ac:dyDescent="0.25">
      <c r="A821" s="36"/>
      <c r="B821" s="36"/>
      <c r="C821" s="36"/>
      <c r="D821" s="36"/>
      <c r="E821" s="36"/>
      <c r="F821" s="36"/>
      <c r="G821" s="36"/>
      <c r="H821" s="36"/>
      <c r="I821" s="37"/>
      <c r="J821" s="38"/>
      <c r="K821" s="39"/>
      <c r="L821" s="39"/>
      <c r="M821" s="39"/>
      <c r="N821" s="39"/>
      <c r="O821" s="39"/>
      <c r="P821" s="39"/>
      <c r="Q821" s="39"/>
      <c r="R821" s="39"/>
      <c r="S821" s="39"/>
      <c r="T821" s="39"/>
      <c r="U821" s="39"/>
      <c r="V821" s="39"/>
      <c r="W821" s="39"/>
      <c r="X821" s="39"/>
      <c r="Y821" s="39"/>
      <c r="Z821" s="39"/>
      <c r="AA821" s="39"/>
      <c r="AB821" s="40"/>
      <c r="AC821" s="40"/>
      <c r="AD821" s="40"/>
    </row>
    <row r="822" spans="1:30" x14ac:dyDescent="0.25">
      <c r="A822" s="36"/>
      <c r="B822" s="36"/>
      <c r="C822" s="36"/>
      <c r="D822" s="36"/>
      <c r="E822" s="36"/>
      <c r="F822" s="36"/>
      <c r="G822" s="36"/>
      <c r="H822" s="36"/>
      <c r="I822" s="37"/>
      <c r="J822" s="38"/>
      <c r="K822" s="39"/>
      <c r="L822" s="39"/>
      <c r="M822" s="39"/>
      <c r="N822" s="39"/>
      <c r="O822" s="39"/>
      <c r="P822" s="39"/>
      <c r="Q822" s="39"/>
      <c r="R822" s="39"/>
      <c r="S822" s="39"/>
      <c r="T822" s="39"/>
      <c r="U822" s="39"/>
      <c r="V822" s="39"/>
      <c r="W822" s="39"/>
      <c r="X822" s="39"/>
      <c r="Y822" s="39"/>
      <c r="Z822" s="39"/>
      <c r="AA822" s="39"/>
      <c r="AB822" s="40"/>
      <c r="AC822" s="40"/>
      <c r="AD822" s="40"/>
    </row>
    <row r="823" spans="1:30" x14ac:dyDescent="0.25">
      <c r="A823" s="36"/>
      <c r="B823" s="36"/>
      <c r="C823" s="36"/>
      <c r="D823" s="36"/>
      <c r="E823" s="36"/>
      <c r="F823" s="36"/>
      <c r="G823" s="36"/>
      <c r="H823" s="36"/>
      <c r="I823" s="37"/>
      <c r="J823" s="38"/>
      <c r="K823" s="39"/>
      <c r="L823" s="39"/>
      <c r="M823" s="39"/>
      <c r="N823" s="39"/>
      <c r="O823" s="39"/>
      <c r="P823" s="39"/>
      <c r="Q823" s="39"/>
      <c r="R823" s="39"/>
      <c r="S823" s="39"/>
      <c r="T823" s="39"/>
      <c r="U823" s="39"/>
      <c r="V823" s="39"/>
      <c r="W823" s="39"/>
      <c r="X823" s="39"/>
      <c r="Y823" s="39"/>
      <c r="Z823" s="39"/>
      <c r="AA823" s="39"/>
      <c r="AB823" s="40"/>
      <c r="AC823" s="40"/>
      <c r="AD823" s="40"/>
    </row>
    <row r="824" spans="1:30" x14ac:dyDescent="0.25">
      <c r="A824" s="36"/>
      <c r="B824" s="36"/>
      <c r="C824" s="36"/>
      <c r="D824" s="36"/>
      <c r="E824" s="36"/>
      <c r="F824" s="36"/>
      <c r="G824" s="36"/>
      <c r="H824" s="36"/>
      <c r="I824" s="37"/>
      <c r="J824" s="38"/>
      <c r="K824" s="39"/>
      <c r="L824" s="39"/>
      <c r="M824" s="39"/>
      <c r="N824" s="39"/>
      <c r="O824" s="39"/>
      <c r="P824" s="39"/>
      <c r="Q824" s="39"/>
      <c r="R824" s="39"/>
      <c r="S824" s="39"/>
      <c r="T824" s="39"/>
      <c r="U824" s="39"/>
      <c r="V824" s="39"/>
      <c r="W824" s="39"/>
      <c r="X824" s="39"/>
      <c r="Y824" s="39"/>
      <c r="Z824" s="39"/>
      <c r="AA824" s="39"/>
      <c r="AB824" s="40"/>
      <c r="AC824" s="40"/>
      <c r="AD824" s="40"/>
    </row>
    <row r="825" spans="1:30" x14ac:dyDescent="0.25">
      <c r="A825" s="36"/>
      <c r="B825" s="36"/>
      <c r="C825" s="36"/>
      <c r="D825" s="36"/>
      <c r="E825" s="36"/>
      <c r="F825" s="36"/>
      <c r="G825" s="36"/>
      <c r="H825" s="36"/>
      <c r="I825" s="37"/>
      <c r="J825" s="38"/>
      <c r="K825" s="39"/>
      <c r="L825" s="39"/>
      <c r="M825" s="39"/>
      <c r="N825" s="39"/>
      <c r="O825" s="39"/>
      <c r="P825" s="39"/>
      <c r="Q825" s="39"/>
      <c r="R825" s="39"/>
      <c r="S825" s="39"/>
      <c r="T825" s="39"/>
      <c r="U825" s="39"/>
      <c r="V825" s="39"/>
      <c r="W825" s="39"/>
      <c r="X825" s="39"/>
      <c r="Y825" s="39"/>
      <c r="Z825" s="39"/>
      <c r="AA825" s="39"/>
      <c r="AB825" s="40"/>
      <c r="AC825" s="40"/>
      <c r="AD825" s="40"/>
    </row>
    <row r="826" spans="1:30"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39"/>
      <c r="Y826" s="39"/>
      <c r="Z826" s="39"/>
      <c r="AA826" s="39"/>
      <c r="AB826" s="40"/>
      <c r="AC826" s="40"/>
      <c r="AD826" s="40"/>
    </row>
    <row r="827" spans="1:30"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39"/>
      <c r="Y827" s="39"/>
      <c r="Z827" s="39"/>
      <c r="AA827" s="39"/>
      <c r="AB827" s="40"/>
      <c r="AC827" s="40"/>
      <c r="AD827" s="40"/>
    </row>
    <row r="828" spans="1:30"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39"/>
      <c r="Y828" s="39"/>
      <c r="Z828" s="39"/>
      <c r="AA828" s="39"/>
      <c r="AB828" s="40"/>
      <c r="AC828" s="40"/>
      <c r="AD828" s="40"/>
    </row>
    <row r="829" spans="1:30"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39"/>
      <c r="Y829" s="39"/>
      <c r="Z829" s="39"/>
      <c r="AA829" s="39"/>
      <c r="AB829" s="40"/>
      <c r="AC829" s="40"/>
      <c r="AD829" s="40"/>
    </row>
    <row r="830" spans="1:30"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39"/>
      <c r="Y830" s="39"/>
      <c r="Z830" s="39"/>
      <c r="AA830" s="39"/>
      <c r="AB830" s="40"/>
      <c r="AC830" s="40"/>
      <c r="AD830" s="40"/>
    </row>
    <row r="831" spans="1:30"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39"/>
      <c r="Y831" s="39"/>
      <c r="Z831" s="39"/>
      <c r="AA831" s="39"/>
      <c r="AB831" s="40"/>
      <c r="AC831" s="40"/>
      <c r="AD831" s="40"/>
    </row>
    <row r="832" spans="1:30"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39"/>
      <c r="Y832" s="39"/>
      <c r="Z832" s="39"/>
      <c r="AA832" s="39"/>
      <c r="AB832" s="40"/>
      <c r="AC832" s="40"/>
      <c r="AD832" s="40"/>
    </row>
    <row r="833" spans="1:30"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39"/>
      <c r="Y833" s="39"/>
      <c r="Z833" s="39"/>
      <c r="AA833" s="39"/>
      <c r="AB833" s="40"/>
      <c r="AC833" s="40"/>
      <c r="AD833" s="40"/>
    </row>
    <row r="834" spans="1:30"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39"/>
      <c r="Y834" s="39"/>
      <c r="Z834" s="39"/>
      <c r="AA834" s="39"/>
      <c r="AB834" s="40"/>
      <c r="AC834" s="40"/>
      <c r="AD834" s="40"/>
    </row>
    <row r="835" spans="1:30"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39"/>
      <c r="Z835" s="39"/>
      <c r="AA835" s="39"/>
      <c r="AB835" s="40"/>
      <c r="AC835" s="40"/>
      <c r="AD835" s="40"/>
    </row>
    <row r="836" spans="1:30"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39"/>
      <c r="Z836" s="39"/>
      <c r="AA836" s="39"/>
      <c r="AB836" s="40"/>
      <c r="AC836" s="40"/>
      <c r="AD836" s="40"/>
    </row>
    <row r="837" spans="1:30"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39"/>
      <c r="Z837" s="39"/>
      <c r="AA837" s="39"/>
      <c r="AB837" s="40"/>
      <c r="AC837" s="40"/>
      <c r="AD837" s="40"/>
    </row>
    <row r="838" spans="1:30"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39"/>
      <c r="Z838" s="39"/>
      <c r="AA838" s="39"/>
      <c r="AB838" s="40"/>
      <c r="AC838" s="40"/>
      <c r="AD838" s="40"/>
    </row>
    <row r="839" spans="1:30"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39"/>
      <c r="Z839" s="39"/>
      <c r="AA839" s="39"/>
      <c r="AB839" s="40"/>
      <c r="AC839" s="40"/>
      <c r="AD839" s="40"/>
    </row>
    <row r="840" spans="1:30"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39"/>
      <c r="Z840" s="39"/>
      <c r="AA840" s="39"/>
      <c r="AB840" s="40"/>
      <c r="AC840" s="40"/>
      <c r="AD840" s="40"/>
    </row>
    <row r="841" spans="1:30"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39"/>
      <c r="AA841" s="39"/>
      <c r="AB841" s="40"/>
      <c r="AC841" s="40"/>
      <c r="AD841" s="40"/>
    </row>
    <row r="842" spans="1:30"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39"/>
      <c r="AA842" s="39"/>
      <c r="AB842" s="40"/>
      <c r="AC842" s="40"/>
      <c r="AD842" s="40"/>
    </row>
    <row r="843" spans="1:30"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39"/>
      <c r="AA843" s="39"/>
      <c r="AB843" s="40"/>
      <c r="AC843" s="40"/>
      <c r="AD843" s="40"/>
    </row>
    <row r="844" spans="1:30"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39"/>
      <c r="AA844" s="39"/>
      <c r="AB844" s="40"/>
      <c r="AC844" s="40"/>
      <c r="AD844" s="40"/>
    </row>
    <row r="845" spans="1:30"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39"/>
      <c r="AA845" s="39"/>
      <c r="AB845" s="40"/>
      <c r="AC845" s="40"/>
      <c r="AD845" s="40"/>
    </row>
    <row r="846" spans="1:30"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39"/>
      <c r="AA846" s="39"/>
      <c r="AB846" s="40"/>
      <c r="AC846" s="40"/>
      <c r="AD846" s="40"/>
    </row>
    <row r="847" spans="1:30"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39"/>
      <c r="AA847" s="39"/>
      <c r="AB847" s="40"/>
      <c r="AC847" s="40"/>
      <c r="AD847" s="40"/>
    </row>
    <row r="848" spans="1:30"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39"/>
      <c r="AA848" s="39"/>
      <c r="AB848" s="40"/>
      <c r="AC848" s="40"/>
      <c r="AD848" s="40"/>
    </row>
    <row r="849" spans="1:30"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39"/>
      <c r="AA849" s="39"/>
      <c r="AB849" s="40"/>
      <c r="AC849" s="40"/>
      <c r="AD849" s="40"/>
    </row>
    <row r="850" spans="1:30"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39"/>
      <c r="AA850" s="39"/>
      <c r="AB850" s="40"/>
      <c r="AC850" s="40"/>
      <c r="AD850" s="40"/>
    </row>
    <row r="851" spans="1:30"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39"/>
      <c r="AA851" s="39"/>
      <c r="AB851" s="40"/>
      <c r="AC851" s="40"/>
      <c r="AD851" s="40"/>
    </row>
    <row r="852" spans="1:30"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39"/>
      <c r="AA852" s="39"/>
      <c r="AB852" s="40"/>
      <c r="AC852" s="40"/>
      <c r="AD852" s="40"/>
    </row>
    <row r="853" spans="1:30"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39"/>
      <c r="AA853" s="39"/>
      <c r="AB853" s="40"/>
      <c r="AC853" s="40"/>
      <c r="AD853" s="40"/>
    </row>
    <row r="854" spans="1:30"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39"/>
      <c r="AA854" s="39"/>
      <c r="AB854" s="40"/>
      <c r="AC854" s="40"/>
      <c r="AD854" s="40"/>
    </row>
    <row r="855" spans="1:30"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39"/>
      <c r="AA855" s="39"/>
      <c r="AB855" s="40"/>
      <c r="AC855" s="40"/>
      <c r="AD855" s="40"/>
    </row>
    <row r="856" spans="1:30"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39"/>
      <c r="AA856" s="39"/>
      <c r="AB856" s="40"/>
      <c r="AC856" s="40"/>
      <c r="AD856" s="40"/>
    </row>
    <row r="857" spans="1:30"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39"/>
      <c r="AA857" s="39"/>
      <c r="AB857" s="40"/>
      <c r="AC857" s="40"/>
      <c r="AD857" s="40"/>
    </row>
    <row r="858" spans="1:30"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39"/>
      <c r="AA858" s="39"/>
      <c r="AB858" s="40"/>
      <c r="AC858" s="40"/>
      <c r="AD858" s="40"/>
    </row>
    <row r="859" spans="1:30"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39"/>
      <c r="AA859" s="39"/>
      <c r="AB859" s="40"/>
      <c r="AC859" s="40"/>
      <c r="AD859" s="40"/>
    </row>
    <row r="860" spans="1:30"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39"/>
      <c r="AA860" s="39"/>
      <c r="AB860" s="40"/>
      <c r="AC860" s="40"/>
      <c r="AD860" s="40"/>
    </row>
    <row r="861" spans="1:30"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39"/>
      <c r="AA861" s="39"/>
      <c r="AB861" s="40"/>
      <c r="AC861" s="40"/>
      <c r="AD861" s="40"/>
    </row>
    <row r="862" spans="1:30"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39"/>
      <c r="AA862" s="39"/>
      <c r="AB862" s="40"/>
      <c r="AC862" s="40"/>
      <c r="AD862" s="40"/>
    </row>
    <row r="863" spans="1:30"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39"/>
      <c r="AA863" s="39"/>
      <c r="AB863" s="40"/>
      <c r="AC863" s="40"/>
      <c r="AD863" s="40"/>
    </row>
    <row r="864" spans="1:30"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39"/>
      <c r="AA864" s="39"/>
      <c r="AB864" s="40"/>
      <c r="AC864" s="40"/>
      <c r="AD864" s="40"/>
    </row>
    <row r="865" spans="1:30"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39"/>
      <c r="AA865" s="39"/>
      <c r="AB865" s="40"/>
      <c r="AC865" s="40"/>
      <c r="AD865" s="40"/>
    </row>
    <row r="866" spans="1:30"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39"/>
      <c r="AA866" s="39"/>
      <c r="AB866" s="40"/>
      <c r="AC866" s="40"/>
      <c r="AD866" s="40"/>
    </row>
    <row r="867" spans="1:30"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39"/>
      <c r="AA867" s="39"/>
      <c r="AB867" s="40"/>
      <c r="AC867" s="40"/>
      <c r="AD867" s="40"/>
    </row>
    <row r="868" spans="1:30"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39"/>
      <c r="AA868" s="39"/>
      <c r="AB868" s="40"/>
      <c r="AC868" s="40"/>
      <c r="AD868" s="40"/>
    </row>
    <row r="869" spans="1:30"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39"/>
      <c r="AA869" s="39"/>
      <c r="AB869" s="40"/>
      <c r="AC869" s="40"/>
      <c r="AD869" s="40"/>
    </row>
    <row r="870" spans="1:30"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39"/>
      <c r="AA870" s="39"/>
      <c r="AB870" s="40"/>
      <c r="AC870" s="40"/>
      <c r="AD870" s="40"/>
    </row>
    <row r="871" spans="1:30"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39"/>
      <c r="AA871" s="39"/>
      <c r="AB871" s="40"/>
      <c r="AC871" s="40"/>
      <c r="AD871" s="40"/>
    </row>
    <row r="872" spans="1:30"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39"/>
      <c r="AA872" s="39"/>
      <c r="AB872" s="40"/>
      <c r="AC872" s="40"/>
      <c r="AD872" s="40"/>
    </row>
    <row r="873" spans="1:30"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39"/>
      <c r="AA873" s="39"/>
      <c r="AB873" s="40"/>
      <c r="AC873" s="40"/>
      <c r="AD873" s="40"/>
    </row>
    <row r="874" spans="1:30"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39"/>
      <c r="AA874" s="39"/>
      <c r="AB874" s="40"/>
      <c r="AC874" s="40"/>
      <c r="AD874" s="40"/>
    </row>
    <row r="875" spans="1:30"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39"/>
      <c r="AA875" s="39"/>
      <c r="AB875" s="40"/>
      <c r="AC875" s="40"/>
      <c r="AD875" s="40"/>
    </row>
    <row r="876" spans="1:30"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39"/>
      <c r="AA876" s="39"/>
      <c r="AB876" s="40"/>
      <c r="AC876" s="40"/>
      <c r="AD876" s="40"/>
    </row>
    <row r="877" spans="1:30"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39"/>
      <c r="AA877" s="39"/>
      <c r="AB877" s="40"/>
      <c r="AC877" s="40"/>
      <c r="AD877" s="40"/>
    </row>
    <row r="878" spans="1:30"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39"/>
      <c r="AA878" s="39"/>
      <c r="AB878" s="40"/>
      <c r="AC878" s="40"/>
      <c r="AD878" s="40"/>
    </row>
    <row r="879" spans="1:30"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39"/>
      <c r="AA879" s="39"/>
      <c r="AB879" s="40"/>
      <c r="AC879" s="40"/>
      <c r="AD879" s="40"/>
    </row>
    <row r="880" spans="1:30"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39"/>
      <c r="AA880" s="39"/>
      <c r="AB880" s="40"/>
      <c r="AC880" s="40"/>
      <c r="AD880" s="40"/>
    </row>
    <row r="881" spans="1:30"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39"/>
      <c r="AA881" s="39"/>
      <c r="AB881" s="40"/>
      <c r="AC881" s="40"/>
      <c r="AD881" s="40"/>
    </row>
    <row r="882" spans="1:30"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39"/>
      <c r="AA882" s="39"/>
      <c r="AB882" s="40"/>
      <c r="AC882" s="40"/>
      <c r="AD882" s="40"/>
    </row>
    <row r="883" spans="1:30"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39"/>
      <c r="AA883" s="39"/>
      <c r="AB883" s="40"/>
      <c r="AC883" s="40"/>
      <c r="AD883" s="40"/>
    </row>
    <row r="884" spans="1:30"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39"/>
      <c r="AA884" s="39"/>
      <c r="AB884" s="40"/>
      <c r="AC884" s="40"/>
      <c r="AD884" s="40"/>
    </row>
    <row r="885" spans="1:30"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39"/>
      <c r="AA885" s="39"/>
      <c r="AB885" s="40"/>
      <c r="AC885" s="40"/>
      <c r="AD885" s="40"/>
    </row>
    <row r="886" spans="1:30"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39"/>
      <c r="AA886" s="39"/>
      <c r="AB886" s="40"/>
      <c r="AC886" s="40"/>
      <c r="AD886" s="40"/>
    </row>
    <row r="887" spans="1:30"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39"/>
      <c r="AA887" s="39"/>
      <c r="AB887" s="40"/>
      <c r="AC887" s="40"/>
      <c r="AD887" s="40"/>
    </row>
    <row r="888" spans="1:30"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39"/>
      <c r="AA888" s="39"/>
      <c r="AB888" s="40"/>
      <c r="AC888" s="40"/>
      <c r="AD888" s="40"/>
    </row>
    <row r="889" spans="1:30"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39"/>
      <c r="AA889" s="39"/>
      <c r="AB889" s="40"/>
      <c r="AC889" s="40"/>
      <c r="AD889" s="40"/>
    </row>
    <row r="890" spans="1:30"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39"/>
      <c r="AA890" s="39"/>
      <c r="AB890" s="40"/>
      <c r="AC890" s="40"/>
      <c r="AD890" s="40"/>
    </row>
    <row r="891" spans="1:30"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39"/>
      <c r="AA891" s="39"/>
      <c r="AB891" s="40"/>
      <c r="AC891" s="40"/>
      <c r="AD891" s="40"/>
    </row>
    <row r="892" spans="1:30"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39"/>
      <c r="AA892" s="39"/>
      <c r="AB892" s="40"/>
      <c r="AC892" s="40"/>
      <c r="AD892" s="40"/>
    </row>
    <row r="893" spans="1:30"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39"/>
      <c r="AA893" s="39"/>
      <c r="AB893" s="40"/>
      <c r="AC893" s="40"/>
      <c r="AD893" s="40"/>
    </row>
    <row r="894" spans="1:30"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39"/>
      <c r="AA894" s="39"/>
      <c r="AB894" s="40"/>
      <c r="AC894" s="40"/>
      <c r="AD894" s="40"/>
    </row>
    <row r="895" spans="1:30"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39"/>
      <c r="AA895" s="39"/>
      <c r="AB895" s="40"/>
      <c r="AC895" s="40"/>
      <c r="AD895" s="40"/>
    </row>
    <row r="896" spans="1:30"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39"/>
      <c r="AA896" s="39"/>
      <c r="AB896" s="40"/>
      <c r="AC896" s="40"/>
      <c r="AD896" s="40"/>
    </row>
    <row r="897" spans="1:30"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39"/>
      <c r="AA897" s="39"/>
      <c r="AB897" s="40"/>
      <c r="AC897" s="40"/>
      <c r="AD897" s="40"/>
    </row>
    <row r="898" spans="1:30"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39"/>
      <c r="AA898" s="39"/>
      <c r="AB898" s="40"/>
      <c r="AC898" s="40"/>
      <c r="AD898" s="40"/>
    </row>
    <row r="899" spans="1:30"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39"/>
      <c r="AA899" s="39"/>
      <c r="AB899" s="40"/>
      <c r="AC899" s="40"/>
      <c r="AD899" s="40"/>
    </row>
    <row r="900" spans="1:30"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39"/>
      <c r="AA900" s="39"/>
      <c r="AB900" s="40"/>
      <c r="AC900" s="40"/>
      <c r="AD900" s="40"/>
    </row>
    <row r="901" spans="1:30"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39"/>
      <c r="AA901" s="39"/>
      <c r="AB901" s="40"/>
      <c r="AC901" s="40"/>
      <c r="AD901" s="40"/>
    </row>
    <row r="902" spans="1:30"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39"/>
      <c r="AA902" s="39"/>
      <c r="AB902" s="40"/>
      <c r="AC902" s="40"/>
      <c r="AD902" s="40"/>
    </row>
    <row r="903" spans="1:30"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39"/>
      <c r="AA903" s="39"/>
      <c r="AB903" s="40"/>
      <c r="AC903" s="40"/>
      <c r="AD903" s="40"/>
    </row>
    <row r="904" spans="1:30"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39"/>
      <c r="AA904" s="39"/>
      <c r="AB904" s="40"/>
      <c r="AC904" s="40"/>
      <c r="AD904" s="40"/>
    </row>
    <row r="905" spans="1:30"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39"/>
      <c r="AA905" s="39"/>
      <c r="AB905" s="40"/>
      <c r="AC905" s="40"/>
      <c r="AD905" s="40"/>
    </row>
    <row r="906" spans="1:30"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39"/>
      <c r="AA906" s="39"/>
      <c r="AB906" s="40"/>
      <c r="AC906" s="40"/>
      <c r="AD906" s="40"/>
    </row>
    <row r="907" spans="1:30"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39"/>
      <c r="AA907" s="39"/>
      <c r="AB907" s="40"/>
      <c r="AC907" s="40"/>
      <c r="AD907" s="40"/>
    </row>
    <row r="908" spans="1:30"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39"/>
      <c r="AA908" s="39"/>
      <c r="AB908" s="40"/>
      <c r="AC908" s="40"/>
      <c r="AD908" s="40"/>
    </row>
    <row r="909" spans="1:30"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39"/>
      <c r="AA909" s="39"/>
      <c r="AB909" s="40"/>
      <c r="AC909" s="40"/>
      <c r="AD909" s="40"/>
    </row>
    <row r="910" spans="1:30"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39"/>
      <c r="AA910" s="39"/>
      <c r="AB910" s="40"/>
      <c r="AC910" s="40"/>
      <c r="AD910" s="40"/>
    </row>
    <row r="911" spans="1:30"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39"/>
      <c r="AA911" s="39"/>
      <c r="AB911" s="40"/>
      <c r="AC911" s="40"/>
      <c r="AD911" s="40"/>
    </row>
    <row r="912" spans="1:30"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39"/>
      <c r="AA912" s="39"/>
      <c r="AB912" s="40"/>
      <c r="AC912" s="40"/>
      <c r="AD912" s="40"/>
    </row>
    <row r="913" spans="1:30"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39"/>
      <c r="AA913" s="39"/>
      <c r="AB913" s="40"/>
      <c r="AC913" s="40"/>
      <c r="AD913" s="40"/>
    </row>
    <row r="914" spans="1:30"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39"/>
      <c r="AA914" s="39"/>
      <c r="AB914" s="40"/>
      <c r="AC914" s="40"/>
      <c r="AD914" s="40"/>
    </row>
    <row r="915" spans="1:30"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39"/>
      <c r="AA915" s="39"/>
      <c r="AB915" s="40"/>
      <c r="AC915" s="40"/>
      <c r="AD915" s="40"/>
    </row>
    <row r="916" spans="1:30"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39"/>
      <c r="AA916" s="39"/>
      <c r="AB916" s="40"/>
      <c r="AC916" s="40"/>
      <c r="AD916" s="40"/>
    </row>
    <row r="917" spans="1:30"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39"/>
      <c r="AA917" s="39"/>
      <c r="AB917" s="40"/>
      <c r="AC917" s="40"/>
      <c r="AD917" s="40"/>
    </row>
    <row r="918" spans="1:30"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39"/>
      <c r="AA918" s="39"/>
      <c r="AB918" s="40"/>
      <c r="AC918" s="40"/>
      <c r="AD918" s="40"/>
    </row>
    <row r="919" spans="1:30"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39"/>
      <c r="AA919" s="39"/>
      <c r="AB919" s="40"/>
      <c r="AC919" s="40"/>
      <c r="AD919" s="40"/>
    </row>
    <row r="920" spans="1:30"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39"/>
      <c r="AA920" s="39"/>
      <c r="AB920" s="40"/>
      <c r="AC920" s="40"/>
      <c r="AD920" s="40"/>
    </row>
    <row r="921" spans="1:30"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39"/>
      <c r="AA921" s="39"/>
      <c r="AB921" s="40"/>
      <c r="AC921" s="40"/>
      <c r="AD921" s="40"/>
    </row>
    <row r="922" spans="1:30"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39"/>
      <c r="AA922" s="39"/>
      <c r="AB922" s="40"/>
      <c r="AC922" s="40"/>
      <c r="AD922" s="40"/>
    </row>
    <row r="923" spans="1:30"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39"/>
      <c r="AA923" s="39"/>
      <c r="AB923" s="40"/>
      <c r="AC923" s="40"/>
      <c r="AD923" s="40"/>
    </row>
    <row r="924" spans="1:30"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39"/>
      <c r="AA924" s="39"/>
      <c r="AB924" s="40"/>
      <c r="AC924" s="40"/>
      <c r="AD924" s="40"/>
    </row>
    <row r="925" spans="1:30"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39"/>
      <c r="AA925" s="39"/>
      <c r="AB925" s="40"/>
      <c r="AC925" s="40"/>
      <c r="AD925" s="40"/>
    </row>
    <row r="926" spans="1:30"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39"/>
      <c r="AA926" s="39"/>
      <c r="AB926" s="40"/>
      <c r="AC926" s="40"/>
      <c r="AD926" s="40"/>
    </row>
    <row r="927" spans="1:30"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39"/>
      <c r="AA927" s="39"/>
      <c r="AB927" s="40"/>
      <c r="AC927" s="40"/>
      <c r="AD927" s="40"/>
    </row>
    <row r="928" spans="1:30"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39"/>
      <c r="AA928" s="39"/>
      <c r="AB928" s="40"/>
      <c r="AC928" s="40"/>
      <c r="AD928" s="40"/>
    </row>
    <row r="929" spans="1:30"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39"/>
      <c r="AA929" s="39"/>
      <c r="AB929" s="40"/>
      <c r="AC929" s="40"/>
      <c r="AD929" s="40"/>
    </row>
    <row r="930" spans="1:30"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39"/>
      <c r="AA930" s="39"/>
      <c r="AB930" s="40"/>
      <c r="AC930" s="40"/>
      <c r="AD930" s="40"/>
    </row>
    <row r="931" spans="1:30"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39"/>
      <c r="AA931" s="39"/>
      <c r="AB931" s="40"/>
      <c r="AC931" s="40"/>
      <c r="AD931" s="40"/>
    </row>
    <row r="932" spans="1:30"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39"/>
      <c r="AA932" s="39"/>
      <c r="AB932" s="40"/>
      <c r="AC932" s="40"/>
      <c r="AD932" s="40"/>
    </row>
    <row r="933" spans="1:30"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39"/>
      <c r="AA933" s="39"/>
      <c r="AB933" s="40"/>
      <c r="AC933" s="40"/>
      <c r="AD933" s="40"/>
    </row>
    <row r="934" spans="1:30"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39"/>
      <c r="AA934" s="39"/>
      <c r="AB934" s="40"/>
      <c r="AC934" s="40"/>
      <c r="AD934" s="40"/>
    </row>
    <row r="935" spans="1:30"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39"/>
      <c r="AA935" s="39"/>
      <c r="AB935" s="40"/>
      <c r="AC935" s="40"/>
      <c r="AD935" s="40"/>
    </row>
    <row r="936" spans="1:30"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39"/>
      <c r="AA936" s="39"/>
      <c r="AB936" s="40"/>
      <c r="AC936" s="40"/>
      <c r="AD936" s="40"/>
    </row>
    <row r="937" spans="1:30"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39"/>
      <c r="AA937" s="39"/>
      <c r="AB937" s="40"/>
      <c r="AC937" s="40"/>
      <c r="AD937" s="40"/>
    </row>
    <row r="938" spans="1:30"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39"/>
      <c r="AA938" s="39"/>
      <c r="AB938" s="40"/>
      <c r="AC938" s="40"/>
      <c r="AD938" s="40"/>
    </row>
    <row r="939" spans="1:30"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39"/>
      <c r="AA939" s="39"/>
      <c r="AB939" s="40"/>
      <c r="AC939" s="40"/>
      <c r="AD939" s="40"/>
    </row>
    <row r="940" spans="1:30"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39"/>
      <c r="AA940" s="39"/>
      <c r="AB940" s="40"/>
      <c r="AC940" s="40"/>
      <c r="AD940" s="40"/>
    </row>
    <row r="941" spans="1:30"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39"/>
      <c r="AA941" s="39"/>
      <c r="AB941" s="40"/>
      <c r="AC941" s="40"/>
      <c r="AD941" s="40"/>
    </row>
    <row r="942" spans="1:30"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39"/>
      <c r="AA942" s="39"/>
      <c r="AB942" s="40"/>
      <c r="AC942" s="40"/>
      <c r="AD942" s="40"/>
    </row>
    <row r="943" spans="1:30"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39"/>
      <c r="AA943" s="39"/>
      <c r="AB943" s="40"/>
      <c r="AC943" s="40"/>
      <c r="AD943" s="40"/>
    </row>
    <row r="944" spans="1:30"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39"/>
      <c r="AA944" s="39"/>
      <c r="AB944" s="40"/>
      <c r="AC944" s="40"/>
      <c r="AD944" s="40"/>
    </row>
    <row r="945" spans="1:30"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39"/>
      <c r="AA945" s="39"/>
      <c r="AB945" s="40"/>
      <c r="AC945" s="40"/>
      <c r="AD945" s="40"/>
    </row>
    <row r="946" spans="1:30"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39"/>
      <c r="AA946" s="39"/>
      <c r="AB946" s="40"/>
      <c r="AC946" s="40"/>
      <c r="AD946" s="40"/>
    </row>
    <row r="947" spans="1:30"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39"/>
      <c r="AA947" s="39"/>
      <c r="AB947" s="40"/>
      <c r="AC947" s="40"/>
      <c r="AD947" s="40"/>
    </row>
    <row r="948" spans="1:30"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39"/>
      <c r="AA948" s="39"/>
      <c r="AB948" s="40"/>
      <c r="AC948" s="40"/>
      <c r="AD948" s="40"/>
    </row>
    <row r="949" spans="1:30"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39"/>
      <c r="AA949" s="39"/>
      <c r="AB949" s="40"/>
      <c r="AC949" s="40"/>
      <c r="AD949" s="40"/>
    </row>
    <row r="950" spans="1:30"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39"/>
      <c r="AA950" s="39"/>
      <c r="AB950" s="40"/>
      <c r="AC950" s="40"/>
      <c r="AD950" s="40"/>
    </row>
    <row r="951" spans="1:30"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39"/>
      <c r="AA951" s="39"/>
      <c r="AB951" s="40"/>
      <c r="AC951" s="40"/>
      <c r="AD951" s="40"/>
    </row>
    <row r="952" spans="1:30"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39"/>
      <c r="AA952" s="39"/>
      <c r="AB952" s="40"/>
      <c r="AC952" s="40"/>
      <c r="AD952" s="40"/>
    </row>
    <row r="953" spans="1:30"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39"/>
      <c r="AA953" s="39"/>
      <c r="AB953" s="40"/>
      <c r="AC953" s="40"/>
      <c r="AD953" s="40"/>
    </row>
    <row r="954" spans="1:30"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39"/>
      <c r="AA954" s="39"/>
      <c r="AB954" s="40"/>
      <c r="AC954" s="40"/>
      <c r="AD954" s="40"/>
    </row>
    <row r="955" spans="1:30"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39"/>
      <c r="AA955" s="39"/>
      <c r="AB955" s="40"/>
      <c r="AC955" s="40"/>
      <c r="AD955" s="40"/>
    </row>
    <row r="956" spans="1:30"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39"/>
      <c r="AA956" s="39"/>
      <c r="AB956" s="40"/>
      <c r="AC956" s="40"/>
      <c r="AD956" s="40"/>
    </row>
    <row r="957" spans="1:30"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39"/>
      <c r="AA957" s="39"/>
      <c r="AB957" s="40"/>
      <c r="AC957" s="40"/>
      <c r="AD957" s="40"/>
    </row>
    <row r="958" spans="1:30"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39"/>
      <c r="AA958" s="39"/>
      <c r="AB958" s="40"/>
      <c r="AC958" s="40"/>
      <c r="AD958" s="40"/>
    </row>
    <row r="959" spans="1:30"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39"/>
      <c r="AA959" s="39"/>
      <c r="AB959" s="40"/>
      <c r="AC959" s="40"/>
      <c r="AD959" s="40"/>
    </row>
    <row r="960" spans="1:30"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39"/>
      <c r="AA960" s="39"/>
      <c r="AB960" s="40"/>
      <c r="AC960" s="40"/>
      <c r="AD960" s="40"/>
    </row>
    <row r="961" spans="1:30"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39"/>
      <c r="AA961" s="39"/>
      <c r="AB961" s="40"/>
      <c r="AC961" s="40"/>
      <c r="AD961" s="40"/>
    </row>
    <row r="962" spans="1:30"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39"/>
      <c r="AA962" s="39"/>
      <c r="AB962" s="40"/>
      <c r="AC962" s="40"/>
      <c r="AD962" s="40"/>
    </row>
    <row r="963" spans="1:30"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39"/>
      <c r="AA963" s="39"/>
      <c r="AB963" s="40"/>
      <c r="AC963" s="40"/>
      <c r="AD963" s="40"/>
    </row>
    <row r="964" spans="1:30"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39"/>
      <c r="AA964" s="39"/>
      <c r="AB964" s="40"/>
      <c r="AC964" s="40"/>
      <c r="AD964" s="40"/>
    </row>
    <row r="965" spans="1:30"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39"/>
      <c r="AA965" s="39"/>
      <c r="AB965" s="40"/>
      <c r="AC965" s="40"/>
      <c r="AD965" s="40"/>
    </row>
    <row r="966" spans="1:30"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39"/>
      <c r="AA966" s="39"/>
      <c r="AB966" s="40"/>
      <c r="AC966" s="40"/>
      <c r="AD966" s="40"/>
    </row>
    <row r="967" spans="1:30"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39"/>
      <c r="AA967" s="39"/>
      <c r="AB967" s="40"/>
      <c r="AC967" s="40"/>
      <c r="AD967" s="40"/>
    </row>
    <row r="968" spans="1:30"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39"/>
      <c r="AA968" s="39"/>
      <c r="AB968" s="40"/>
      <c r="AC968" s="40"/>
      <c r="AD968" s="40"/>
    </row>
    <row r="969" spans="1:30"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39"/>
      <c r="AA969" s="39"/>
      <c r="AB969" s="40"/>
      <c r="AC969" s="40"/>
      <c r="AD969" s="40"/>
    </row>
    <row r="970" spans="1:30"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39"/>
      <c r="AA970" s="39"/>
      <c r="AB970" s="40"/>
      <c r="AC970" s="40"/>
      <c r="AD970" s="40"/>
    </row>
    <row r="971" spans="1:30"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39"/>
      <c r="AA971" s="39"/>
      <c r="AB971" s="40"/>
      <c r="AC971" s="40"/>
      <c r="AD971" s="40"/>
    </row>
    <row r="972" spans="1:30"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39"/>
      <c r="AA972" s="39"/>
      <c r="AB972" s="40"/>
      <c r="AC972" s="40"/>
      <c r="AD972" s="40"/>
    </row>
    <row r="973" spans="1:30"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39"/>
      <c r="AA973" s="39"/>
      <c r="AB973" s="40"/>
      <c r="AC973" s="40"/>
      <c r="AD973" s="40"/>
    </row>
    <row r="974" spans="1:30"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39"/>
      <c r="AA974" s="39"/>
      <c r="AB974" s="40"/>
      <c r="AC974" s="40"/>
      <c r="AD974" s="40"/>
    </row>
    <row r="975" spans="1:30"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39"/>
      <c r="AA975" s="39"/>
      <c r="AB975" s="40"/>
      <c r="AC975" s="40"/>
      <c r="AD975" s="40"/>
    </row>
    <row r="976" spans="1:30"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39"/>
      <c r="AA976" s="39"/>
      <c r="AB976" s="40"/>
      <c r="AC976" s="40"/>
      <c r="AD976" s="40"/>
    </row>
    <row r="977" spans="1:30"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39"/>
      <c r="AA977" s="39"/>
      <c r="AB977" s="40"/>
      <c r="AC977" s="40"/>
      <c r="AD977" s="40"/>
    </row>
    <row r="978" spans="1:30"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39"/>
      <c r="AA978" s="39"/>
      <c r="AB978" s="40"/>
      <c r="AC978" s="40"/>
      <c r="AD978" s="40"/>
    </row>
    <row r="979" spans="1:30"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39"/>
      <c r="AA979" s="39"/>
      <c r="AB979" s="40"/>
      <c r="AC979" s="40"/>
      <c r="AD979" s="40"/>
    </row>
    <row r="980" spans="1:30"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39"/>
      <c r="AA980" s="39"/>
      <c r="AB980" s="40"/>
      <c r="AC980" s="40"/>
      <c r="AD980" s="40"/>
    </row>
    <row r="981" spans="1:30"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39"/>
      <c r="AA981" s="39"/>
      <c r="AB981" s="40"/>
      <c r="AC981" s="40"/>
      <c r="AD981" s="40"/>
    </row>
    <row r="982" spans="1:30"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39"/>
      <c r="AA982" s="39"/>
      <c r="AB982" s="40"/>
      <c r="AC982" s="40"/>
      <c r="AD982" s="40"/>
    </row>
    <row r="983" spans="1:30"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39"/>
      <c r="AA983" s="39"/>
      <c r="AB983" s="40"/>
      <c r="AC983" s="40"/>
      <c r="AD983" s="40"/>
    </row>
    <row r="984" spans="1:30"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39"/>
      <c r="AA984" s="39"/>
      <c r="AB984" s="40"/>
      <c r="AC984" s="40"/>
      <c r="AD984" s="40"/>
    </row>
    <row r="985" spans="1:30"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39"/>
      <c r="AA985" s="39"/>
      <c r="AB985" s="40"/>
      <c r="AC985" s="40"/>
      <c r="AD985" s="40"/>
    </row>
    <row r="986" spans="1:30"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39"/>
      <c r="AA986" s="39"/>
      <c r="AB986" s="40"/>
      <c r="AC986" s="40"/>
      <c r="AD986" s="40"/>
    </row>
    <row r="987" spans="1:30"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39"/>
      <c r="AA987" s="39"/>
      <c r="AB987" s="40"/>
      <c r="AC987" s="40"/>
      <c r="AD987" s="40"/>
    </row>
    <row r="988" spans="1:30"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39"/>
      <c r="AA988" s="39"/>
      <c r="AB988" s="40"/>
      <c r="AC988" s="40"/>
      <c r="AD988" s="40"/>
    </row>
    <row r="989" spans="1:30"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39"/>
      <c r="AA989" s="39"/>
      <c r="AB989" s="40"/>
      <c r="AC989" s="40"/>
      <c r="AD989" s="40"/>
    </row>
    <row r="990" spans="1:30"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39"/>
      <c r="AA990" s="39"/>
      <c r="AB990" s="40"/>
      <c r="AC990" s="40"/>
      <c r="AD990" s="40"/>
    </row>
    <row r="991" spans="1:30"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39"/>
      <c r="AA991" s="39"/>
      <c r="AB991" s="40"/>
      <c r="AC991" s="40"/>
      <c r="AD991" s="40"/>
    </row>
    <row r="992" spans="1:30"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39"/>
      <c r="AA992" s="39"/>
      <c r="AB992" s="40"/>
      <c r="AC992" s="40"/>
      <c r="AD992" s="40"/>
    </row>
    <row r="993" spans="1:30"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39"/>
      <c r="AA993" s="39"/>
      <c r="AB993" s="40"/>
      <c r="AC993" s="40"/>
      <c r="AD993" s="40"/>
    </row>
    <row r="994" spans="1:30"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39"/>
      <c r="AA994" s="39"/>
      <c r="AB994" s="40"/>
      <c r="AC994" s="40"/>
      <c r="AD994" s="40"/>
    </row>
    <row r="995" spans="1:30"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39"/>
      <c r="AA995" s="39"/>
      <c r="AB995" s="40"/>
      <c r="AC995" s="40"/>
      <c r="AD995" s="40"/>
    </row>
    <row r="996" spans="1:30"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39"/>
      <c r="AA996" s="39"/>
      <c r="AB996" s="40"/>
      <c r="AC996" s="40"/>
      <c r="AD996" s="40"/>
    </row>
    <row r="997" spans="1:30"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39"/>
      <c r="AA997" s="39"/>
      <c r="AB997" s="40"/>
      <c r="AC997" s="40"/>
      <c r="AD997" s="40"/>
    </row>
    <row r="998" spans="1:30"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39"/>
      <c r="AA998" s="39"/>
      <c r="AB998" s="40"/>
      <c r="AC998" s="40"/>
      <c r="AD998" s="40"/>
    </row>
    <row r="999" spans="1:30"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39"/>
      <c r="AA999" s="39"/>
      <c r="AB999" s="40"/>
      <c r="AC999" s="40"/>
      <c r="AD999" s="40"/>
    </row>
    <row r="1000" spans="1:30"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39"/>
      <c r="AA1000" s="39"/>
      <c r="AB1000" s="40"/>
      <c r="AC1000" s="40"/>
      <c r="AD1000" s="40"/>
    </row>
    <row r="1001" spans="1:30"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39"/>
      <c r="AA1001" s="39"/>
      <c r="AB1001" s="40"/>
      <c r="AC1001" s="40"/>
      <c r="AD1001" s="40"/>
    </row>
    <row r="1002" spans="1:30"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39"/>
      <c r="AA1002" s="39"/>
      <c r="AB1002" s="40"/>
      <c r="AC1002" s="40"/>
      <c r="AD1002" s="40"/>
    </row>
    <row r="1003" spans="1:30"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39"/>
      <c r="AA1003" s="39"/>
      <c r="AB1003" s="40"/>
      <c r="AC1003" s="40"/>
      <c r="AD1003" s="40"/>
    </row>
    <row r="1004" spans="1:30"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39"/>
      <c r="AA1004" s="39"/>
      <c r="AB1004" s="40"/>
      <c r="AC1004" s="40"/>
      <c r="AD1004" s="40"/>
    </row>
    <row r="1005" spans="1:30"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39"/>
      <c r="AA1005" s="39"/>
      <c r="AB1005" s="40"/>
      <c r="AC1005" s="40"/>
      <c r="AD1005" s="40"/>
    </row>
    <row r="1006" spans="1:30"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39"/>
      <c r="AA1006" s="39"/>
      <c r="AB1006" s="40"/>
      <c r="AC1006" s="40"/>
      <c r="AD1006" s="40"/>
    </row>
    <row r="1007" spans="1:30"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39"/>
      <c r="AA1007" s="39"/>
      <c r="AB1007" s="40"/>
      <c r="AC1007" s="40"/>
      <c r="AD1007" s="40"/>
    </row>
    <row r="1008" spans="1:30"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39"/>
      <c r="AA1008" s="39"/>
      <c r="AB1008" s="40"/>
      <c r="AC1008" s="40"/>
      <c r="AD1008" s="40"/>
    </row>
    <row r="1009" spans="1:30"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39"/>
      <c r="AA1009" s="39"/>
      <c r="AB1009" s="40"/>
      <c r="AC1009" s="40"/>
      <c r="AD1009" s="40"/>
    </row>
    <row r="1010" spans="1:30"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39"/>
      <c r="AA1010" s="39"/>
      <c r="AB1010" s="40"/>
      <c r="AC1010" s="40"/>
      <c r="AD1010" s="40"/>
    </row>
    <row r="1011" spans="1:30"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39"/>
      <c r="AA1011" s="39"/>
      <c r="AB1011" s="40"/>
      <c r="AC1011" s="40"/>
      <c r="AD1011" s="40"/>
    </row>
    <row r="1012" spans="1:30"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39"/>
      <c r="AA1012" s="39"/>
      <c r="AB1012" s="40"/>
      <c r="AC1012" s="40"/>
      <c r="AD1012" s="40"/>
    </row>
    <row r="1013" spans="1:30"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39"/>
      <c r="AA1013" s="39"/>
      <c r="AB1013" s="40"/>
      <c r="AC1013" s="40"/>
      <c r="AD1013" s="40"/>
    </row>
    <row r="1014" spans="1:30"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39"/>
      <c r="AA1014" s="39"/>
      <c r="AB1014" s="40"/>
      <c r="AC1014" s="40"/>
      <c r="AD1014" s="40"/>
    </row>
    <row r="1015" spans="1:30"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39"/>
      <c r="AA1015" s="39"/>
      <c r="AB1015" s="40"/>
      <c r="AC1015" s="40"/>
      <c r="AD1015" s="40"/>
    </row>
    <row r="1016" spans="1:30"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39"/>
      <c r="AA1016" s="39"/>
      <c r="AB1016" s="40"/>
      <c r="AC1016" s="40"/>
      <c r="AD1016" s="40"/>
    </row>
    <row r="1017" spans="1:30"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39"/>
      <c r="AA1017" s="39"/>
      <c r="AB1017" s="40"/>
      <c r="AC1017" s="40"/>
      <c r="AD1017" s="40"/>
    </row>
    <row r="1018" spans="1:30"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39"/>
      <c r="AA1018" s="39"/>
      <c r="AB1018" s="40"/>
      <c r="AC1018" s="40"/>
      <c r="AD1018" s="40"/>
    </row>
    <row r="1019" spans="1:30"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39"/>
      <c r="AA1019" s="39"/>
      <c r="AB1019" s="40"/>
      <c r="AC1019" s="40"/>
      <c r="AD1019" s="40"/>
    </row>
    <row r="1020" spans="1:30"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39"/>
      <c r="AA1020" s="39"/>
      <c r="AB1020" s="40"/>
      <c r="AC1020" s="40"/>
      <c r="AD1020" s="40"/>
    </row>
    <row r="1021" spans="1:30"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39"/>
      <c r="AA1021" s="39"/>
      <c r="AB1021" s="40"/>
      <c r="AC1021" s="40"/>
      <c r="AD1021" s="40"/>
    </row>
    <row r="1022" spans="1:30"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39"/>
      <c r="AA1022" s="39"/>
      <c r="AB1022" s="40"/>
      <c r="AC1022" s="40"/>
      <c r="AD1022" s="40"/>
    </row>
    <row r="1023" spans="1:30"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39"/>
      <c r="AA1023" s="39"/>
      <c r="AB1023" s="40"/>
      <c r="AC1023" s="40"/>
      <c r="AD1023" s="40"/>
    </row>
    <row r="1024" spans="1:30"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39"/>
      <c r="AA1024" s="39"/>
      <c r="AB1024" s="40"/>
      <c r="AC1024" s="40"/>
      <c r="AD1024" s="40"/>
    </row>
    <row r="1025" spans="1:30"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39"/>
      <c r="AA1025" s="39"/>
      <c r="AB1025" s="40"/>
      <c r="AC1025" s="40"/>
      <c r="AD1025" s="40"/>
    </row>
    <row r="1026" spans="1:30"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39"/>
      <c r="AA1026" s="39"/>
      <c r="AB1026" s="40"/>
      <c r="AC1026" s="40"/>
      <c r="AD1026" s="40"/>
    </row>
    <row r="1027" spans="1:30"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39"/>
      <c r="AA1027" s="39"/>
      <c r="AB1027" s="40"/>
      <c r="AC1027" s="40"/>
      <c r="AD1027" s="40"/>
    </row>
    <row r="1028" spans="1:30"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39"/>
      <c r="AA1028" s="39"/>
      <c r="AB1028" s="40"/>
      <c r="AC1028" s="40"/>
      <c r="AD1028" s="40"/>
    </row>
    <row r="1029" spans="1:30"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39"/>
      <c r="AA1029" s="39"/>
      <c r="AB1029" s="40"/>
      <c r="AC1029" s="40"/>
      <c r="AD1029" s="40"/>
    </row>
    <row r="1030" spans="1:30"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39"/>
      <c r="AA1030" s="39"/>
      <c r="AB1030" s="40"/>
      <c r="AC1030" s="40"/>
      <c r="AD1030" s="40"/>
    </row>
    <row r="1031" spans="1:30"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39"/>
      <c r="AA1031" s="39"/>
      <c r="AB1031" s="40"/>
      <c r="AC1031" s="40"/>
      <c r="AD1031" s="40"/>
    </row>
    <row r="1032" spans="1:30"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39"/>
      <c r="AA1032" s="39"/>
      <c r="AB1032" s="40"/>
      <c r="AC1032" s="40"/>
      <c r="AD1032" s="40"/>
    </row>
    <row r="1033" spans="1:30"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39"/>
      <c r="AA1033" s="39"/>
      <c r="AB1033" s="40"/>
      <c r="AC1033" s="40"/>
      <c r="AD1033" s="40"/>
    </row>
    <row r="1034" spans="1:30"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39"/>
      <c r="AA1034" s="39"/>
      <c r="AB1034" s="40"/>
      <c r="AC1034" s="40"/>
      <c r="AD1034" s="40"/>
    </row>
    <row r="1035" spans="1:30"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39"/>
      <c r="AA1035" s="39"/>
      <c r="AB1035" s="40"/>
      <c r="AC1035" s="40"/>
      <c r="AD1035" s="40"/>
    </row>
    <row r="1036" spans="1:30"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39"/>
      <c r="AA1036" s="39"/>
      <c r="AB1036" s="40"/>
      <c r="AC1036" s="40"/>
      <c r="AD1036" s="40"/>
    </row>
    <row r="1037" spans="1:30"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39"/>
      <c r="AA1037" s="39"/>
      <c r="AB1037" s="40"/>
      <c r="AC1037" s="40"/>
      <c r="AD1037" s="40"/>
    </row>
    <row r="1038" spans="1:30"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39"/>
      <c r="AA1038" s="39"/>
      <c r="AB1038" s="40"/>
      <c r="AC1038" s="40"/>
      <c r="AD1038" s="40"/>
    </row>
    <row r="1039" spans="1:30"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39"/>
      <c r="AA1039" s="39"/>
      <c r="AB1039" s="40"/>
      <c r="AC1039" s="40"/>
      <c r="AD1039" s="40"/>
    </row>
    <row r="1040" spans="1:30"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39"/>
      <c r="AA1040" s="39"/>
      <c r="AB1040" s="40"/>
      <c r="AC1040" s="40"/>
      <c r="AD1040" s="40"/>
    </row>
    <row r="1041" spans="1:30"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39"/>
      <c r="AA1041" s="39"/>
      <c r="AB1041" s="40"/>
      <c r="AC1041" s="40"/>
      <c r="AD1041" s="40"/>
    </row>
    <row r="1042" spans="1:30"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39"/>
      <c r="AA1042" s="39"/>
      <c r="AB1042" s="40"/>
      <c r="AC1042" s="40"/>
      <c r="AD1042" s="40"/>
    </row>
    <row r="1043" spans="1:30"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39"/>
      <c r="AA1043" s="39"/>
      <c r="AB1043" s="40"/>
      <c r="AC1043" s="40"/>
      <c r="AD1043" s="40"/>
    </row>
    <row r="1044" spans="1:30"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39"/>
      <c r="AA1044" s="39"/>
      <c r="AB1044" s="40"/>
      <c r="AC1044" s="40"/>
      <c r="AD1044" s="40"/>
    </row>
    <row r="1045" spans="1:30"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39"/>
      <c r="AA1045" s="39"/>
      <c r="AB1045" s="40"/>
      <c r="AC1045" s="40"/>
      <c r="AD1045" s="40"/>
    </row>
    <row r="1046" spans="1:30"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39"/>
      <c r="AA1046" s="39"/>
      <c r="AB1046" s="40"/>
      <c r="AC1046" s="40"/>
      <c r="AD1046" s="40"/>
    </row>
    <row r="1047" spans="1:30"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39"/>
      <c r="AA1047" s="39"/>
      <c r="AB1047" s="40"/>
      <c r="AC1047" s="40"/>
      <c r="AD1047" s="40"/>
    </row>
    <row r="1048" spans="1:30"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39"/>
      <c r="AA1048" s="39"/>
      <c r="AB1048" s="40"/>
      <c r="AC1048" s="40"/>
      <c r="AD1048" s="40"/>
    </row>
    <row r="1049" spans="1:30"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39"/>
      <c r="AA1049" s="39"/>
      <c r="AB1049" s="40"/>
      <c r="AC1049" s="40"/>
      <c r="AD1049" s="40"/>
    </row>
    <row r="1050" spans="1:30"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39"/>
      <c r="AA1050" s="39"/>
      <c r="AB1050" s="40"/>
      <c r="AC1050" s="40"/>
      <c r="AD1050" s="40"/>
    </row>
    <row r="1051" spans="1:30"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39"/>
      <c r="AA1051" s="39"/>
      <c r="AB1051" s="40"/>
      <c r="AC1051" s="40"/>
      <c r="AD1051" s="40"/>
    </row>
    <row r="1052" spans="1:30"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39"/>
      <c r="AA1052" s="39"/>
      <c r="AB1052" s="40"/>
      <c r="AC1052" s="40"/>
      <c r="AD1052" s="40"/>
    </row>
    <row r="1053" spans="1:30"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39"/>
      <c r="AA1053" s="39"/>
      <c r="AB1053" s="40"/>
      <c r="AC1053" s="40"/>
      <c r="AD1053" s="40"/>
    </row>
    <row r="1054" spans="1:30"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39"/>
      <c r="AA1054" s="39"/>
      <c r="AB1054" s="40"/>
      <c r="AC1054" s="40"/>
      <c r="AD1054" s="40"/>
    </row>
    <row r="1055" spans="1:30"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39"/>
      <c r="AA1055" s="39"/>
      <c r="AB1055" s="40"/>
      <c r="AC1055" s="40"/>
      <c r="AD1055" s="40"/>
    </row>
    <row r="1056" spans="1:30"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39"/>
      <c r="AA1056" s="39"/>
      <c r="AB1056" s="40"/>
      <c r="AC1056" s="40"/>
      <c r="AD1056" s="40"/>
    </row>
    <row r="1057" spans="1:30"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39"/>
      <c r="AA1057" s="39"/>
      <c r="AB1057" s="40"/>
      <c r="AC1057" s="40"/>
      <c r="AD1057" s="40"/>
    </row>
    <row r="1058" spans="1:30"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39"/>
      <c r="AA1058" s="39"/>
      <c r="AB1058" s="40"/>
      <c r="AC1058" s="40"/>
      <c r="AD1058" s="40"/>
    </row>
    <row r="1059" spans="1:30"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39"/>
      <c r="AA1059" s="39"/>
      <c r="AB1059" s="40"/>
      <c r="AC1059" s="40"/>
      <c r="AD1059" s="40"/>
    </row>
    <row r="1060" spans="1:30"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39"/>
      <c r="AA1060" s="39"/>
      <c r="AB1060" s="40"/>
      <c r="AC1060" s="40"/>
      <c r="AD1060" s="40"/>
    </row>
    <row r="1061" spans="1:30"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39"/>
      <c r="AA1061" s="39"/>
      <c r="AB1061" s="40"/>
      <c r="AC1061" s="40"/>
      <c r="AD1061" s="40"/>
    </row>
    <row r="1062" spans="1:30"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39"/>
      <c r="AA1062" s="39"/>
      <c r="AB1062" s="40"/>
      <c r="AC1062" s="40"/>
      <c r="AD1062" s="40"/>
    </row>
    <row r="1063" spans="1:30"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39"/>
      <c r="AA1063" s="39"/>
      <c r="AB1063" s="40"/>
      <c r="AC1063" s="40"/>
      <c r="AD1063" s="40"/>
    </row>
    <row r="1064" spans="1:30"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39"/>
      <c r="AA1064" s="39"/>
      <c r="AB1064" s="40"/>
      <c r="AC1064" s="40"/>
      <c r="AD1064" s="40"/>
    </row>
    <row r="1065" spans="1:30"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39"/>
      <c r="AA1065" s="39"/>
      <c r="AB1065" s="40"/>
      <c r="AC1065" s="40"/>
      <c r="AD1065" s="40"/>
    </row>
    <row r="1066" spans="1:30"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39"/>
      <c r="AA1066" s="39"/>
      <c r="AB1066" s="40"/>
      <c r="AC1066" s="40"/>
      <c r="AD1066" s="40"/>
    </row>
    <row r="1067" spans="1:30"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39"/>
      <c r="AA1067" s="39"/>
      <c r="AB1067" s="40"/>
      <c r="AC1067" s="40"/>
      <c r="AD1067" s="40"/>
    </row>
    <row r="1068" spans="1:30"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39"/>
      <c r="AA1068" s="39"/>
      <c r="AB1068" s="40"/>
      <c r="AC1068" s="40"/>
      <c r="AD1068" s="40"/>
    </row>
    <row r="1069" spans="1:30"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39"/>
      <c r="AA1069" s="39"/>
      <c r="AB1069" s="40"/>
      <c r="AC1069" s="40"/>
      <c r="AD1069" s="40"/>
    </row>
    <row r="1070" spans="1:30"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39"/>
      <c r="AA1070" s="39"/>
      <c r="AB1070" s="40"/>
      <c r="AC1070" s="40"/>
      <c r="AD1070" s="40"/>
    </row>
    <row r="1071" spans="1:30"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39"/>
      <c r="AA1071" s="39"/>
      <c r="AB1071" s="40"/>
      <c r="AC1071" s="40"/>
      <c r="AD1071" s="40"/>
    </row>
    <row r="1072" spans="1:30"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39"/>
      <c r="AA1072" s="39"/>
      <c r="AB1072" s="40"/>
      <c r="AC1072" s="40"/>
      <c r="AD1072" s="40"/>
    </row>
    <row r="1073" spans="1:30"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39"/>
      <c r="AA1073" s="39"/>
      <c r="AB1073" s="40"/>
      <c r="AC1073" s="40"/>
      <c r="AD1073" s="40"/>
    </row>
    <row r="1074" spans="1:30"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39"/>
      <c r="AA1074" s="39"/>
      <c r="AB1074" s="40"/>
      <c r="AC1074" s="40"/>
      <c r="AD1074" s="40"/>
    </row>
    <row r="1075" spans="1:30"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39"/>
      <c r="AA1075" s="39"/>
      <c r="AB1075" s="40"/>
      <c r="AC1075" s="40"/>
      <c r="AD1075" s="40"/>
    </row>
    <row r="1076" spans="1:30"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39"/>
      <c r="AA1076" s="39"/>
      <c r="AB1076" s="40"/>
      <c r="AC1076" s="40"/>
      <c r="AD1076" s="40"/>
    </row>
    <row r="1077" spans="1:30"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39"/>
      <c r="AA1077" s="39"/>
      <c r="AB1077" s="40"/>
      <c r="AC1077" s="40"/>
      <c r="AD1077" s="40"/>
    </row>
    <row r="1078" spans="1:30"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39"/>
      <c r="AA1078" s="39"/>
      <c r="AB1078" s="40"/>
      <c r="AC1078" s="40"/>
      <c r="AD1078" s="40"/>
    </row>
    <row r="1079" spans="1:30"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39"/>
      <c r="AA1079" s="39"/>
      <c r="AB1079" s="40"/>
      <c r="AC1079" s="40"/>
      <c r="AD1079" s="40"/>
    </row>
    <row r="1080" spans="1:30"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39"/>
      <c r="AA1080" s="39"/>
      <c r="AB1080" s="40"/>
      <c r="AC1080" s="40"/>
      <c r="AD1080" s="40"/>
    </row>
    <row r="1081" spans="1:30"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39"/>
      <c r="AA1081" s="39"/>
      <c r="AB1081" s="40"/>
      <c r="AC1081" s="40"/>
      <c r="AD1081" s="40"/>
    </row>
    <row r="1082" spans="1:30"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39"/>
      <c r="AA1082" s="39"/>
      <c r="AB1082" s="40"/>
      <c r="AC1082" s="40"/>
      <c r="AD1082" s="40"/>
    </row>
    <row r="1083" spans="1:30"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39"/>
      <c r="AA1083" s="39"/>
      <c r="AB1083" s="40"/>
      <c r="AC1083" s="40"/>
      <c r="AD1083" s="40"/>
    </row>
    <row r="1084" spans="1:30"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39"/>
      <c r="AA1084" s="39"/>
      <c r="AB1084" s="40"/>
      <c r="AC1084" s="40"/>
      <c r="AD1084" s="40"/>
    </row>
    <row r="1085" spans="1:30"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39"/>
      <c r="AA1085" s="39"/>
      <c r="AB1085" s="40"/>
      <c r="AC1085" s="40"/>
      <c r="AD1085" s="40"/>
    </row>
    <row r="1086" spans="1:30"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39"/>
      <c r="AA1086" s="39"/>
      <c r="AB1086" s="40"/>
      <c r="AC1086" s="40"/>
      <c r="AD1086" s="40"/>
    </row>
    <row r="1087" spans="1:30"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39"/>
      <c r="AA1087" s="39"/>
      <c r="AB1087" s="40"/>
      <c r="AC1087" s="40"/>
      <c r="AD1087" s="40"/>
    </row>
    <row r="1088" spans="1:30"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39"/>
      <c r="AA1088" s="39"/>
      <c r="AB1088" s="40"/>
      <c r="AC1088" s="40"/>
      <c r="AD1088" s="40"/>
    </row>
    <row r="1089" spans="1:30"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39"/>
      <c r="AA1089" s="39"/>
      <c r="AB1089" s="40"/>
      <c r="AC1089" s="40"/>
      <c r="AD1089" s="40"/>
    </row>
    <row r="1090" spans="1:30"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39"/>
      <c r="AA1090" s="39"/>
      <c r="AB1090" s="40"/>
      <c r="AC1090" s="40"/>
      <c r="AD1090" s="40"/>
    </row>
    <row r="1091" spans="1:30"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39"/>
      <c r="AA1091" s="39"/>
      <c r="AB1091" s="40"/>
      <c r="AC1091" s="40"/>
      <c r="AD1091" s="40"/>
    </row>
    <row r="1092" spans="1:30"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39"/>
      <c r="AA1092" s="39"/>
      <c r="AB1092" s="40"/>
      <c r="AC1092" s="40"/>
      <c r="AD1092" s="40"/>
    </row>
    <row r="1093" spans="1:30"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39"/>
      <c r="AA1093" s="39"/>
      <c r="AB1093" s="40"/>
      <c r="AC1093" s="40"/>
      <c r="AD1093" s="40"/>
    </row>
    <row r="1094" spans="1:30"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39"/>
      <c r="AA1094" s="39"/>
      <c r="AB1094" s="40"/>
      <c r="AC1094" s="40"/>
      <c r="AD1094" s="40"/>
    </row>
    <row r="1095" spans="1:30"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39"/>
      <c r="AA1095" s="39"/>
      <c r="AB1095" s="40"/>
      <c r="AC1095" s="40"/>
      <c r="AD1095" s="40"/>
    </row>
    <row r="1096" spans="1:30"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39"/>
      <c r="AA1096" s="39"/>
      <c r="AB1096" s="40"/>
      <c r="AC1096" s="40"/>
      <c r="AD1096" s="40"/>
    </row>
    <row r="1097" spans="1:30"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39"/>
      <c r="AA1097" s="39"/>
      <c r="AB1097" s="40"/>
      <c r="AC1097" s="40"/>
      <c r="AD1097" s="40"/>
    </row>
    <row r="1098" spans="1:30"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39"/>
      <c r="AA1098" s="39"/>
      <c r="AB1098" s="40"/>
      <c r="AC1098" s="40"/>
      <c r="AD1098" s="40"/>
    </row>
    <row r="1099" spans="1:30"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39"/>
      <c r="AA1099" s="39"/>
      <c r="AB1099" s="40"/>
      <c r="AC1099" s="40"/>
      <c r="AD1099" s="40"/>
    </row>
    <row r="1100" spans="1:30"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39"/>
      <c r="AA1100" s="39"/>
      <c r="AB1100" s="40"/>
      <c r="AC1100" s="40"/>
      <c r="AD1100" s="40"/>
    </row>
    <row r="1101" spans="1:30"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39"/>
      <c r="AA1101" s="39"/>
      <c r="AB1101" s="40"/>
      <c r="AC1101" s="40"/>
      <c r="AD1101" s="40"/>
    </row>
    <row r="1102" spans="1:30"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39"/>
      <c r="AA1102" s="39"/>
      <c r="AB1102" s="40"/>
      <c r="AC1102" s="40"/>
      <c r="AD1102" s="40"/>
    </row>
    <row r="1103" spans="1:30"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39"/>
      <c r="AA1103" s="39"/>
      <c r="AB1103" s="40"/>
      <c r="AC1103" s="40"/>
      <c r="AD1103" s="40"/>
    </row>
    <row r="1104" spans="1:30"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39"/>
      <c r="AA1104" s="39"/>
      <c r="AB1104" s="40"/>
      <c r="AC1104" s="40"/>
      <c r="AD1104" s="40"/>
    </row>
    <row r="1105" spans="1:30"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39"/>
      <c r="AA1105" s="39"/>
      <c r="AB1105" s="40"/>
      <c r="AC1105" s="40"/>
      <c r="AD1105" s="40"/>
    </row>
    <row r="1106" spans="1:30"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39"/>
      <c r="AA1106" s="39"/>
      <c r="AB1106" s="40"/>
      <c r="AC1106" s="40"/>
      <c r="AD1106" s="40"/>
    </row>
    <row r="1107" spans="1:30"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39"/>
      <c r="AA1107" s="39"/>
      <c r="AB1107" s="40"/>
      <c r="AC1107" s="40"/>
      <c r="AD1107" s="40"/>
    </row>
    <row r="1108" spans="1:30"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39"/>
      <c r="AA1108" s="39"/>
      <c r="AB1108" s="40"/>
      <c r="AC1108" s="40"/>
      <c r="AD1108" s="40"/>
    </row>
    <row r="1109" spans="1:30"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39"/>
      <c r="AA1109" s="39"/>
      <c r="AB1109" s="40"/>
      <c r="AC1109" s="40"/>
      <c r="AD1109" s="40"/>
    </row>
    <row r="1110" spans="1:30"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39"/>
      <c r="AA1110" s="39"/>
      <c r="AB1110" s="40"/>
      <c r="AC1110" s="40"/>
      <c r="AD1110" s="40"/>
    </row>
    <row r="1111" spans="1:30"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39"/>
      <c r="AA1111" s="39"/>
      <c r="AB1111" s="40"/>
      <c r="AC1111" s="40"/>
      <c r="AD1111" s="40"/>
    </row>
    <row r="1112" spans="1:30"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39"/>
      <c r="AA1112" s="39"/>
      <c r="AB1112" s="40"/>
      <c r="AC1112" s="40"/>
      <c r="AD1112" s="40"/>
    </row>
    <row r="1113" spans="1:30"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39"/>
      <c r="AA1113" s="39"/>
      <c r="AB1113" s="40"/>
      <c r="AC1113" s="40"/>
      <c r="AD1113" s="40"/>
    </row>
    <row r="1114" spans="1:30"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39"/>
      <c r="AA1114" s="39"/>
      <c r="AB1114" s="40"/>
      <c r="AC1114" s="40"/>
      <c r="AD1114" s="40"/>
    </row>
    <row r="1115" spans="1:30"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39"/>
      <c r="AA1115" s="39"/>
      <c r="AB1115" s="40"/>
      <c r="AC1115" s="40"/>
      <c r="AD1115" s="40"/>
    </row>
    <row r="1116" spans="1:30"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39"/>
      <c r="AA1116" s="39"/>
      <c r="AB1116" s="40"/>
      <c r="AC1116" s="40"/>
      <c r="AD1116" s="40"/>
    </row>
    <row r="1117" spans="1:30"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39"/>
      <c r="AA1117" s="39"/>
      <c r="AB1117" s="40"/>
      <c r="AC1117" s="40"/>
      <c r="AD1117" s="40"/>
    </row>
    <row r="1118" spans="1:30"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39"/>
      <c r="AA1118" s="39"/>
      <c r="AB1118" s="40"/>
      <c r="AC1118" s="40"/>
      <c r="AD1118" s="40"/>
    </row>
    <row r="1119" spans="1:30"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39"/>
      <c r="AA1119" s="39"/>
      <c r="AB1119" s="40"/>
      <c r="AC1119" s="40"/>
      <c r="AD1119" s="40"/>
    </row>
    <row r="1120" spans="1:30"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39"/>
      <c r="AA1120" s="39"/>
      <c r="AB1120" s="40"/>
      <c r="AC1120" s="40"/>
      <c r="AD1120" s="40"/>
    </row>
    <row r="1121" spans="1:30"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39"/>
      <c r="AA1121" s="39"/>
      <c r="AB1121" s="40"/>
      <c r="AC1121" s="40"/>
      <c r="AD1121" s="40"/>
    </row>
    <row r="1122" spans="1:30"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39"/>
      <c r="AA1122" s="39"/>
      <c r="AB1122" s="40"/>
      <c r="AC1122" s="40"/>
      <c r="AD1122" s="40"/>
    </row>
    <row r="1123" spans="1:30"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39"/>
      <c r="AA1123" s="39"/>
      <c r="AB1123" s="40"/>
      <c r="AC1123" s="40"/>
      <c r="AD1123" s="40"/>
    </row>
    <row r="1124" spans="1:30"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39"/>
      <c r="AA1124" s="39"/>
      <c r="AB1124" s="40"/>
      <c r="AC1124" s="40"/>
      <c r="AD1124" s="40"/>
    </row>
    <row r="1125" spans="1:30"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39"/>
      <c r="AA1125" s="39"/>
      <c r="AB1125" s="40"/>
      <c r="AC1125" s="40"/>
      <c r="AD1125" s="40"/>
    </row>
    <row r="1126" spans="1:30"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39"/>
      <c r="AA1126" s="39"/>
      <c r="AB1126" s="40"/>
      <c r="AC1126" s="40"/>
      <c r="AD1126" s="40"/>
    </row>
    <row r="1127" spans="1:30"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39"/>
      <c r="AA1127" s="39"/>
      <c r="AB1127" s="40"/>
      <c r="AC1127" s="40"/>
      <c r="AD1127" s="40"/>
    </row>
    <row r="1128" spans="1:30"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39"/>
      <c r="AA1128" s="39"/>
      <c r="AB1128" s="40"/>
      <c r="AC1128" s="40"/>
      <c r="AD1128" s="40"/>
    </row>
    <row r="1129" spans="1:30"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39"/>
      <c r="AA1129" s="39"/>
      <c r="AB1129" s="40"/>
      <c r="AC1129" s="40"/>
      <c r="AD1129" s="40"/>
    </row>
    <row r="1130" spans="1:30"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39"/>
      <c r="AA1130" s="39"/>
      <c r="AB1130" s="40"/>
      <c r="AC1130" s="40"/>
      <c r="AD1130" s="40"/>
    </row>
    <row r="1131" spans="1:30"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39"/>
      <c r="AA1131" s="39"/>
      <c r="AB1131" s="40"/>
      <c r="AC1131" s="40"/>
      <c r="AD1131" s="40"/>
    </row>
    <row r="1132" spans="1:30"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39"/>
      <c r="AA1132" s="39"/>
      <c r="AB1132" s="40"/>
      <c r="AC1132" s="40"/>
      <c r="AD1132" s="40"/>
    </row>
    <row r="1133" spans="1:30"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39"/>
      <c r="AA1133" s="39"/>
      <c r="AB1133" s="40"/>
      <c r="AC1133" s="40"/>
      <c r="AD1133" s="40"/>
    </row>
    <row r="1134" spans="1:30"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39"/>
      <c r="AA1134" s="39"/>
      <c r="AB1134" s="40"/>
      <c r="AC1134" s="40"/>
      <c r="AD1134" s="40"/>
    </row>
    <row r="1135" spans="1:30"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39"/>
      <c r="AA1135" s="39"/>
      <c r="AB1135" s="40"/>
      <c r="AC1135" s="40"/>
      <c r="AD1135" s="40"/>
    </row>
    <row r="1136" spans="1:30"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39"/>
      <c r="AA1136" s="39"/>
      <c r="AB1136" s="40"/>
      <c r="AC1136" s="40"/>
      <c r="AD1136" s="40"/>
    </row>
    <row r="1137" spans="1:30"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39"/>
      <c r="AA1137" s="39"/>
      <c r="AB1137" s="40"/>
      <c r="AC1137" s="40"/>
      <c r="AD1137" s="40"/>
    </row>
    <row r="1138" spans="1:30"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39"/>
      <c r="AA1138" s="39"/>
      <c r="AB1138" s="40"/>
      <c r="AC1138" s="40"/>
      <c r="AD1138" s="40"/>
    </row>
    <row r="1139" spans="1:30"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39"/>
      <c r="AA1139" s="39"/>
      <c r="AB1139" s="40"/>
      <c r="AC1139" s="40"/>
      <c r="AD1139" s="40"/>
    </row>
    <row r="1140" spans="1:30"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39"/>
      <c r="AA1140" s="39"/>
      <c r="AB1140" s="40"/>
      <c r="AC1140" s="40"/>
      <c r="AD1140" s="40"/>
    </row>
    <row r="1141" spans="1:30"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39"/>
      <c r="AA1141" s="39"/>
      <c r="AB1141" s="40"/>
      <c r="AC1141" s="40"/>
      <c r="AD1141" s="40"/>
    </row>
    <row r="1142" spans="1:30"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39"/>
      <c r="AA1142" s="39"/>
      <c r="AB1142" s="40"/>
      <c r="AC1142" s="40"/>
      <c r="AD1142" s="40"/>
    </row>
    <row r="1143" spans="1:30"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39"/>
      <c r="AA1143" s="39"/>
      <c r="AB1143" s="40"/>
      <c r="AC1143" s="40"/>
      <c r="AD1143" s="40"/>
    </row>
    <row r="1144" spans="1:30"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39"/>
      <c r="AA1144" s="39"/>
      <c r="AB1144" s="40"/>
      <c r="AC1144" s="40"/>
      <c r="AD1144" s="40"/>
    </row>
    <row r="1145" spans="1:30"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39"/>
      <c r="AA1145" s="39"/>
      <c r="AB1145" s="40"/>
      <c r="AC1145" s="40"/>
      <c r="AD1145" s="40"/>
    </row>
    <row r="1146" spans="1:30"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39"/>
      <c r="AA1146" s="39"/>
      <c r="AB1146" s="40"/>
      <c r="AC1146" s="40"/>
      <c r="AD1146" s="40"/>
    </row>
    <row r="1147" spans="1:30"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39"/>
      <c r="AA1147" s="39"/>
      <c r="AB1147" s="40"/>
      <c r="AC1147" s="40"/>
      <c r="AD1147" s="40"/>
    </row>
    <row r="1148" spans="1:30"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39"/>
      <c r="AA1148" s="39"/>
      <c r="AB1148" s="40"/>
      <c r="AC1148" s="40"/>
      <c r="AD1148" s="40"/>
    </row>
    <row r="1149" spans="1:30"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39"/>
      <c r="AA1149" s="39"/>
      <c r="AB1149" s="40"/>
      <c r="AC1149" s="40"/>
      <c r="AD1149" s="40"/>
    </row>
    <row r="1150" spans="1:30"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39"/>
      <c r="AA1150" s="39"/>
      <c r="AB1150" s="40"/>
      <c r="AC1150" s="40"/>
      <c r="AD1150" s="40"/>
    </row>
    <row r="1151" spans="1:30"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39"/>
      <c r="AA1151" s="39"/>
      <c r="AB1151" s="40"/>
      <c r="AC1151" s="40"/>
      <c r="AD1151" s="40"/>
    </row>
    <row r="1152" spans="1:30"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39"/>
      <c r="AA1152" s="39"/>
      <c r="AB1152" s="40"/>
      <c r="AC1152" s="40"/>
      <c r="AD1152" s="40"/>
    </row>
    <row r="1153" spans="1:30"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39"/>
      <c r="AA1153" s="39"/>
      <c r="AB1153" s="40"/>
      <c r="AC1153" s="40"/>
      <c r="AD1153" s="40"/>
    </row>
    <row r="1154" spans="1:30"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39"/>
      <c r="AA1154" s="39"/>
      <c r="AB1154" s="40"/>
      <c r="AC1154" s="40"/>
      <c r="AD1154" s="40"/>
    </row>
    <row r="1155" spans="1:30"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39"/>
      <c r="AA1155" s="39"/>
      <c r="AB1155" s="40"/>
      <c r="AC1155" s="40"/>
      <c r="AD1155" s="40"/>
    </row>
    <row r="1156" spans="1:30"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39"/>
      <c r="AA1156" s="39"/>
      <c r="AB1156" s="40"/>
      <c r="AC1156" s="40"/>
      <c r="AD1156" s="40"/>
    </row>
    <row r="1157" spans="1:30"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39"/>
      <c r="AA1157" s="39"/>
      <c r="AB1157" s="40"/>
      <c r="AC1157" s="40"/>
      <c r="AD1157" s="40"/>
    </row>
    <row r="1158" spans="1:30"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39"/>
      <c r="AA1158" s="39"/>
      <c r="AB1158" s="40"/>
      <c r="AC1158" s="40"/>
      <c r="AD1158" s="40"/>
    </row>
    <row r="1159" spans="1:30"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39"/>
      <c r="AA1159" s="39"/>
      <c r="AB1159" s="40"/>
      <c r="AC1159" s="40"/>
      <c r="AD1159" s="40"/>
    </row>
    <row r="1160" spans="1:30"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39"/>
      <c r="AA1160" s="39"/>
      <c r="AB1160" s="40"/>
      <c r="AC1160" s="40"/>
      <c r="AD1160" s="40"/>
    </row>
    <row r="1161" spans="1:30"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39"/>
      <c r="AA1161" s="39"/>
      <c r="AB1161" s="40"/>
      <c r="AC1161" s="40"/>
      <c r="AD1161" s="40"/>
    </row>
    <row r="1162" spans="1:30"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39"/>
      <c r="AA1162" s="39"/>
      <c r="AB1162" s="40"/>
      <c r="AC1162" s="40"/>
      <c r="AD1162" s="40"/>
    </row>
    <row r="1163" spans="1:30"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39"/>
      <c r="AA1163" s="39"/>
      <c r="AB1163" s="40"/>
      <c r="AC1163" s="40"/>
      <c r="AD1163" s="40"/>
    </row>
    <row r="1164" spans="1:30"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39"/>
      <c r="AA1164" s="39"/>
      <c r="AB1164" s="40"/>
      <c r="AC1164" s="40"/>
      <c r="AD1164" s="40"/>
    </row>
    <row r="1165" spans="1:30"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39"/>
      <c r="AA1165" s="39"/>
      <c r="AB1165" s="40"/>
      <c r="AC1165" s="40"/>
      <c r="AD1165" s="40"/>
    </row>
    <row r="1166" spans="1:30"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39"/>
      <c r="AA1166" s="39"/>
      <c r="AB1166" s="40"/>
      <c r="AC1166" s="40"/>
      <c r="AD1166" s="40"/>
    </row>
    <row r="1167" spans="1:30"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39"/>
      <c r="AA1167" s="39"/>
      <c r="AB1167" s="40"/>
      <c r="AC1167" s="40"/>
      <c r="AD1167" s="40"/>
    </row>
    <row r="1168" spans="1:30"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39"/>
      <c r="AA1168" s="39"/>
      <c r="AB1168" s="40"/>
      <c r="AC1168" s="40"/>
      <c r="AD1168" s="40"/>
    </row>
    <row r="1169" spans="1:30"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39"/>
      <c r="AA1169" s="39"/>
      <c r="AB1169" s="40"/>
      <c r="AC1169" s="40"/>
      <c r="AD1169" s="40"/>
    </row>
    <row r="1170" spans="1:30"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39"/>
      <c r="AA1170" s="39"/>
      <c r="AB1170" s="40"/>
      <c r="AC1170" s="40"/>
      <c r="AD1170" s="40"/>
    </row>
    <row r="1171" spans="1:30"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39"/>
      <c r="AA1171" s="39"/>
      <c r="AB1171" s="40"/>
      <c r="AC1171" s="40"/>
      <c r="AD1171" s="40"/>
    </row>
    <row r="1172" spans="1:30"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39"/>
      <c r="AA1172" s="39"/>
      <c r="AB1172" s="40"/>
      <c r="AC1172" s="40"/>
      <c r="AD1172" s="40"/>
    </row>
    <row r="1173" spans="1:30"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39"/>
      <c r="AA1173" s="39"/>
      <c r="AB1173" s="40"/>
      <c r="AC1173" s="40"/>
      <c r="AD1173" s="40"/>
    </row>
    <row r="1174" spans="1:30"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39"/>
      <c r="AA1174" s="39"/>
      <c r="AB1174" s="40"/>
      <c r="AC1174" s="40"/>
      <c r="AD1174" s="40"/>
    </row>
    <row r="1175" spans="1:30"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39"/>
      <c r="AA1175" s="39"/>
      <c r="AB1175" s="40"/>
      <c r="AC1175" s="40"/>
      <c r="AD1175" s="40"/>
    </row>
    <row r="1176" spans="1:30"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39"/>
      <c r="AA1176" s="39"/>
      <c r="AB1176" s="40"/>
      <c r="AC1176" s="40"/>
      <c r="AD1176" s="40"/>
    </row>
    <row r="1177" spans="1:30"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39"/>
      <c r="AA1177" s="39"/>
      <c r="AB1177" s="40"/>
      <c r="AC1177" s="40"/>
      <c r="AD1177" s="40"/>
    </row>
    <row r="1178" spans="1:30"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39"/>
      <c r="AA1178" s="39"/>
      <c r="AB1178" s="40"/>
      <c r="AC1178" s="40"/>
      <c r="AD1178" s="40"/>
    </row>
    <row r="1179" spans="1:30"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39"/>
      <c r="AA1179" s="39"/>
      <c r="AB1179" s="40"/>
      <c r="AC1179" s="40"/>
      <c r="AD1179" s="40"/>
    </row>
    <row r="1180" spans="1:30"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39"/>
      <c r="AA1180" s="39"/>
      <c r="AB1180" s="40"/>
      <c r="AC1180" s="40"/>
      <c r="AD1180" s="40"/>
    </row>
    <row r="1181" spans="1:30"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39"/>
      <c r="AA1181" s="39"/>
      <c r="AB1181" s="40"/>
      <c r="AC1181" s="40"/>
      <c r="AD1181" s="40"/>
    </row>
    <row r="1182" spans="1:30"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39"/>
      <c r="AA1182" s="39"/>
      <c r="AB1182" s="40"/>
      <c r="AC1182" s="40"/>
      <c r="AD1182" s="40"/>
    </row>
    <row r="1183" spans="1:30"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39"/>
      <c r="AA1183" s="39"/>
      <c r="AB1183" s="40"/>
      <c r="AC1183" s="40"/>
      <c r="AD1183" s="40"/>
    </row>
    <row r="1184" spans="1:30"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39"/>
      <c r="AA1184" s="39"/>
      <c r="AB1184" s="40"/>
      <c r="AC1184" s="40"/>
      <c r="AD1184" s="40"/>
    </row>
    <row r="1185" spans="1:30"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39"/>
      <c r="AA1185" s="39"/>
      <c r="AB1185" s="40"/>
      <c r="AC1185" s="40"/>
      <c r="AD1185" s="40"/>
    </row>
    <row r="1186" spans="1:30"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39"/>
      <c r="AA1186" s="39"/>
      <c r="AB1186" s="40"/>
      <c r="AC1186" s="40"/>
      <c r="AD1186" s="40"/>
    </row>
    <row r="1187" spans="1:30"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39"/>
      <c r="AA1187" s="39"/>
      <c r="AB1187" s="40"/>
      <c r="AC1187" s="40"/>
      <c r="AD1187" s="40"/>
    </row>
    <row r="1188" spans="1:30"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39"/>
      <c r="AA1188" s="39"/>
      <c r="AB1188" s="40"/>
      <c r="AC1188" s="40"/>
      <c r="AD1188" s="40"/>
    </row>
    <row r="1189" spans="1:30"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39"/>
      <c r="AA1189" s="39"/>
      <c r="AB1189" s="40"/>
      <c r="AC1189" s="40"/>
      <c r="AD1189" s="40"/>
    </row>
    <row r="1190" spans="1:30"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39"/>
      <c r="AA1190" s="39"/>
      <c r="AB1190" s="40"/>
      <c r="AC1190" s="40"/>
      <c r="AD1190" s="40"/>
    </row>
    <row r="1191" spans="1:30"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39"/>
      <c r="AA1191" s="39"/>
      <c r="AB1191" s="40"/>
      <c r="AC1191" s="40"/>
      <c r="AD1191" s="40"/>
    </row>
    <row r="1192" spans="1:30"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39"/>
      <c r="AA1192" s="39"/>
      <c r="AB1192" s="40"/>
      <c r="AC1192" s="40"/>
      <c r="AD1192" s="40"/>
    </row>
    <row r="1193" spans="1:30"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39"/>
      <c r="AA1193" s="39"/>
      <c r="AB1193" s="40"/>
      <c r="AC1193" s="40"/>
      <c r="AD1193" s="40"/>
    </row>
    <row r="1194" spans="1:30"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39"/>
      <c r="AA1194" s="39"/>
      <c r="AB1194" s="40"/>
      <c r="AC1194" s="40"/>
      <c r="AD1194" s="40"/>
    </row>
    <row r="1195" spans="1:30"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39"/>
      <c r="AA1195" s="39"/>
      <c r="AB1195" s="40"/>
      <c r="AC1195" s="40"/>
      <c r="AD1195" s="40"/>
    </row>
    <row r="1196" spans="1:30"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39"/>
      <c r="AA1196" s="39"/>
      <c r="AB1196" s="40"/>
      <c r="AC1196" s="40"/>
      <c r="AD1196" s="40"/>
    </row>
    <row r="1197" spans="1:30"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39"/>
      <c r="AA1197" s="39"/>
      <c r="AB1197" s="40"/>
      <c r="AC1197" s="40"/>
      <c r="AD1197" s="40"/>
    </row>
    <row r="1198" spans="1:30"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39"/>
      <c r="AA1198" s="39"/>
      <c r="AB1198" s="40"/>
      <c r="AC1198" s="40"/>
      <c r="AD1198" s="40"/>
    </row>
    <row r="1199" spans="1:30"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39"/>
      <c r="AA1199" s="39"/>
      <c r="AB1199" s="40"/>
      <c r="AC1199" s="40"/>
      <c r="AD1199" s="40"/>
    </row>
    <row r="1200" spans="1:30"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39"/>
      <c r="AA1200" s="39"/>
      <c r="AB1200" s="40"/>
      <c r="AC1200" s="40"/>
      <c r="AD1200" s="40"/>
    </row>
    <row r="1201" spans="1:30"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39"/>
      <c r="AA1201" s="39"/>
      <c r="AB1201" s="40"/>
      <c r="AC1201" s="40"/>
      <c r="AD1201" s="40"/>
    </row>
    <row r="1202" spans="1:30"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39"/>
      <c r="AA1202" s="39"/>
      <c r="AB1202" s="40"/>
      <c r="AC1202" s="40"/>
      <c r="AD1202" s="40"/>
    </row>
    <row r="1203" spans="1:30"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39"/>
      <c r="AA1203" s="39"/>
      <c r="AB1203" s="40"/>
      <c r="AC1203" s="40"/>
      <c r="AD1203" s="40"/>
    </row>
    <row r="1204" spans="1:30"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39"/>
      <c r="AA1204" s="39"/>
      <c r="AB1204" s="40"/>
      <c r="AC1204" s="40"/>
      <c r="AD1204" s="40"/>
    </row>
    <row r="1205" spans="1:30"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39"/>
      <c r="AA1205" s="39"/>
      <c r="AB1205" s="40"/>
      <c r="AC1205" s="40"/>
      <c r="AD1205" s="40"/>
    </row>
    <row r="1206" spans="1:30"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39"/>
      <c r="AA1206" s="39"/>
      <c r="AB1206" s="40"/>
      <c r="AC1206" s="40"/>
      <c r="AD1206" s="40"/>
    </row>
    <row r="1207" spans="1:30"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39"/>
      <c r="AA1207" s="39"/>
      <c r="AB1207" s="40"/>
      <c r="AC1207" s="40"/>
      <c r="AD1207" s="40"/>
    </row>
    <row r="1208" spans="1:30"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39"/>
      <c r="AA1208" s="39"/>
      <c r="AB1208" s="40"/>
      <c r="AC1208" s="40"/>
      <c r="AD1208" s="40"/>
    </row>
    <row r="1209" spans="1:30"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39"/>
      <c r="AA1209" s="39"/>
      <c r="AB1209" s="40"/>
      <c r="AC1209" s="40"/>
      <c r="AD1209" s="40"/>
    </row>
    <row r="1210" spans="1:30"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39"/>
      <c r="AA1210" s="39"/>
      <c r="AB1210" s="40"/>
      <c r="AC1210" s="40"/>
      <c r="AD1210" s="40"/>
    </row>
    <row r="1211" spans="1:30"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39"/>
      <c r="AA1211" s="39"/>
      <c r="AB1211" s="40"/>
      <c r="AC1211" s="40"/>
      <c r="AD1211" s="40"/>
    </row>
    <row r="1212" spans="1:30"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39"/>
      <c r="AA1212" s="39"/>
      <c r="AB1212" s="40"/>
      <c r="AC1212" s="40"/>
      <c r="AD1212" s="40"/>
    </row>
    <row r="1213" spans="1:30"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39"/>
      <c r="AA1213" s="39"/>
      <c r="AB1213" s="40"/>
      <c r="AC1213" s="40"/>
      <c r="AD1213" s="40"/>
    </row>
    <row r="1214" spans="1:30"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39"/>
      <c r="AA1214" s="39"/>
      <c r="AB1214" s="40"/>
      <c r="AC1214" s="40"/>
      <c r="AD1214" s="40"/>
    </row>
    <row r="1215" spans="1:30"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39"/>
      <c r="AA1215" s="39"/>
      <c r="AB1215" s="40"/>
      <c r="AC1215" s="40"/>
      <c r="AD1215" s="40"/>
    </row>
    <row r="1216" spans="1:30"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39"/>
      <c r="AA1216" s="39"/>
      <c r="AB1216" s="40"/>
      <c r="AC1216" s="40"/>
      <c r="AD1216" s="40"/>
    </row>
    <row r="1217" spans="1:30"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39"/>
      <c r="AA1217" s="39"/>
      <c r="AB1217" s="40"/>
      <c r="AC1217" s="40"/>
      <c r="AD1217" s="40"/>
    </row>
    <row r="1218" spans="1:30"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39"/>
      <c r="AA1218" s="39"/>
      <c r="AB1218" s="40"/>
      <c r="AC1218" s="40"/>
      <c r="AD1218" s="40"/>
    </row>
    <row r="1219" spans="1:30"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39"/>
      <c r="AA1219" s="39"/>
      <c r="AB1219" s="40"/>
      <c r="AC1219" s="40"/>
      <c r="AD1219" s="40"/>
    </row>
    <row r="1220" spans="1:30"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39"/>
      <c r="AA1220" s="39"/>
      <c r="AB1220" s="40"/>
      <c r="AC1220" s="40"/>
      <c r="AD1220" s="40"/>
    </row>
    <row r="1221" spans="1:30"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39"/>
      <c r="AA1221" s="39"/>
      <c r="AB1221" s="40"/>
      <c r="AC1221" s="40"/>
      <c r="AD1221" s="40"/>
    </row>
    <row r="1222" spans="1:30"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39"/>
      <c r="AA1222" s="39"/>
      <c r="AB1222" s="40"/>
      <c r="AC1222" s="40"/>
      <c r="AD1222" s="40"/>
    </row>
    <row r="1223" spans="1:30"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39"/>
      <c r="AA1223" s="39"/>
      <c r="AB1223" s="40"/>
      <c r="AC1223" s="40"/>
      <c r="AD1223" s="40"/>
    </row>
    <row r="1224" spans="1:30"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39"/>
      <c r="AA1224" s="39"/>
      <c r="AB1224" s="40"/>
      <c r="AC1224" s="40"/>
      <c r="AD1224" s="40"/>
    </row>
    <row r="1225" spans="1:30"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39"/>
      <c r="AA1225" s="39"/>
      <c r="AB1225" s="40"/>
      <c r="AC1225" s="40"/>
      <c r="AD1225" s="40"/>
    </row>
    <row r="1226" spans="1:30"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39"/>
      <c r="AA1226" s="39"/>
      <c r="AB1226" s="40"/>
      <c r="AC1226" s="40"/>
      <c r="AD1226" s="40"/>
    </row>
    <row r="1227" spans="1:30"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39"/>
      <c r="AA1227" s="39"/>
      <c r="AB1227" s="40"/>
      <c r="AC1227" s="40"/>
      <c r="AD1227" s="40"/>
    </row>
    <row r="1228" spans="1:30"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39"/>
      <c r="AA1228" s="39"/>
      <c r="AB1228" s="40"/>
      <c r="AC1228" s="40"/>
      <c r="AD1228" s="40"/>
    </row>
    <row r="1229" spans="1:30"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39"/>
      <c r="AA1229" s="39"/>
      <c r="AB1229" s="40"/>
      <c r="AC1229" s="40"/>
      <c r="AD1229" s="40"/>
    </row>
    <row r="1230" spans="1:30"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39"/>
      <c r="AA1230" s="39"/>
      <c r="AB1230" s="40"/>
      <c r="AC1230" s="40"/>
      <c r="AD1230" s="40"/>
    </row>
    <row r="1231" spans="1:30"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39"/>
      <c r="AA1231" s="39"/>
      <c r="AB1231" s="40"/>
      <c r="AC1231" s="40"/>
      <c r="AD1231" s="40"/>
    </row>
    <row r="1232" spans="1:30"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39"/>
      <c r="AA1232" s="39"/>
      <c r="AB1232" s="40"/>
      <c r="AC1232" s="40"/>
      <c r="AD1232" s="40"/>
    </row>
    <row r="1233" spans="1:30"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39"/>
      <c r="AA1233" s="39"/>
      <c r="AB1233" s="40"/>
      <c r="AC1233" s="40"/>
      <c r="AD1233" s="40"/>
    </row>
    <row r="1234" spans="1:30"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39"/>
      <c r="AA1234" s="39"/>
      <c r="AB1234" s="40"/>
      <c r="AC1234" s="40"/>
      <c r="AD1234" s="40"/>
    </row>
    <row r="1235" spans="1:30"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39"/>
      <c r="AA1235" s="39"/>
      <c r="AB1235" s="40"/>
      <c r="AC1235" s="40"/>
      <c r="AD1235" s="40"/>
    </row>
    <row r="1236" spans="1:30"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39"/>
      <c r="AA1236" s="39"/>
      <c r="AB1236" s="40"/>
      <c r="AC1236" s="40"/>
      <c r="AD1236" s="40"/>
    </row>
    <row r="1237" spans="1:30"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39"/>
      <c r="AA1237" s="39"/>
      <c r="AB1237" s="40"/>
      <c r="AC1237" s="40"/>
      <c r="AD1237" s="40"/>
    </row>
    <row r="1238" spans="1:30"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39"/>
      <c r="AA1238" s="39"/>
      <c r="AB1238" s="40"/>
      <c r="AC1238" s="40"/>
      <c r="AD1238" s="40"/>
    </row>
    <row r="1239" spans="1:30"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39"/>
      <c r="AA1239" s="39"/>
      <c r="AB1239" s="40"/>
      <c r="AC1239" s="40"/>
      <c r="AD1239" s="40"/>
    </row>
    <row r="1240" spans="1:30"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39"/>
      <c r="AA1240" s="39"/>
      <c r="AB1240" s="40"/>
      <c r="AC1240" s="40"/>
      <c r="AD1240" s="40"/>
    </row>
    <row r="1241" spans="1:30"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39"/>
      <c r="AA1241" s="39"/>
      <c r="AB1241" s="40"/>
      <c r="AC1241" s="40"/>
      <c r="AD1241" s="40"/>
    </row>
    <row r="1242" spans="1:30"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39"/>
      <c r="AA1242" s="39"/>
      <c r="AB1242" s="40"/>
      <c r="AC1242" s="40"/>
      <c r="AD1242" s="40"/>
    </row>
    <row r="1243" spans="1:30"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39"/>
      <c r="AA1243" s="39"/>
      <c r="AB1243" s="40"/>
      <c r="AC1243" s="40"/>
      <c r="AD1243" s="40"/>
    </row>
    <row r="1244" spans="1:30"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39"/>
      <c r="AA1244" s="39"/>
      <c r="AB1244" s="40"/>
      <c r="AC1244" s="40"/>
      <c r="AD1244" s="40"/>
    </row>
    <row r="1245" spans="1:30"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39"/>
      <c r="AA1245" s="39"/>
      <c r="AB1245" s="40"/>
      <c r="AC1245" s="40"/>
      <c r="AD1245" s="40"/>
    </row>
    <row r="1246" spans="1:30"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39"/>
      <c r="AA1246" s="39"/>
      <c r="AB1246" s="40"/>
      <c r="AC1246" s="40"/>
      <c r="AD1246" s="40"/>
    </row>
    <row r="1247" spans="1:30"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39"/>
      <c r="AA1247" s="39"/>
      <c r="AB1247" s="40"/>
      <c r="AC1247" s="40"/>
      <c r="AD1247" s="40"/>
    </row>
    <row r="1248" spans="1:30"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39"/>
      <c r="AA1248" s="39"/>
      <c r="AB1248" s="40"/>
      <c r="AC1248" s="40"/>
      <c r="AD1248" s="40"/>
    </row>
    <row r="1249" spans="1:30"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39"/>
      <c r="AA1249" s="39"/>
      <c r="AB1249" s="40"/>
      <c r="AC1249" s="40"/>
      <c r="AD1249" s="40"/>
    </row>
    <row r="1250" spans="1:30"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39"/>
      <c r="AA1250" s="39"/>
      <c r="AB1250" s="40"/>
      <c r="AC1250" s="40"/>
      <c r="AD1250" s="40"/>
    </row>
    <row r="1251" spans="1:30"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39"/>
      <c r="AA1251" s="39"/>
      <c r="AB1251" s="40"/>
      <c r="AC1251" s="40"/>
      <c r="AD1251" s="40"/>
    </row>
    <row r="1252" spans="1:30"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39"/>
      <c r="AA1252" s="39"/>
      <c r="AB1252" s="40"/>
      <c r="AC1252" s="40"/>
      <c r="AD1252" s="40"/>
    </row>
    <row r="1253" spans="1:30"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39"/>
      <c r="AA1253" s="39"/>
      <c r="AB1253" s="40"/>
      <c r="AC1253" s="40"/>
      <c r="AD1253" s="40"/>
    </row>
    <row r="1254" spans="1:30"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39"/>
      <c r="AA1254" s="39"/>
      <c r="AB1254" s="40"/>
      <c r="AC1254" s="40"/>
      <c r="AD1254" s="40"/>
    </row>
    <row r="1255" spans="1:30"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39"/>
      <c r="AA1255" s="39"/>
      <c r="AB1255" s="40"/>
      <c r="AC1255" s="40"/>
      <c r="AD1255" s="40"/>
    </row>
    <row r="1256" spans="1:30"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39"/>
      <c r="AA1256" s="39"/>
      <c r="AB1256" s="40"/>
      <c r="AC1256" s="40"/>
      <c r="AD1256" s="40"/>
    </row>
    <row r="1257" spans="1:30"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39"/>
      <c r="AA1257" s="39"/>
      <c r="AB1257" s="40"/>
      <c r="AC1257" s="40"/>
      <c r="AD1257" s="40"/>
    </row>
    <row r="1258" spans="1:30"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39"/>
      <c r="AA1258" s="39"/>
      <c r="AB1258" s="40"/>
      <c r="AC1258" s="40"/>
      <c r="AD1258" s="40"/>
    </row>
    <row r="1259" spans="1:30"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39"/>
      <c r="AA1259" s="39"/>
      <c r="AB1259" s="40"/>
      <c r="AC1259" s="40"/>
      <c r="AD1259" s="40"/>
    </row>
    <row r="1260" spans="1:30"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39"/>
      <c r="AA1260" s="39"/>
      <c r="AB1260" s="40"/>
      <c r="AC1260" s="40"/>
      <c r="AD1260" s="40"/>
    </row>
    <row r="1261" spans="1:30"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39"/>
      <c r="AA1261" s="39"/>
      <c r="AB1261" s="40"/>
      <c r="AC1261" s="40"/>
      <c r="AD1261" s="40"/>
    </row>
    <row r="1262" spans="1:30"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39"/>
      <c r="AA1262" s="39"/>
      <c r="AB1262" s="40"/>
      <c r="AC1262" s="40"/>
      <c r="AD1262" s="40"/>
    </row>
    <row r="1263" spans="1:30"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39"/>
      <c r="AA1263" s="39"/>
      <c r="AB1263" s="40"/>
      <c r="AC1263" s="40"/>
      <c r="AD1263" s="40"/>
    </row>
    <row r="1264" spans="1:30"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39"/>
      <c r="AA1264" s="39"/>
      <c r="AB1264" s="40"/>
      <c r="AC1264" s="40"/>
      <c r="AD1264" s="40"/>
    </row>
    <row r="1265" spans="1:30"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39"/>
      <c r="AA1265" s="39"/>
      <c r="AB1265" s="40"/>
      <c r="AC1265" s="40"/>
      <c r="AD1265" s="40"/>
    </row>
    <row r="1266" spans="1:30"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39"/>
      <c r="AA1266" s="39"/>
      <c r="AB1266" s="40"/>
      <c r="AC1266" s="40"/>
      <c r="AD1266" s="40"/>
    </row>
    <row r="1267" spans="1:30"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39"/>
      <c r="AA1267" s="39"/>
      <c r="AB1267" s="40"/>
      <c r="AC1267" s="40"/>
      <c r="AD1267" s="40"/>
    </row>
    <row r="1268" spans="1:30"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39"/>
      <c r="AA1268" s="39"/>
      <c r="AB1268" s="40"/>
      <c r="AC1268" s="40"/>
      <c r="AD1268" s="40"/>
    </row>
    <row r="1269" spans="1:30"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39"/>
      <c r="AA1269" s="39"/>
      <c r="AB1269" s="40"/>
      <c r="AC1269" s="40"/>
      <c r="AD1269" s="40"/>
    </row>
    <row r="1270" spans="1:30"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39"/>
      <c r="AA1270" s="39"/>
      <c r="AB1270" s="40"/>
      <c r="AC1270" s="40"/>
      <c r="AD1270" s="40"/>
    </row>
    <row r="1271" spans="1:30"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39"/>
      <c r="AA1271" s="39"/>
      <c r="AB1271" s="40"/>
      <c r="AC1271" s="40"/>
      <c r="AD1271" s="40"/>
    </row>
    <row r="1272" spans="1:30"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39"/>
      <c r="AA1272" s="39"/>
      <c r="AB1272" s="40"/>
      <c r="AC1272" s="40"/>
      <c r="AD1272" s="40"/>
    </row>
    <row r="1273" spans="1:30"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39"/>
      <c r="AA1273" s="39"/>
      <c r="AB1273" s="40"/>
      <c r="AC1273" s="40"/>
      <c r="AD1273" s="40"/>
    </row>
    <row r="1274" spans="1:30"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39"/>
      <c r="AA1274" s="39"/>
      <c r="AB1274" s="40"/>
      <c r="AC1274" s="40"/>
      <c r="AD1274" s="40"/>
    </row>
    <row r="1275" spans="1:30"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39"/>
      <c r="AA1275" s="39"/>
      <c r="AB1275" s="40"/>
      <c r="AC1275" s="40"/>
      <c r="AD1275" s="40"/>
    </row>
    <row r="1276" spans="1:30"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39"/>
      <c r="AA1276" s="39"/>
      <c r="AB1276" s="40"/>
      <c r="AC1276" s="40"/>
      <c r="AD1276" s="40"/>
    </row>
    <row r="1277" spans="1:30"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39"/>
      <c r="AA1277" s="39"/>
      <c r="AB1277" s="40"/>
      <c r="AC1277" s="40"/>
      <c r="AD1277" s="40"/>
    </row>
    <row r="1278" spans="1:30"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39"/>
      <c r="AA1278" s="39"/>
      <c r="AB1278" s="40"/>
      <c r="AC1278" s="40"/>
      <c r="AD1278" s="40"/>
    </row>
    <row r="1279" spans="1:30"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39"/>
      <c r="AA1279" s="39"/>
      <c r="AB1279" s="40"/>
      <c r="AC1279" s="40"/>
      <c r="AD1279" s="40"/>
    </row>
    <row r="1280" spans="1:30"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39"/>
      <c r="AA1280" s="39"/>
      <c r="AB1280" s="40"/>
      <c r="AC1280" s="40"/>
      <c r="AD1280" s="40"/>
    </row>
    <row r="1281" spans="1:30"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39"/>
      <c r="AA1281" s="39"/>
      <c r="AB1281" s="40"/>
      <c r="AC1281" s="40"/>
      <c r="AD1281" s="40"/>
    </row>
    <row r="1282" spans="1:30"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39"/>
      <c r="AA1282" s="39"/>
      <c r="AB1282" s="40"/>
      <c r="AC1282" s="40"/>
      <c r="AD1282" s="40"/>
    </row>
    <row r="1283" spans="1:30"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39"/>
      <c r="AA1283" s="39"/>
      <c r="AB1283" s="40"/>
      <c r="AC1283" s="40"/>
      <c r="AD1283" s="40"/>
    </row>
    <row r="1284" spans="1:30"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39"/>
      <c r="AA1284" s="39"/>
      <c r="AB1284" s="40"/>
      <c r="AC1284" s="40"/>
      <c r="AD1284" s="40"/>
    </row>
    <row r="1285" spans="1:30"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39"/>
      <c r="AA1285" s="39"/>
      <c r="AB1285" s="40"/>
      <c r="AC1285" s="40"/>
      <c r="AD1285" s="40"/>
    </row>
    <row r="1286" spans="1:30"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39"/>
      <c r="AA1286" s="39"/>
      <c r="AB1286" s="40"/>
      <c r="AC1286" s="40"/>
      <c r="AD1286" s="40"/>
    </row>
    <row r="1287" spans="1:30"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39"/>
      <c r="AA1287" s="39"/>
      <c r="AB1287" s="40"/>
      <c r="AC1287" s="40"/>
      <c r="AD1287" s="40"/>
    </row>
    <row r="1288" spans="1:30"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39"/>
      <c r="AA1288" s="39"/>
      <c r="AB1288" s="40"/>
      <c r="AC1288" s="40"/>
      <c r="AD1288" s="40"/>
    </row>
    <row r="1289" spans="1:30"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39"/>
      <c r="AA1289" s="39"/>
      <c r="AB1289" s="40"/>
      <c r="AC1289" s="40"/>
      <c r="AD1289" s="40"/>
    </row>
    <row r="1290" spans="1:30"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39"/>
      <c r="AA1290" s="39"/>
      <c r="AB1290" s="40"/>
      <c r="AC1290" s="40"/>
      <c r="AD1290" s="40"/>
    </row>
    <row r="1291" spans="1:30"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39"/>
      <c r="AA1291" s="39"/>
      <c r="AB1291" s="40"/>
      <c r="AC1291" s="40"/>
      <c r="AD1291" s="40"/>
    </row>
    <row r="1292" spans="1:30"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39"/>
      <c r="AA1292" s="39"/>
      <c r="AB1292" s="40"/>
      <c r="AC1292" s="40"/>
      <c r="AD1292" s="40"/>
    </row>
    <row r="1293" spans="1:30"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39"/>
      <c r="AA1293" s="39"/>
      <c r="AB1293" s="40"/>
      <c r="AC1293" s="40"/>
      <c r="AD1293" s="40"/>
    </row>
    <row r="1294" spans="1:30"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39"/>
      <c r="AA1294" s="39"/>
      <c r="AB1294" s="40"/>
      <c r="AC1294" s="40"/>
      <c r="AD1294" s="40"/>
    </row>
    <row r="1295" spans="1:30"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39"/>
      <c r="AA1295" s="39"/>
      <c r="AB1295" s="40"/>
      <c r="AC1295" s="40"/>
      <c r="AD1295" s="40"/>
    </row>
    <row r="1296" spans="1:30"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39"/>
      <c r="AA1296" s="39"/>
      <c r="AB1296" s="40"/>
      <c r="AC1296" s="40"/>
      <c r="AD1296" s="40"/>
    </row>
    <row r="1297" spans="1:30"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39"/>
      <c r="AA1297" s="39"/>
      <c r="AB1297" s="40"/>
      <c r="AC1297" s="40"/>
      <c r="AD1297" s="40"/>
    </row>
    <row r="1298" spans="1:30"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39"/>
      <c r="AA1298" s="39"/>
      <c r="AB1298" s="40"/>
      <c r="AC1298" s="40"/>
      <c r="AD1298" s="40"/>
    </row>
    <row r="1299" spans="1:30"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39"/>
      <c r="AA1299" s="39"/>
      <c r="AB1299" s="40"/>
      <c r="AC1299" s="40"/>
      <c r="AD1299" s="40"/>
    </row>
    <row r="1300" spans="1:30"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39"/>
      <c r="AA1300" s="39"/>
      <c r="AB1300" s="40"/>
      <c r="AC1300" s="40"/>
      <c r="AD1300" s="40"/>
    </row>
    <row r="1301" spans="1:30"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39"/>
      <c r="AA1301" s="39"/>
      <c r="AB1301" s="40"/>
      <c r="AC1301" s="40"/>
      <c r="AD1301" s="40"/>
    </row>
    <row r="1302" spans="1:30"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39"/>
      <c r="AA1302" s="39"/>
      <c r="AB1302" s="40"/>
      <c r="AC1302" s="40"/>
      <c r="AD1302" s="40"/>
    </row>
    <row r="1303" spans="1:30"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39"/>
      <c r="AA1303" s="39"/>
      <c r="AB1303" s="40"/>
      <c r="AC1303" s="40"/>
      <c r="AD1303" s="40"/>
    </row>
    <row r="1304" spans="1:30"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39"/>
      <c r="AA1304" s="39"/>
      <c r="AB1304" s="40"/>
      <c r="AC1304" s="40"/>
      <c r="AD1304" s="40"/>
    </row>
    <row r="1305" spans="1:30"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39"/>
      <c r="AA1305" s="39"/>
      <c r="AB1305" s="40"/>
      <c r="AC1305" s="40"/>
      <c r="AD1305" s="40"/>
    </row>
    <row r="1306" spans="1:30"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39"/>
      <c r="AA1306" s="39"/>
      <c r="AB1306" s="40"/>
      <c r="AC1306" s="40"/>
      <c r="AD1306" s="40"/>
    </row>
    <row r="1307" spans="1:30"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39"/>
      <c r="AA1307" s="39"/>
      <c r="AB1307" s="40"/>
      <c r="AC1307" s="40"/>
      <c r="AD1307" s="40"/>
    </row>
    <row r="1308" spans="1:30"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39"/>
      <c r="AA1308" s="39"/>
      <c r="AB1308" s="40"/>
      <c r="AC1308" s="40"/>
      <c r="AD1308" s="40"/>
    </row>
    <row r="1309" spans="1:30"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39"/>
      <c r="AA1309" s="39"/>
      <c r="AB1309" s="40"/>
      <c r="AC1309" s="40"/>
      <c r="AD1309" s="40"/>
    </row>
    <row r="1310" spans="1:30"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39"/>
      <c r="AA1310" s="39"/>
      <c r="AB1310" s="40"/>
      <c r="AC1310" s="40"/>
      <c r="AD1310" s="40"/>
    </row>
    <row r="1311" spans="1:30"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39"/>
      <c r="AA1311" s="39"/>
      <c r="AB1311" s="40"/>
      <c r="AC1311" s="40"/>
      <c r="AD1311" s="40"/>
    </row>
    <row r="1312" spans="1:30"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39"/>
      <c r="AA1312" s="39"/>
      <c r="AB1312" s="40"/>
      <c r="AC1312" s="40"/>
      <c r="AD1312" s="40"/>
    </row>
    <row r="1313" spans="1:30"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39"/>
      <c r="AA1313" s="39"/>
      <c r="AB1313" s="40"/>
      <c r="AC1313" s="40"/>
      <c r="AD1313" s="40"/>
    </row>
    <row r="1314" spans="1:30"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39"/>
      <c r="AA1314" s="39"/>
      <c r="AB1314" s="40"/>
      <c r="AC1314" s="40"/>
      <c r="AD1314" s="40"/>
    </row>
    <row r="1315" spans="1:30"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39"/>
      <c r="AA1315" s="39"/>
      <c r="AB1315" s="40"/>
      <c r="AC1315" s="40"/>
      <c r="AD1315" s="40"/>
    </row>
    <row r="1316" spans="1:30"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39"/>
      <c r="AA1316" s="39"/>
      <c r="AB1316" s="40"/>
      <c r="AC1316" s="40"/>
      <c r="AD1316" s="40"/>
    </row>
    <row r="1317" spans="1:30"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39"/>
      <c r="AA1317" s="39"/>
      <c r="AB1317" s="40"/>
      <c r="AC1317" s="40"/>
      <c r="AD1317" s="40"/>
    </row>
    <row r="1318" spans="1:30"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39"/>
      <c r="AA1318" s="39"/>
      <c r="AB1318" s="40"/>
      <c r="AC1318" s="40"/>
      <c r="AD1318" s="40"/>
    </row>
    <row r="1319" spans="1:30"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39"/>
      <c r="AA1319" s="39"/>
      <c r="AB1319" s="40"/>
      <c r="AC1319" s="40"/>
      <c r="AD1319" s="40"/>
    </row>
    <row r="1320" spans="1:30"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39"/>
      <c r="AA1320" s="39"/>
      <c r="AB1320" s="40"/>
      <c r="AC1320" s="40"/>
      <c r="AD1320" s="40"/>
    </row>
    <row r="1321" spans="1:30"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39"/>
      <c r="AA1321" s="39"/>
      <c r="AB1321" s="40"/>
      <c r="AC1321" s="40"/>
      <c r="AD1321" s="40"/>
    </row>
    <row r="1322" spans="1:30"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39"/>
      <c r="AA1322" s="39"/>
      <c r="AB1322" s="40"/>
      <c r="AC1322" s="40"/>
      <c r="AD1322" s="40"/>
    </row>
    <row r="1323" spans="1:30"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39"/>
      <c r="AA1323" s="39"/>
      <c r="AB1323" s="40"/>
      <c r="AC1323" s="40"/>
      <c r="AD1323" s="40"/>
    </row>
    <row r="1324" spans="1:30"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39"/>
      <c r="AA1324" s="39"/>
      <c r="AB1324" s="40"/>
      <c r="AC1324" s="40"/>
      <c r="AD1324" s="40"/>
    </row>
    <row r="1325" spans="1:30"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39"/>
      <c r="AA1325" s="39"/>
      <c r="AB1325" s="40"/>
      <c r="AC1325" s="40"/>
      <c r="AD1325" s="40"/>
    </row>
    <row r="1326" spans="1:30"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39"/>
      <c r="AA1326" s="39"/>
      <c r="AB1326" s="40"/>
      <c r="AC1326" s="40"/>
      <c r="AD1326" s="40"/>
    </row>
    <row r="1327" spans="1:30"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39"/>
      <c r="AA1327" s="39"/>
      <c r="AB1327" s="40"/>
      <c r="AC1327" s="40"/>
      <c r="AD1327" s="40"/>
    </row>
    <row r="1328" spans="1:30"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39"/>
      <c r="AA1328" s="39"/>
      <c r="AB1328" s="40"/>
      <c r="AC1328" s="40"/>
      <c r="AD1328" s="40"/>
    </row>
    <row r="1329" spans="1:30"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39"/>
      <c r="AA1329" s="39"/>
      <c r="AB1329" s="40"/>
      <c r="AC1329" s="40"/>
      <c r="AD1329" s="40"/>
    </row>
    <row r="1330" spans="1:30"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39"/>
      <c r="AA1330" s="39"/>
      <c r="AB1330" s="40"/>
      <c r="AC1330" s="40"/>
      <c r="AD1330" s="40"/>
    </row>
    <row r="1331" spans="1:30"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39"/>
      <c r="AA1331" s="39"/>
      <c r="AB1331" s="40"/>
      <c r="AC1331" s="40"/>
      <c r="AD1331" s="40"/>
    </row>
    <row r="1332" spans="1:30"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39"/>
      <c r="AA1332" s="39"/>
      <c r="AB1332" s="40"/>
      <c r="AC1332" s="40"/>
      <c r="AD1332" s="40"/>
    </row>
    <row r="1333" spans="1:30"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39"/>
      <c r="AA1333" s="39"/>
      <c r="AB1333" s="40"/>
      <c r="AC1333" s="40"/>
      <c r="AD1333" s="40"/>
    </row>
    <row r="1334" spans="1:30"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39"/>
      <c r="AA1334" s="39"/>
      <c r="AB1334" s="40"/>
      <c r="AC1334" s="40"/>
      <c r="AD1334" s="40"/>
    </row>
    <row r="1335" spans="1:30"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39"/>
      <c r="AA1335" s="39"/>
      <c r="AB1335" s="40"/>
      <c r="AC1335" s="40"/>
      <c r="AD1335" s="40"/>
    </row>
    <row r="1336" spans="1:30"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39"/>
      <c r="AA1336" s="39"/>
      <c r="AB1336" s="40"/>
      <c r="AC1336" s="40"/>
      <c r="AD1336" s="40"/>
    </row>
    <row r="1337" spans="1:30"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39"/>
      <c r="AA1337" s="39"/>
      <c r="AB1337" s="40"/>
      <c r="AC1337" s="40"/>
      <c r="AD1337" s="40"/>
    </row>
    <row r="1338" spans="1:30"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39"/>
      <c r="AA1338" s="39"/>
      <c r="AB1338" s="40"/>
      <c r="AC1338" s="40"/>
      <c r="AD1338" s="40"/>
    </row>
    <row r="1339" spans="1:30"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39"/>
      <c r="AA1339" s="39"/>
      <c r="AB1339" s="40"/>
      <c r="AC1339" s="40"/>
      <c r="AD1339" s="40"/>
    </row>
    <row r="1340" spans="1:30"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39"/>
      <c r="AA1340" s="39"/>
      <c r="AB1340" s="40"/>
      <c r="AC1340" s="40"/>
      <c r="AD1340" s="40"/>
    </row>
  </sheetData>
  <autoFilter ref="A9:AD745"/>
  <mergeCells count="3">
    <mergeCell ref="A5:W5"/>
    <mergeCell ref="A6:W6"/>
    <mergeCell ref="A7:W7"/>
  </mergeCells>
  <pageMargins left="0.15748031496062992" right="0.15748031496062992" top="0.35433070866141736" bottom="0.35433070866141736" header="0.31496062992125984" footer="0.31496062992125984"/>
  <pageSetup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35"/>
  <sheetViews>
    <sheetView zoomScale="86" zoomScaleNormal="86" workbookViewId="0">
      <pane xSplit="6" ySplit="9" topLeftCell="G773" activePane="bottomRight" state="frozen"/>
      <selection pane="topRight" activeCell="G1" sqref="G1"/>
      <selection pane="bottomLeft" activeCell="A10" sqref="A10"/>
      <selection pane="bottomRight" activeCell="W9" sqref="W9"/>
    </sheetView>
  </sheetViews>
  <sheetFormatPr baseColWidth="10" defaultColWidth="11.42578125" defaultRowHeight="15" outlineLevelRow="2" x14ac:dyDescent="0.25"/>
  <cols>
    <col min="1" max="1" width="12.85546875" customWidth="1"/>
    <col min="2" max="2" width="15.42578125" customWidth="1"/>
    <col min="3" max="3" width="9.140625" customWidth="1"/>
    <col min="4" max="4" width="13.85546875" customWidth="1"/>
    <col min="5" max="5" width="4.140625" customWidth="1"/>
    <col min="6" max="6" width="6.140625" style="2" customWidth="1"/>
    <col min="7" max="7" width="5.7109375" customWidth="1"/>
    <col min="8" max="8" width="6.42578125" customWidth="1"/>
    <col min="9" max="9" width="38.5703125" customWidth="1"/>
    <col min="10" max="10" width="24" style="41" customWidth="1"/>
    <col min="11" max="11" width="20.85546875" customWidth="1"/>
    <col min="12" max="12" width="22.28515625" customWidth="1"/>
    <col min="13" max="13" width="21.7109375" customWidth="1"/>
    <col min="14" max="14" width="21.28515625" customWidth="1"/>
    <col min="15" max="15" width="22.42578125" customWidth="1"/>
    <col min="16" max="16" width="23.42578125" customWidth="1"/>
    <col min="17" max="17" width="21.42578125" customWidth="1"/>
    <col min="18" max="18" width="21.85546875" customWidth="1"/>
    <col min="19" max="19" width="18.85546875" customWidth="1"/>
    <col min="20" max="20" width="23.5703125" style="4" customWidth="1"/>
    <col min="21" max="21" width="19.7109375" style="5" customWidth="1"/>
    <col min="22" max="22" width="22.7109375" style="5" customWidth="1"/>
    <col min="23" max="23" width="21.85546875" style="5" customWidth="1"/>
    <col min="24" max="24" width="19.5703125" customWidth="1"/>
    <col min="25" max="25" width="20.28515625" style="6" customWidth="1"/>
    <col min="26" max="26" width="18.85546875" style="6" customWidth="1"/>
    <col min="27" max="27" width="20.7109375" style="5" customWidth="1"/>
    <col min="28" max="28" width="16.85546875" style="5" bestFit="1" customWidth="1"/>
    <col min="29" max="29" width="16.28515625" style="5" customWidth="1"/>
    <col min="30" max="30" width="20.5703125" bestFit="1" customWidth="1"/>
    <col min="250" max="250" width="8.85546875" customWidth="1"/>
    <col min="251" max="251" width="0" hidden="1" customWidth="1"/>
    <col min="252" max="252" width="8.42578125" customWidth="1"/>
    <col min="253" max="254" width="4.140625" customWidth="1"/>
    <col min="255" max="255" width="20.42578125" customWidth="1"/>
    <col min="256" max="256" width="20.42578125" bestFit="1" customWidth="1"/>
    <col min="257" max="258" width="16.85546875" customWidth="1"/>
    <col min="259" max="259" width="17.5703125" customWidth="1"/>
    <col min="260" max="260" width="17.140625" customWidth="1"/>
    <col min="261" max="261" width="20.42578125" customWidth="1"/>
    <col min="262" max="262" width="16.85546875" customWidth="1"/>
    <col min="263" max="263" width="18.85546875" customWidth="1"/>
    <col min="264" max="264" width="15.140625" customWidth="1"/>
    <col min="265" max="267" width="18.85546875" customWidth="1"/>
    <col min="268" max="268" width="20.42578125" bestFit="1" customWidth="1"/>
    <col min="269" max="270" width="7.5703125" customWidth="1"/>
    <col min="271" max="271" width="8" customWidth="1"/>
    <col min="273" max="273" width="11.85546875" bestFit="1" customWidth="1"/>
    <col min="506" max="506" width="8.85546875" customWidth="1"/>
    <col min="507" max="507" width="0" hidden="1" customWidth="1"/>
    <col min="508" max="508" width="8.42578125" customWidth="1"/>
    <col min="509" max="510" width="4.140625" customWidth="1"/>
    <col min="511" max="511" width="20.42578125" customWidth="1"/>
    <col min="512" max="512" width="20.42578125" bestFit="1" customWidth="1"/>
    <col min="513" max="514" width="16.85546875" customWidth="1"/>
    <col min="515" max="515" width="17.5703125" customWidth="1"/>
    <col min="516" max="516" width="17.140625" customWidth="1"/>
    <col min="517" max="517" width="20.42578125" customWidth="1"/>
    <col min="518" max="518" width="16.85546875" customWidth="1"/>
    <col min="519" max="519" width="18.85546875" customWidth="1"/>
    <col min="520" max="520" width="15.140625" customWidth="1"/>
    <col min="521" max="523" width="18.85546875" customWidth="1"/>
    <col min="524" max="524" width="20.42578125" bestFit="1" customWidth="1"/>
    <col min="525" max="526" width="7.5703125" customWidth="1"/>
    <col min="527" max="527" width="8" customWidth="1"/>
    <col min="529" max="529" width="11.85546875" bestFit="1" customWidth="1"/>
    <col min="762" max="762" width="8.85546875" customWidth="1"/>
    <col min="763" max="763" width="0" hidden="1" customWidth="1"/>
    <col min="764" max="764" width="8.42578125" customWidth="1"/>
    <col min="765" max="766" width="4.140625" customWidth="1"/>
    <col min="767" max="767" width="20.42578125" customWidth="1"/>
    <col min="768" max="768" width="20.42578125" bestFit="1" customWidth="1"/>
    <col min="769" max="770" width="16.85546875" customWidth="1"/>
    <col min="771" max="771" width="17.5703125" customWidth="1"/>
    <col min="772" max="772" width="17.140625" customWidth="1"/>
    <col min="773" max="773" width="20.42578125" customWidth="1"/>
    <col min="774" max="774" width="16.85546875" customWidth="1"/>
    <col min="775" max="775" width="18.85546875" customWidth="1"/>
    <col min="776" max="776" width="15.140625" customWidth="1"/>
    <col min="777" max="779" width="18.85546875" customWidth="1"/>
    <col min="780" max="780" width="20.42578125" bestFit="1" customWidth="1"/>
    <col min="781" max="782" width="7.5703125" customWidth="1"/>
    <col min="783" max="783" width="8" customWidth="1"/>
    <col min="785" max="785" width="11.85546875" bestFit="1" customWidth="1"/>
    <col min="1018" max="1018" width="8.85546875" customWidth="1"/>
    <col min="1019" max="1019" width="0" hidden="1" customWidth="1"/>
    <col min="1020" max="1020" width="8.42578125" customWidth="1"/>
    <col min="1021" max="1022" width="4.140625" customWidth="1"/>
    <col min="1023" max="1023" width="20.42578125" customWidth="1"/>
    <col min="1024" max="1024" width="20.42578125" bestFit="1" customWidth="1"/>
    <col min="1025" max="1026" width="16.85546875" customWidth="1"/>
    <col min="1027" max="1027" width="17.5703125" customWidth="1"/>
    <col min="1028" max="1028" width="17.140625" customWidth="1"/>
    <col min="1029" max="1029" width="20.42578125" customWidth="1"/>
    <col min="1030" max="1030" width="16.85546875" customWidth="1"/>
    <col min="1031" max="1031" width="18.85546875" customWidth="1"/>
    <col min="1032" max="1032" width="15.140625" customWidth="1"/>
    <col min="1033" max="1035" width="18.85546875" customWidth="1"/>
    <col min="1036" max="1036" width="20.42578125" bestFit="1" customWidth="1"/>
    <col min="1037" max="1038" width="7.5703125" customWidth="1"/>
    <col min="1039" max="1039" width="8" customWidth="1"/>
    <col min="1041" max="1041" width="11.85546875" bestFit="1" customWidth="1"/>
    <col min="1274" max="1274" width="8.85546875" customWidth="1"/>
    <col min="1275" max="1275" width="0" hidden="1" customWidth="1"/>
    <col min="1276" max="1276" width="8.42578125" customWidth="1"/>
    <col min="1277" max="1278" width="4.140625" customWidth="1"/>
    <col min="1279" max="1279" width="20.42578125" customWidth="1"/>
    <col min="1280" max="1280" width="20.42578125" bestFit="1" customWidth="1"/>
    <col min="1281" max="1282" width="16.85546875" customWidth="1"/>
    <col min="1283" max="1283" width="17.5703125" customWidth="1"/>
    <col min="1284" max="1284" width="17.140625" customWidth="1"/>
    <col min="1285" max="1285" width="20.42578125" customWidth="1"/>
    <col min="1286" max="1286" width="16.85546875" customWidth="1"/>
    <col min="1287" max="1287" width="18.85546875" customWidth="1"/>
    <col min="1288" max="1288" width="15.140625" customWidth="1"/>
    <col min="1289" max="1291" width="18.85546875" customWidth="1"/>
    <col min="1292" max="1292" width="20.42578125" bestFit="1" customWidth="1"/>
    <col min="1293" max="1294" width="7.5703125" customWidth="1"/>
    <col min="1295" max="1295" width="8" customWidth="1"/>
    <col min="1297" max="1297" width="11.85546875" bestFit="1" customWidth="1"/>
    <col min="1530" max="1530" width="8.85546875" customWidth="1"/>
    <col min="1531" max="1531" width="0" hidden="1" customWidth="1"/>
    <col min="1532" max="1532" width="8.42578125" customWidth="1"/>
    <col min="1533" max="1534" width="4.140625" customWidth="1"/>
    <col min="1535" max="1535" width="20.42578125" customWidth="1"/>
    <col min="1536" max="1536" width="20.42578125" bestFit="1" customWidth="1"/>
    <col min="1537" max="1538" width="16.85546875" customWidth="1"/>
    <col min="1539" max="1539" width="17.5703125" customWidth="1"/>
    <col min="1540" max="1540" width="17.140625" customWidth="1"/>
    <col min="1541" max="1541" width="20.42578125" customWidth="1"/>
    <col min="1542" max="1542" width="16.85546875" customWidth="1"/>
    <col min="1543" max="1543" width="18.85546875" customWidth="1"/>
    <col min="1544" max="1544" width="15.140625" customWidth="1"/>
    <col min="1545" max="1547" width="18.85546875" customWidth="1"/>
    <col min="1548" max="1548" width="20.42578125" bestFit="1" customWidth="1"/>
    <col min="1549" max="1550" width="7.5703125" customWidth="1"/>
    <col min="1551" max="1551" width="8" customWidth="1"/>
    <col min="1553" max="1553" width="11.85546875" bestFit="1" customWidth="1"/>
    <col min="1786" max="1786" width="8.85546875" customWidth="1"/>
    <col min="1787" max="1787" width="0" hidden="1" customWidth="1"/>
    <col min="1788" max="1788" width="8.42578125" customWidth="1"/>
    <col min="1789" max="1790" width="4.140625" customWidth="1"/>
    <col min="1791" max="1791" width="20.42578125" customWidth="1"/>
    <col min="1792" max="1792" width="20.42578125" bestFit="1" customWidth="1"/>
    <col min="1793" max="1794" width="16.85546875" customWidth="1"/>
    <col min="1795" max="1795" width="17.5703125" customWidth="1"/>
    <col min="1796" max="1796" width="17.140625" customWidth="1"/>
    <col min="1797" max="1797" width="20.42578125" customWidth="1"/>
    <col min="1798" max="1798" width="16.85546875" customWidth="1"/>
    <col min="1799" max="1799" width="18.85546875" customWidth="1"/>
    <col min="1800" max="1800" width="15.140625" customWidth="1"/>
    <col min="1801" max="1803" width="18.85546875" customWidth="1"/>
    <col min="1804" max="1804" width="20.42578125" bestFit="1" customWidth="1"/>
    <col min="1805" max="1806" width="7.5703125" customWidth="1"/>
    <col min="1807" max="1807" width="8" customWidth="1"/>
    <col min="1809" max="1809" width="11.85546875" bestFit="1" customWidth="1"/>
    <col min="2042" max="2042" width="8.85546875" customWidth="1"/>
    <col min="2043" max="2043" width="0" hidden="1" customWidth="1"/>
    <col min="2044" max="2044" width="8.42578125" customWidth="1"/>
    <col min="2045" max="2046" width="4.140625" customWidth="1"/>
    <col min="2047" max="2047" width="20.42578125" customWidth="1"/>
    <col min="2048" max="2048" width="20.42578125" bestFit="1" customWidth="1"/>
    <col min="2049" max="2050" width="16.85546875" customWidth="1"/>
    <col min="2051" max="2051" width="17.5703125" customWidth="1"/>
    <col min="2052" max="2052" width="17.140625" customWidth="1"/>
    <col min="2053" max="2053" width="20.42578125" customWidth="1"/>
    <col min="2054" max="2054" width="16.85546875" customWidth="1"/>
    <col min="2055" max="2055" width="18.85546875" customWidth="1"/>
    <col min="2056" max="2056" width="15.140625" customWidth="1"/>
    <col min="2057" max="2059" width="18.85546875" customWidth="1"/>
    <col min="2060" max="2060" width="20.42578125" bestFit="1" customWidth="1"/>
    <col min="2061" max="2062" width="7.5703125" customWidth="1"/>
    <col min="2063" max="2063" width="8" customWidth="1"/>
    <col min="2065" max="2065" width="11.85546875" bestFit="1" customWidth="1"/>
    <col min="2298" max="2298" width="8.85546875" customWidth="1"/>
    <col min="2299" max="2299" width="0" hidden="1" customWidth="1"/>
    <col min="2300" max="2300" width="8.42578125" customWidth="1"/>
    <col min="2301" max="2302" width="4.140625" customWidth="1"/>
    <col min="2303" max="2303" width="20.42578125" customWidth="1"/>
    <col min="2304" max="2304" width="20.42578125" bestFit="1" customWidth="1"/>
    <col min="2305" max="2306" width="16.85546875" customWidth="1"/>
    <col min="2307" max="2307" width="17.5703125" customWidth="1"/>
    <col min="2308" max="2308" width="17.140625" customWidth="1"/>
    <col min="2309" max="2309" width="20.42578125" customWidth="1"/>
    <col min="2310" max="2310" width="16.85546875" customWidth="1"/>
    <col min="2311" max="2311" width="18.85546875" customWidth="1"/>
    <col min="2312" max="2312" width="15.140625" customWidth="1"/>
    <col min="2313" max="2315" width="18.85546875" customWidth="1"/>
    <col min="2316" max="2316" width="20.42578125" bestFit="1" customWidth="1"/>
    <col min="2317" max="2318" width="7.5703125" customWidth="1"/>
    <col min="2319" max="2319" width="8" customWidth="1"/>
    <col min="2321" max="2321" width="11.85546875" bestFit="1" customWidth="1"/>
    <col min="2554" max="2554" width="8.85546875" customWidth="1"/>
    <col min="2555" max="2555" width="0" hidden="1" customWidth="1"/>
    <col min="2556" max="2556" width="8.42578125" customWidth="1"/>
    <col min="2557" max="2558" width="4.140625" customWidth="1"/>
    <col min="2559" max="2559" width="20.42578125" customWidth="1"/>
    <col min="2560" max="2560" width="20.42578125" bestFit="1" customWidth="1"/>
    <col min="2561" max="2562" width="16.85546875" customWidth="1"/>
    <col min="2563" max="2563" width="17.5703125" customWidth="1"/>
    <col min="2564" max="2564" width="17.140625" customWidth="1"/>
    <col min="2565" max="2565" width="20.42578125" customWidth="1"/>
    <col min="2566" max="2566" width="16.85546875" customWidth="1"/>
    <col min="2567" max="2567" width="18.85546875" customWidth="1"/>
    <col min="2568" max="2568" width="15.140625" customWidth="1"/>
    <col min="2569" max="2571" width="18.85546875" customWidth="1"/>
    <col min="2572" max="2572" width="20.42578125" bestFit="1" customWidth="1"/>
    <col min="2573" max="2574" width="7.5703125" customWidth="1"/>
    <col min="2575" max="2575" width="8" customWidth="1"/>
    <col min="2577" max="2577" width="11.85546875" bestFit="1" customWidth="1"/>
    <col min="2810" max="2810" width="8.85546875" customWidth="1"/>
    <col min="2811" max="2811" width="0" hidden="1" customWidth="1"/>
    <col min="2812" max="2812" width="8.42578125" customWidth="1"/>
    <col min="2813" max="2814" width="4.140625" customWidth="1"/>
    <col min="2815" max="2815" width="20.42578125" customWidth="1"/>
    <col min="2816" max="2816" width="20.42578125" bestFit="1" customWidth="1"/>
    <col min="2817" max="2818" width="16.85546875" customWidth="1"/>
    <col min="2819" max="2819" width="17.5703125" customWidth="1"/>
    <col min="2820" max="2820" width="17.140625" customWidth="1"/>
    <col min="2821" max="2821" width="20.42578125" customWidth="1"/>
    <col min="2822" max="2822" width="16.85546875" customWidth="1"/>
    <col min="2823" max="2823" width="18.85546875" customWidth="1"/>
    <col min="2824" max="2824" width="15.140625" customWidth="1"/>
    <col min="2825" max="2827" width="18.85546875" customWidth="1"/>
    <col min="2828" max="2828" width="20.42578125" bestFit="1" customWidth="1"/>
    <col min="2829" max="2830" width="7.5703125" customWidth="1"/>
    <col min="2831" max="2831" width="8" customWidth="1"/>
    <col min="2833" max="2833" width="11.85546875" bestFit="1" customWidth="1"/>
    <col min="3066" max="3066" width="8.85546875" customWidth="1"/>
    <col min="3067" max="3067" width="0" hidden="1" customWidth="1"/>
    <col min="3068" max="3068" width="8.42578125" customWidth="1"/>
    <col min="3069" max="3070" width="4.140625" customWidth="1"/>
    <col min="3071" max="3071" width="20.42578125" customWidth="1"/>
    <col min="3072" max="3072" width="20.42578125" bestFit="1" customWidth="1"/>
    <col min="3073" max="3074" width="16.85546875" customWidth="1"/>
    <col min="3075" max="3075" width="17.5703125" customWidth="1"/>
    <col min="3076" max="3076" width="17.140625" customWidth="1"/>
    <col min="3077" max="3077" width="20.42578125" customWidth="1"/>
    <col min="3078" max="3078" width="16.85546875" customWidth="1"/>
    <col min="3079" max="3079" width="18.85546875" customWidth="1"/>
    <col min="3080" max="3080" width="15.140625" customWidth="1"/>
    <col min="3081" max="3083" width="18.85546875" customWidth="1"/>
    <col min="3084" max="3084" width="20.42578125" bestFit="1" customWidth="1"/>
    <col min="3085" max="3086" width="7.5703125" customWidth="1"/>
    <col min="3087" max="3087" width="8" customWidth="1"/>
    <col min="3089" max="3089" width="11.85546875" bestFit="1" customWidth="1"/>
    <col min="3322" max="3322" width="8.85546875" customWidth="1"/>
    <col min="3323" max="3323" width="0" hidden="1" customWidth="1"/>
    <col min="3324" max="3324" width="8.42578125" customWidth="1"/>
    <col min="3325" max="3326" width="4.140625" customWidth="1"/>
    <col min="3327" max="3327" width="20.42578125" customWidth="1"/>
    <col min="3328" max="3328" width="20.42578125" bestFit="1" customWidth="1"/>
    <col min="3329" max="3330" width="16.85546875" customWidth="1"/>
    <col min="3331" max="3331" width="17.5703125" customWidth="1"/>
    <col min="3332" max="3332" width="17.140625" customWidth="1"/>
    <col min="3333" max="3333" width="20.42578125" customWidth="1"/>
    <col min="3334" max="3334" width="16.85546875" customWidth="1"/>
    <col min="3335" max="3335" width="18.85546875" customWidth="1"/>
    <col min="3336" max="3336" width="15.140625" customWidth="1"/>
    <col min="3337" max="3339" width="18.85546875" customWidth="1"/>
    <col min="3340" max="3340" width="20.42578125" bestFit="1" customWidth="1"/>
    <col min="3341" max="3342" width="7.5703125" customWidth="1"/>
    <col min="3343" max="3343" width="8" customWidth="1"/>
    <col min="3345" max="3345" width="11.85546875" bestFit="1" customWidth="1"/>
    <col min="3578" max="3578" width="8.85546875" customWidth="1"/>
    <col min="3579" max="3579" width="0" hidden="1" customWidth="1"/>
    <col min="3580" max="3580" width="8.42578125" customWidth="1"/>
    <col min="3581" max="3582" width="4.140625" customWidth="1"/>
    <col min="3583" max="3583" width="20.42578125" customWidth="1"/>
    <col min="3584" max="3584" width="20.42578125" bestFit="1" customWidth="1"/>
    <col min="3585" max="3586" width="16.85546875" customWidth="1"/>
    <col min="3587" max="3587" width="17.5703125" customWidth="1"/>
    <col min="3588" max="3588" width="17.140625" customWidth="1"/>
    <col min="3589" max="3589" width="20.42578125" customWidth="1"/>
    <col min="3590" max="3590" width="16.85546875" customWidth="1"/>
    <col min="3591" max="3591" width="18.85546875" customWidth="1"/>
    <col min="3592" max="3592" width="15.140625" customWidth="1"/>
    <col min="3593" max="3595" width="18.85546875" customWidth="1"/>
    <col min="3596" max="3596" width="20.42578125" bestFit="1" customWidth="1"/>
    <col min="3597" max="3598" width="7.5703125" customWidth="1"/>
    <col min="3599" max="3599" width="8" customWidth="1"/>
    <col min="3601" max="3601" width="11.85546875" bestFit="1" customWidth="1"/>
    <col min="3834" max="3834" width="8.85546875" customWidth="1"/>
    <col min="3835" max="3835" width="0" hidden="1" customWidth="1"/>
    <col min="3836" max="3836" width="8.42578125" customWidth="1"/>
    <col min="3837" max="3838" width="4.140625" customWidth="1"/>
    <col min="3839" max="3839" width="20.42578125" customWidth="1"/>
    <col min="3840" max="3840" width="20.42578125" bestFit="1" customWidth="1"/>
    <col min="3841" max="3842" width="16.85546875" customWidth="1"/>
    <col min="3843" max="3843" width="17.5703125" customWidth="1"/>
    <col min="3844" max="3844" width="17.140625" customWidth="1"/>
    <col min="3845" max="3845" width="20.42578125" customWidth="1"/>
    <col min="3846" max="3846" width="16.85546875" customWidth="1"/>
    <col min="3847" max="3847" width="18.85546875" customWidth="1"/>
    <col min="3848" max="3848" width="15.140625" customWidth="1"/>
    <col min="3849" max="3851" width="18.85546875" customWidth="1"/>
    <col min="3852" max="3852" width="20.42578125" bestFit="1" customWidth="1"/>
    <col min="3853" max="3854" width="7.5703125" customWidth="1"/>
    <col min="3855" max="3855" width="8" customWidth="1"/>
    <col min="3857" max="3857" width="11.85546875" bestFit="1" customWidth="1"/>
    <col min="4090" max="4090" width="8.85546875" customWidth="1"/>
    <col min="4091" max="4091" width="0" hidden="1" customWidth="1"/>
    <col min="4092" max="4092" width="8.42578125" customWidth="1"/>
    <col min="4093" max="4094" width="4.140625" customWidth="1"/>
    <col min="4095" max="4095" width="20.42578125" customWidth="1"/>
    <col min="4096" max="4096" width="20.42578125" bestFit="1" customWidth="1"/>
    <col min="4097" max="4098" width="16.85546875" customWidth="1"/>
    <col min="4099" max="4099" width="17.5703125" customWidth="1"/>
    <col min="4100" max="4100" width="17.140625" customWidth="1"/>
    <col min="4101" max="4101" width="20.42578125" customWidth="1"/>
    <col min="4102" max="4102" width="16.85546875" customWidth="1"/>
    <col min="4103" max="4103" width="18.85546875" customWidth="1"/>
    <col min="4104" max="4104" width="15.140625" customWidth="1"/>
    <col min="4105" max="4107" width="18.85546875" customWidth="1"/>
    <col min="4108" max="4108" width="20.42578125" bestFit="1" customWidth="1"/>
    <col min="4109" max="4110" width="7.5703125" customWidth="1"/>
    <col min="4111" max="4111" width="8" customWidth="1"/>
    <col min="4113" max="4113" width="11.85546875" bestFit="1" customWidth="1"/>
    <col min="4346" max="4346" width="8.85546875" customWidth="1"/>
    <col min="4347" max="4347" width="0" hidden="1" customWidth="1"/>
    <col min="4348" max="4348" width="8.42578125" customWidth="1"/>
    <col min="4349" max="4350" width="4.140625" customWidth="1"/>
    <col min="4351" max="4351" width="20.42578125" customWidth="1"/>
    <col min="4352" max="4352" width="20.42578125" bestFit="1" customWidth="1"/>
    <col min="4353" max="4354" width="16.85546875" customWidth="1"/>
    <col min="4355" max="4355" width="17.5703125" customWidth="1"/>
    <col min="4356" max="4356" width="17.140625" customWidth="1"/>
    <col min="4357" max="4357" width="20.42578125" customWidth="1"/>
    <col min="4358" max="4358" width="16.85546875" customWidth="1"/>
    <col min="4359" max="4359" width="18.85546875" customWidth="1"/>
    <col min="4360" max="4360" width="15.140625" customWidth="1"/>
    <col min="4361" max="4363" width="18.85546875" customWidth="1"/>
    <col min="4364" max="4364" width="20.42578125" bestFit="1" customWidth="1"/>
    <col min="4365" max="4366" width="7.5703125" customWidth="1"/>
    <col min="4367" max="4367" width="8" customWidth="1"/>
    <col min="4369" max="4369" width="11.85546875" bestFit="1" customWidth="1"/>
    <col min="4602" max="4602" width="8.85546875" customWidth="1"/>
    <col min="4603" max="4603" width="0" hidden="1" customWidth="1"/>
    <col min="4604" max="4604" width="8.42578125" customWidth="1"/>
    <col min="4605" max="4606" width="4.140625" customWidth="1"/>
    <col min="4607" max="4607" width="20.42578125" customWidth="1"/>
    <col min="4608" max="4608" width="20.42578125" bestFit="1" customWidth="1"/>
    <col min="4609" max="4610" width="16.85546875" customWidth="1"/>
    <col min="4611" max="4611" width="17.5703125" customWidth="1"/>
    <col min="4612" max="4612" width="17.140625" customWidth="1"/>
    <col min="4613" max="4613" width="20.42578125" customWidth="1"/>
    <col min="4614" max="4614" width="16.85546875" customWidth="1"/>
    <col min="4615" max="4615" width="18.85546875" customWidth="1"/>
    <col min="4616" max="4616" width="15.140625" customWidth="1"/>
    <col min="4617" max="4619" width="18.85546875" customWidth="1"/>
    <col min="4620" max="4620" width="20.42578125" bestFit="1" customWidth="1"/>
    <col min="4621" max="4622" width="7.5703125" customWidth="1"/>
    <col min="4623" max="4623" width="8" customWidth="1"/>
    <col min="4625" max="4625" width="11.85546875" bestFit="1" customWidth="1"/>
    <col min="4858" max="4858" width="8.85546875" customWidth="1"/>
    <col min="4859" max="4859" width="0" hidden="1" customWidth="1"/>
    <col min="4860" max="4860" width="8.42578125" customWidth="1"/>
    <col min="4861" max="4862" width="4.140625" customWidth="1"/>
    <col min="4863" max="4863" width="20.42578125" customWidth="1"/>
    <col min="4864" max="4864" width="20.42578125" bestFit="1" customWidth="1"/>
    <col min="4865" max="4866" width="16.85546875" customWidth="1"/>
    <col min="4867" max="4867" width="17.5703125" customWidth="1"/>
    <col min="4868" max="4868" width="17.140625" customWidth="1"/>
    <col min="4869" max="4869" width="20.42578125" customWidth="1"/>
    <col min="4870" max="4870" width="16.85546875" customWidth="1"/>
    <col min="4871" max="4871" width="18.85546875" customWidth="1"/>
    <col min="4872" max="4872" width="15.140625" customWidth="1"/>
    <col min="4873" max="4875" width="18.85546875" customWidth="1"/>
    <col min="4876" max="4876" width="20.42578125" bestFit="1" customWidth="1"/>
    <col min="4877" max="4878" width="7.5703125" customWidth="1"/>
    <col min="4879" max="4879" width="8" customWidth="1"/>
    <col min="4881" max="4881" width="11.85546875" bestFit="1" customWidth="1"/>
    <col min="5114" max="5114" width="8.85546875" customWidth="1"/>
    <col min="5115" max="5115" width="0" hidden="1" customWidth="1"/>
    <col min="5116" max="5116" width="8.42578125" customWidth="1"/>
    <col min="5117" max="5118" width="4.140625" customWidth="1"/>
    <col min="5119" max="5119" width="20.42578125" customWidth="1"/>
    <col min="5120" max="5120" width="20.42578125" bestFit="1" customWidth="1"/>
    <col min="5121" max="5122" width="16.85546875" customWidth="1"/>
    <col min="5123" max="5123" width="17.5703125" customWidth="1"/>
    <col min="5124" max="5124" width="17.140625" customWidth="1"/>
    <col min="5125" max="5125" width="20.42578125" customWidth="1"/>
    <col min="5126" max="5126" width="16.85546875" customWidth="1"/>
    <col min="5127" max="5127" width="18.85546875" customWidth="1"/>
    <col min="5128" max="5128" width="15.140625" customWidth="1"/>
    <col min="5129" max="5131" width="18.85546875" customWidth="1"/>
    <col min="5132" max="5132" width="20.42578125" bestFit="1" customWidth="1"/>
    <col min="5133" max="5134" width="7.5703125" customWidth="1"/>
    <col min="5135" max="5135" width="8" customWidth="1"/>
    <col min="5137" max="5137" width="11.85546875" bestFit="1" customWidth="1"/>
    <col min="5370" max="5370" width="8.85546875" customWidth="1"/>
    <col min="5371" max="5371" width="0" hidden="1" customWidth="1"/>
    <col min="5372" max="5372" width="8.42578125" customWidth="1"/>
    <col min="5373" max="5374" width="4.140625" customWidth="1"/>
    <col min="5375" max="5375" width="20.42578125" customWidth="1"/>
    <col min="5376" max="5376" width="20.42578125" bestFit="1" customWidth="1"/>
    <col min="5377" max="5378" width="16.85546875" customWidth="1"/>
    <col min="5379" max="5379" width="17.5703125" customWidth="1"/>
    <col min="5380" max="5380" width="17.140625" customWidth="1"/>
    <col min="5381" max="5381" width="20.42578125" customWidth="1"/>
    <col min="5382" max="5382" width="16.85546875" customWidth="1"/>
    <col min="5383" max="5383" width="18.85546875" customWidth="1"/>
    <col min="5384" max="5384" width="15.140625" customWidth="1"/>
    <col min="5385" max="5387" width="18.85546875" customWidth="1"/>
    <col min="5388" max="5388" width="20.42578125" bestFit="1" customWidth="1"/>
    <col min="5389" max="5390" width="7.5703125" customWidth="1"/>
    <col min="5391" max="5391" width="8" customWidth="1"/>
    <col min="5393" max="5393" width="11.85546875" bestFit="1" customWidth="1"/>
    <col min="5626" max="5626" width="8.85546875" customWidth="1"/>
    <col min="5627" max="5627" width="0" hidden="1" customWidth="1"/>
    <col min="5628" max="5628" width="8.42578125" customWidth="1"/>
    <col min="5629" max="5630" width="4.140625" customWidth="1"/>
    <col min="5631" max="5631" width="20.42578125" customWidth="1"/>
    <col min="5632" max="5632" width="20.42578125" bestFit="1" customWidth="1"/>
    <col min="5633" max="5634" width="16.85546875" customWidth="1"/>
    <col min="5635" max="5635" width="17.5703125" customWidth="1"/>
    <col min="5636" max="5636" width="17.140625" customWidth="1"/>
    <col min="5637" max="5637" width="20.42578125" customWidth="1"/>
    <col min="5638" max="5638" width="16.85546875" customWidth="1"/>
    <col min="5639" max="5639" width="18.85546875" customWidth="1"/>
    <col min="5640" max="5640" width="15.140625" customWidth="1"/>
    <col min="5641" max="5643" width="18.85546875" customWidth="1"/>
    <col min="5644" max="5644" width="20.42578125" bestFit="1" customWidth="1"/>
    <col min="5645" max="5646" width="7.5703125" customWidth="1"/>
    <col min="5647" max="5647" width="8" customWidth="1"/>
    <col min="5649" max="5649" width="11.85546875" bestFit="1" customWidth="1"/>
    <col min="5882" max="5882" width="8.85546875" customWidth="1"/>
    <col min="5883" max="5883" width="0" hidden="1" customWidth="1"/>
    <col min="5884" max="5884" width="8.42578125" customWidth="1"/>
    <col min="5885" max="5886" width="4.140625" customWidth="1"/>
    <col min="5887" max="5887" width="20.42578125" customWidth="1"/>
    <col min="5888" max="5888" width="20.42578125" bestFit="1" customWidth="1"/>
    <col min="5889" max="5890" width="16.85546875" customWidth="1"/>
    <col min="5891" max="5891" width="17.5703125" customWidth="1"/>
    <col min="5892" max="5892" width="17.140625" customWidth="1"/>
    <col min="5893" max="5893" width="20.42578125" customWidth="1"/>
    <col min="5894" max="5894" width="16.85546875" customWidth="1"/>
    <col min="5895" max="5895" width="18.85546875" customWidth="1"/>
    <col min="5896" max="5896" width="15.140625" customWidth="1"/>
    <col min="5897" max="5899" width="18.85546875" customWidth="1"/>
    <col min="5900" max="5900" width="20.42578125" bestFit="1" customWidth="1"/>
    <col min="5901" max="5902" width="7.5703125" customWidth="1"/>
    <col min="5903" max="5903" width="8" customWidth="1"/>
    <col min="5905" max="5905" width="11.85546875" bestFit="1" customWidth="1"/>
    <col min="6138" max="6138" width="8.85546875" customWidth="1"/>
    <col min="6139" max="6139" width="0" hidden="1" customWidth="1"/>
    <col min="6140" max="6140" width="8.42578125" customWidth="1"/>
    <col min="6141" max="6142" width="4.140625" customWidth="1"/>
    <col min="6143" max="6143" width="20.42578125" customWidth="1"/>
    <col min="6144" max="6144" width="20.42578125" bestFit="1" customWidth="1"/>
    <col min="6145" max="6146" width="16.85546875" customWidth="1"/>
    <col min="6147" max="6147" width="17.5703125" customWidth="1"/>
    <col min="6148" max="6148" width="17.140625" customWidth="1"/>
    <col min="6149" max="6149" width="20.42578125" customWidth="1"/>
    <col min="6150" max="6150" width="16.85546875" customWidth="1"/>
    <col min="6151" max="6151" width="18.85546875" customWidth="1"/>
    <col min="6152" max="6152" width="15.140625" customWidth="1"/>
    <col min="6153" max="6155" width="18.85546875" customWidth="1"/>
    <col min="6156" max="6156" width="20.42578125" bestFit="1" customWidth="1"/>
    <col min="6157" max="6158" width="7.5703125" customWidth="1"/>
    <col min="6159" max="6159" width="8" customWidth="1"/>
    <col min="6161" max="6161" width="11.85546875" bestFit="1" customWidth="1"/>
    <col min="6394" max="6394" width="8.85546875" customWidth="1"/>
    <col min="6395" max="6395" width="0" hidden="1" customWidth="1"/>
    <col min="6396" max="6396" width="8.42578125" customWidth="1"/>
    <col min="6397" max="6398" width="4.140625" customWidth="1"/>
    <col min="6399" max="6399" width="20.42578125" customWidth="1"/>
    <col min="6400" max="6400" width="20.42578125" bestFit="1" customWidth="1"/>
    <col min="6401" max="6402" width="16.85546875" customWidth="1"/>
    <col min="6403" max="6403" width="17.5703125" customWidth="1"/>
    <col min="6404" max="6404" width="17.140625" customWidth="1"/>
    <col min="6405" max="6405" width="20.42578125" customWidth="1"/>
    <col min="6406" max="6406" width="16.85546875" customWidth="1"/>
    <col min="6407" max="6407" width="18.85546875" customWidth="1"/>
    <col min="6408" max="6408" width="15.140625" customWidth="1"/>
    <col min="6409" max="6411" width="18.85546875" customWidth="1"/>
    <col min="6412" max="6412" width="20.42578125" bestFit="1" customWidth="1"/>
    <col min="6413" max="6414" width="7.5703125" customWidth="1"/>
    <col min="6415" max="6415" width="8" customWidth="1"/>
    <col min="6417" max="6417" width="11.85546875" bestFit="1" customWidth="1"/>
    <col min="6650" max="6650" width="8.85546875" customWidth="1"/>
    <col min="6651" max="6651" width="0" hidden="1" customWidth="1"/>
    <col min="6652" max="6652" width="8.42578125" customWidth="1"/>
    <col min="6653" max="6654" width="4.140625" customWidth="1"/>
    <col min="6655" max="6655" width="20.42578125" customWidth="1"/>
    <col min="6656" max="6656" width="20.42578125" bestFit="1" customWidth="1"/>
    <col min="6657" max="6658" width="16.85546875" customWidth="1"/>
    <col min="6659" max="6659" width="17.5703125" customWidth="1"/>
    <col min="6660" max="6660" width="17.140625" customWidth="1"/>
    <col min="6661" max="6661" width="20.42578125" customWidth="1"/>
    <col min="6662" max="6662" width="16.85546875" customWidth="1"/>
    <col min="6663" max="6663" width="18.85546875" customWidth="1"/>
    <col min="6664" max="6664" width="15.140625" customWidth="1"/>
    <col min="6665" max="6667" width="18.85546875" customWidth="1"/>
    <col min="6668" max="6668" width="20.42578125" bestFit="1" customWidth="1"/>
    <col min="6669" max="6670" width="7.5703125" customWidth="1"/>
    <col min="6671" max="6671" width="8" customWidth="1"/>
    <col min="6673" max="6673" width="11.85546875" bestFit="1" customWidth="1"/>
    <col min="6906" max="6906" width="8.85546875" customWidth="1"/>
    <col min="6907" max="6907" width="0" hidden="1" customWidth="1"/>
    <col min="6908" max="6908" width="8.42578125" customWidth="1"/>
    <col min="6909" max="6910" width="4.140625" customWidth="1"/>
    <col min="6911" max="6911" width="20.42578125" customWidth="1"/>
    <col min="6912" max="6912" width="20.42578125" bestFit="1" customWidth="1"/>
    <col min="6913" max="6914" width="16.85546875" customWidth="1"/>
    <col min="6915" max="6915" width="17.5703125" customWidth="1"/>
    <col min="6916" max="6916" width="17.140625" customWidth="1"/>
    <col min="6917" max="6917" width="20.42578125" customWidth="1"/>
    <col min="6918" max="6918" width="16.85546875" customWidth="1"/>
    <col min="6919" max="6919" width="18.85546875" customWidth="1"/>
    <col min="6920" max="6920" width="15.140625" customWidth="1"/>
    <col min="6921" max="6923" width="18.85546875" customWidth="1"/>
    <col min="6924" max="6924" width="20.42578125" bestFit="1" customWidth="1"/>
    <col min="6925" max="6926" width="7.5703125" customWidth="1"/>
    <col min="6927" max="6927" width="8" customWidth="1"/>
    <col min="6929" max="6929" width="11.85546875" bestFit="1" customWidth="1"/>
    <col min="7162" max="7162" width="8.85546875" customWidth="1"/>
    <col min="7163" max="7163" width="0" hidden="1" customWidth="1"/>
    <col min="7164" max="7164" width="8.42578125" customWidth="1"/>
    <col min="7165" max="7166" width="4.140625" customWidth="1"/>
    <col min="7167" max="7167" width="20.42578125" customWidth="1"/>
    <col min="7168" max="7168" width="20.42578125" bestFit="1" customWidth="1"/>
    <col min="7169" max="7170" width="16.85546875" customWidth="1"/>
    <col min="7171" max="7171" width="17.5703125" customWidth="1"/>
    <col min="7172" max="7172" width="17.140625" customWidth="1"/>
    <col min="7173" max="7173" width="20.42578125" customWidth="1"/>
    <col min="7174" max="7174" width="16.85546875" customWidth="1"/>
    <col min="7175" max="7175" width="18.85546875" customWidth="1"/>
    <col min="7176" max="7176" width="15.140625" customWidth="1"/>
    <col min="7177" max="7179" width="18.85546875" customWidth="1"/>
    <col min="7180" max="7180" width="20.42578125" bestFit="1" customWidth="1"/>
    <col min="7181" max="7182" width="7.5703125" customWidth="1"/>
    <col min="7183" max="7183" width="8" customWidth="1"/>
    <col min="7185" max="7185" width="11.85546875" bestFit="1" customWidth="1"/>
    <col min="7418" max="7418" width="8.85546875" customWidth="1"/>
    <col min="7419" max="7419" width="0" hidden="1" customWidth="1"/>
    <col min="7420" max="7420" width="8.42578125" customWidth="1"/>
    <col min="7421" max="7422" width="4.140625" customWidth="1"/>
    <col min="7423" max="7423" width="20.42578125" customWidth="1"/>
    <col min="7424" max="7424" width="20.42578125" bestFit="1" customWidth="1"/>
    <col min="7425" max="7426" width="16.85546875" customWidth="1"/>
    <col min="7427" max="7427" width="17.5703125" customWidth="1"/>
    <col min="7428" max="7428" width="17.140625" customWidth="1"/>
    <col min="7429" max="7429" width="20.42578125" customWidth="1"/>
    <col min="7430" max="7430" width="16.85546875" customWidth="1"/>
    <col min="7431" max="7431" width="18.85546875" customWidth="1"/>
    <col min="7432" max="7432" width="15.140625" customWidth="1"/>
    <col min="7433" max="7435" width="18.85546875" customWidth="1"/>
    <col min="7436" max="7436" width="20.42578125" bestFit="1" customWidth="1"/>
    <col min="7437" max="7438" width="7.5703125" customWidth="1"/>
    <col min="7439" max="7439" width="8" customWidth="1"/>
    <col min="7441" max="7441" width="11.85546875" bestFit="1" customWidth="1"/>
    <col min="7674" max="7674" width="8.85546875" customWidth="1"/>
    <col min="7675" max="7675" width="0" hidden="1" customWidth="1"/>
    <col min="7676" max="7676" width="8.42578125" customWidth="1"/>
    <col min="7677" max="7678" width="4.140625" customWidth="1"/>
    <col min="7679" max="7679" width="20.42578125" customWidth="1"/>
    <col min="7680" max="7680" width="20.42578125" bestFit="1" customWidth="1"/>
    <col min="7681" max="7682" width="16.85546875" customWidth="1"/>
    <col min="7683" max="7683" width="17.5703125" customWidth="1"/>
    <col min="7684" max="7684" width="17.140625" customWidth="1"/>
    <col min="7685" max="7685" width="20.42578125" customWidth="1"/>
    <col min="7686" max="7686" width="16.85546875" customWidth="1"/>
    <col min="7687" max="7687" width="18.85546875" customWidth="1"/>
    <col min="7688" max="7688" width="15.140625" customWidth="1"/>
    <col min="7689" max="7691" width="18.85546875" customWidth="1"/>
    <col min="7692" max="7692" width="20.42578125" bestFit="1" customWidth="1"/>
    <col min="7693" max="7694" width="7.5703125" customWidth="1"/>
    <col min="7695" max="7695" width="8" customWidth="1"/>
    <col min="7697" max="7697" width="11.85546875" bestFit="1" customWidth="1"/>
    <col min="7930" max="7930" width="8.85546875" customWidth="1"/>
    <col min="7931" max="7931" width="0" hidden="1" customWidth="1"/>
    <col min="7932" max="7932" width="8.42578125" customWidth="1"/>
    <col min="7933" max="7934" width="4.140625" customWidth="1"/>
    <col min="7935" max="7935" width="20.42578125" customWidth="1"/>
    <col min="7936" max="7936" width="20.42578125" bestFit="1" customWidth="1"/>
    <col min="7937" max="7938" width="16.85546875" customWidth="1"/>
    <col min="7939" max="7939" width="17.5703125" customWidth="1"/>
    <col min="7940" max="7940" width="17.140625" customWidth="1"/>
    <col min="7941" max="7941" width="20.42578125" customWidth="1"/>
    <col min="7942" max="7942" width="16.85546875" customWidth="1"/>
    <col min="7943" max="7943" width="18.85546875" customWidth="1"/>
    <col min="7944" max="7944" width="15.140625" customWidth="1"/>
    <col min="7945" max="7947" width="18.85546875" customWidth="1"/>
    <col min="7948" max="7948" width="20.42578125" bestFit="1" customWidth="1"/>
    <col min="7949" max="7950" width="7.5703125" customWidth="1"/>
    <col min="7951" max="7951" width="8" customWidth="1"/>
    <col min="7953" max="7953" width="11.85546875" bestFit="1" customWidth="1"/>
    <col min="8186" max="8186" width="8.85546875" customWidth="1"/>
    <col min="8187" max="8187" width="0" hidden="1" customWidth="1"/>
    <col min="8188" max="8188" width="8.42578125" customWidth="1"/>
    <col min="8189" max="8190" width="4.140625" customWidth="1"/>
    <col min="8191" max="8191" width="20.42578125" customWidth="1"/>
    <col min="8192" max="8192" width="20.42578125" bestFit="1" customWidth="1"/>
    <col min="8193" max="8194" width="16.85546875" customWidth="1"/>
    <col min="8195" max="8195" width="17.5703125" customWidth="1"/>
    <col min="8196" max="8196" width="17.140625" customWidth="1"/>
    <col min="8197" max="8197" width="20.42578125" customWidth="1"/>
    <col min="8198" max="8198" width="16.85546875" customWidth="1"/>
    <col min="8199" max="8199" width="18.85546875" customWidth="1"/>
    <col min="8200" max="8200" width="15.140625" customWidth="1"/>
    <col min="8201" max="8203" width="18.85546875" customWidth="1"/>
    <col min="8204" max="8204" width="20.42578125" bestFit="1" customWidth="1"/>
    <col min="8205" max="8206" width="7.5703125" customWidth="1"/>
    <col min="8207" max="8207" width="8" customWidth="1"/>
    <col min="8209" max="8209" width="11.85546875" bestFit="1" customWidth="1"/>
    <col min="8442" max="8442" width="8.85546875" customWidth="1"/>
    <col min="8443" max="8443" width="0" hidden="1" customWidth="1"/>
    <col min="8444" max="8444" width="8.42578125" customWidth="1"/>
    <col min="8445" max="8446" width="4.140625" customWidth="1"/>
    <col min="8447" max="8447" width="20.42578125" customWidth="1"/>
    <col min="8448" max="8448" width="20.42578125" bestFit="1" customWidth="1"/>
    <col min="8449" max="8450" width="16.85546875" customWidth="1"/>
    <col min="8451" max="8451" width="17.5703125" customWidth="1"/>
    <col min="8452" max="8452" width="17.140625" customWidth="1"/>
    <col min="8453" max="8453" width="20.42578125" customWidth="1"/>
    <col min="8454" max="8454" width="16.85546875" customWidth="1"/>
    <col min="8455" max="8455" width="18.85546875" customWidth="1"/>
    <col min="8456" max="8456" width="15.140625" customWidth="1"/>
    <col min="8457" max="8459" width="18.85546875" customWidth="1"/>
    <col min="8460" max="8460" width="20.42578125" bestFit="1" customWidth="1"/>
    <col min="8461" max="8462" width="7.5703125" customWidth="1"/>
    <col min="8463" max="8463" width="8" customWidth="1"/>
    <col min="8465" max="8465" width="11.85546875" bestFit="1" customWidth="1"/>
    <col min="8698" max="8698" width="8.85546875" customWidth="1"/>
    <col min="8699" max="8699" width="0" hidden="1" customWidth="1"/>
    <col min="8700" max="8700" width="8.42578125" customWidth="1"/>
    <col min="8701" max="8702" width="4.140625" customWidth="1"/>
    <col min="8703" max="8703" width="20.42578125" customWidth="1"/>
    <col min="8704" max="8704" width="20.42578125" bestFit="1" customWidth="1"/>
    <col min="8705" max="8706" width="16.85546875" customWidth="1"/>
    <col min="8707" max="8707" width="17.5703125" customWidth="1"/>
    <col min="8708" max="8708" width="17.140625" customWidth="1"/>
    <col min="8709" max="8709" width="20.42578125" customWidth="1"/>
    <col min="8710" max="8710" width="16.85546875" customWidth="1"/>
    <col min="8711" max="8711" width="18.85546875" customWidth="1"/>
    <col min="8712" max="8712" width="15.140625" customWidth="1"/>
    <col min="8713" max="8715" width="18.85546875" customWidth="1"/>
    <col min="8716" max="8716" width="20.42578125" bestFit="1" customWidth="1"/>
    <col min="8717" max="8718" width="7.5703125" customWidth="1"/>
    <col min="8719" max="8719" width="8" customWidth="1"/>
    <col min="8721" max="8721" width="11.85546875" bestFit="1" customWidth="1"/>
    <col min="8954" max="8954" width="8.85546875" customWidth="1"/>
    <col min="8955" max="8955" width="0" hidden="1" customWidth="1"/>
    <col min="8956" max="8956" width="8.42578125" customWidth="1"/>
    <col min="8957" max="8958" width="4.140625" customWidth="1"/>
    <col min="8959" max="8959" width="20.42578125" customWidth="1"/>
    <col min="8960" max="8960" width="20.42578125" bestFit="1" customWidth="1"/>
    <col min="8961" max="8962" width="16.85546875" customWidth="1"/>
    <col min="8963" max="8963" width="17.5703125" customWidth="1"/>
    <col min="8964" max="8964" width="17.140625" customWidth="1"/>
    <col min="8965" max="8965" width="20.42578125" customWidth="1"/>
    <col min="8966" max="8966" width="16.85546875" customWidth="1"/>
    <col min="8967" max="8967" width="18.85546875" customWidth="1"/>
    <col min="8968" max="8968" width="15.140625" customWidth="1"/>
    <col min="8969" max="8971" width="18.85546875" customWidth="1"/>
    <col min="8972" max="8972" width="20.42578125" bestFit="1" customWidth="1"/>
    <col min="8973" max="8974" width="7.5703125" customWidth="1"/>
    <col min="8975" max="8975" width="8" customWidth="1"/>
    <col min="8977" max="8977" width="11.85546875" bestFit="1" customWidth="1"/>
    <col min="9210" max="9210" width="8.85546875" customWidth="1"/>
    <col min="9211" max="9211" width="0" hidden="1" customWidth="1"/>
    <col min="9212" max="9212" width="8.42578125" customWidth="1"/>
    <col min="9213" max="9214" width="4.140625" customWidth="1"/>
    <col min="9215" max="9215" width="20.42578125" customWidth="1"/>
    <col min="9216" max="9216" width="20.42578125" bestFit="1" customWidth="1"/>
    <col min="9217" max="9218" width="16.85546875" customWidth="1"/>
    <col min="9219" max="9219" width="17.5703125" customWidth="1"/>
    <col min="9220" max="9220" width="17.140625" customWidth="1"/>
    <col min="9221" max="9221" width="20.42578125" customWidth="1"/>
    <col min="9222" max="9222" width="16.85546875" customWidth="1"/>
    <col min="9223" max="9223" width="18.85546875" customWidth="1"/>
    <col min="9224" max="9224" width="15.140625" customWidth="1"/>
    <col min="9225" max="9227" width="18.85546875" customWidth="1"/>
    <col min="9228" max="9228" width="20.42578125" bestFit="1" customWidth="1"/>
    <col min="9229" max="9230" width="7.5703125" customWidth="1"/>
    <col min="9231" max="9231" width="8" customWidth="1"/>
    <col min="9233" max="9233" width="11.85546875" bestFit="1" customWidth="1"/>
    <col min="9466" max="9466" width="8.85546875" customWidth="1"/>
    <col min="9467" max="9467" width="0" hidden="1" customWidth="1"/>
    <col min="9468" max="9468" width="8.42578125" customWidth="1"/>
    <col min="9469" max="9470" width="4.140625" customWidth="1"/>
    <col min="9471" max="9471" width="20.42578125" customWidth="1"/>
    <col min="9472" max="9472" width="20.42578125" bestFit="1" customWidth="1"/>
    <col min="9473" max="9474" width="16.85546875" customWidth="1"/>
    <col min="9475" max="9475" width="17.5703125" customWidth="1"/>
    <col min="9476" max="9476" width="17.140625" customWidth="1"/>
    <col min="9477" max="9477" width="20.42578125" customWidth="1"/>
    <col min="9478" max="9478" width="16.85546875" customWidth="1"/>
    <col min="9479" max="9479" width="18.85546875" customWidth="1"/>
    <col min="9480" max="9480" width="15.140625" customWidth="1"/>
    <col min="9481" max="9483" width="18.85546875" customWidth="1"/>
    <col min="9484" max="9484" width="20.42578125" bestFit="1" customWidth="1"/>
    <col min="9485" max="9486" width="7.5703125" customWidth="1"/>
    <col min="9487" max="9487" width="8" customWidth="1"/>
    <col min="9489" max="9489" width="11.85546875" bestFit="1" customWidth="1"/>
    <col min="9722" max="9722" width="8.85546875" customWidth="1"/>
    <col min="9723" max="9723" width="0" hidden="1" customWidth="1"/>
    <col min="9724" max="9724" width="8.42578125" customWidth="1"/>
    <col min="9725" max="9726" width="4.140625" customWidth="1"/>
    <col min="9727" max="9727" width="20.42578125" customWidth="1"/>
    <col min="9728" max="9728" width="20.42578125" bestFit="1" customWidth="1"/>
    <col min="9729" max="9730" width="16.85546875" customWidth="1"/>
    <col min="9731" max="9731" width="17.5703125" customWidth="1"/>
    <col min="9732" max="9732" width="17.140625" customWidth="1"/>
    <col min="9733" max="9733" width="20.42578125" customWidth="1"/>
    <col min="9734" max="9734" width="16.85546875" customWidth="1"/>
    <col min="9735" max="9735" width="18.85546875" customWidth="1"/>
    <col min="9736" max="9736" width="15.140625" customWidth="1"/>
    <col min="9737" max="9739" width="18.85546875" customWidth="1"/>
    <col min="9740" max="9740" width="20.42578125" bestFit="1" customWidth="1"/>
    <col min="9741" max="9742" width="7.5703125" customWidth="1"/>
    <col min="9743" max="9743" width="8" customWidth="1"/>
    <col min="9745" max="9745" width="11.85546875" bestFit="1" customWidth="1"/>
    <col min="9978" max="9978" width="8.85546875" customWidth="1"/>
    <col min="9979" max="9979" width="0" hidden="1" customWidth="1"/>
    <col min="9980" max="9980" width="8.42578125" customWidth="1"/>
    <col min="9981" max="9982" width="4.140625" customWidth="1"/>
    <col min="9983" max="9983" width="20.42578125" customWidth="1"/>
    <col min="9984" max="9984" width="20.42578125" bestFit="1" customWidth="1"/>
    <col min="9985" max="9986" width="16.85546875" customWidth="1"/>
    <col min="9987" max="9987" width="17.5703125" customWidth="1"/>
    <col min="9988" max="9988" width="17.140625" customWidth="1"/>
    <col min="9989" max="9989" width="20.42578125" customWidth="1"/>
    <col min="9990" max="9990" width="16.85546875" customWidth="1"/>
    <col min="9991" max="9991" width="18.85546875" customWidth="1"/>
    <col min="9992" max="9992" width="15.140625" customWidth="1"/>
    <col min="9993" max="9995" width="18.85546875" customWidth="1"/>
    <col min="9996" max="9996" width="20.42578125" bestFit="1" customWidth="1"/>
    <col min="9997" max="9998" width="7.5703125" customWidth="1"/>
    <col min="9999" max="9999" width="8" customWidth="1"/>
    <col min="10001" max="10001" width="11.85546875" bestFit="1" customWidth="1"/>
    <col min="10234" max="10234" width="8.85546875" customWidth="1"/>
    <col min="10235" max="10235" width="0" hidden="1" customWidth="1"/>
    <col min="10236" max="10236" width="8.42578125" customWidth="1"/>
    <col min="10237" max="10238" width="4.140625" customWidth="1"/>
    <col min="10239" max="10239" width="20.42578125" customWidth="1"/>
    <col min="10240" max="10240" width="20.42578125" bestFit="1" customWidth="1"/>
    <col min="10241" max="10242" width="16.85546875" customWidth="1"/>
    <col min="10243" max="10243" width="17.5703125" customWidth="1"/>
    <col min="10244" max="10244" width="17.140625" customWidth="1"/>
    <col min="10245" max="10245" width="20.42578125" customWidth="1"/>
    <col min="10246" max="10246" width="16.85546875" customWidth="1"/>
    <col min="10247" max="10247" width="18.85546875" customWidth="1"/>
    <col min="10248" max="10248" width="15.140625" customWidth="1"/>
    <col min="10249" max="10251" width="18.85546875" customWidth="1"/>
    <col min="10252" max="10252" width="20.42578125" bestFit="1" customWidth="1"/>
    <col min="10253" max="10254" width="7.5703125" customWidth="1"/>
    <col min="10255" max="10255" width="8" customWidth="1"/>
    <col min="10257" max="10257" width="11.85546875" bestFit="1" customWidth="1"/>
    <col min="10490" max="10490" width="8.85546875" customWidth="1"/>
    <col min="10491" max="10491" width="0" hidden="1" customWidth="1"/>
    <col min="10492" max="10492" width="8.42578125" customWidth="1"/>
    <col min="10493" max="10494" width="4.140625" customWidth="1"/>
    <col min="10495" max="10495" width="20.42578125" customWidth="1"/>
    <col min="10496" max="10496" width="20.42578125" bestFit="1" customWidth="1"/>
    <col min="10497" max="10498" width="16.85546875" customWidth="1"/>
    <col min="10499" max="10499" width="17.5703125" customWidth="1"/>
    <col min="10500" max="10500" width="17.140625" customWidth="1"/>
    <col min="10501" max="10501" width="20.42578125" customWidth="1"/>
    <col min="10502" max="10502" width="16.85546875" customWidth="1"/>
    <col min="10503" max="10503" width="18.85546875" customWidth="1"/>
    <col min="10504" max="10504" width="15.140625" customWidth="1"/>
    <col min="10505" max="10507" width="18.85546875" customWidth="1"/>
    <col min="10508" max="10508" width="20.42578125" bestFit="1" customWidth="1"/>
    <col min="10509" max="10510" width="7.5703125" customWidth="1"/>
    <col min="10511" max="10511" width="8" customWidth="1"/>
    <col min="10513" max="10513" width="11.85546875" bestFit="1" customWidth="1"/>
    <col min="10746" max="10746" width="8.85546875" customWidth="1"/>
    <col min="10747" max="10747" width="0" hidden="1" customWidth="1"/>
    <col min="10748" max="10748" width="8.42578125" customWidth="1"/>
    <col min="10749" max="10750" width="4.140625" customWidth="1"/>
    <col min="10751" max="10751" width="20.42578125" customWidth="1"/>
    <col min="10752" max="10752" width="20.42578125" bestFit="1" customWidth="1"/>
    <col min="10753" max="10754" width="16.85546875" customWidth="1"/>
    <col min="10755" max="10755" width="17.5703125" customWidth="1"/>
    <col min="10756" max="10756" width="17.140625" customWidth="1"/>
    <col min="10757" max="10757" width="20.42578125" customWidth="1"/>
    <col min="10758" max="10758" width="16.85546875" customWidth="1"/>
    <col min="10759" max="10759" width="18.85546875" customWidth="1"/>
    <col min="10760" max="10760" width="15.140625" customWidth="1"/>
    <col min="10761" max="10763" width="18.85546875" customWidth="1"/>
    <col min="10764" max="10764" width="20.42578125" bestFit="1" customWidth="1"/>
    <col min="10765" max="10766" width="7.5703125" customWidth="1"/>
    <col min="10767" max="10767" width="8" customWidth="1"/>
    <col min="10769" max="10769" width="11.85546875" bestFit="1" customWidth="1"/>
    <col min="11002" max="11002" width="8.85546875" customWidth="1"/>
    <col min="11003" max="11003" width="0" hidden="1" customWidth="1"/>
    <col min="11004" max="11004" width="8.42578125" customWidth="1"/>
    <col min="11005" max="11006" width="4.140625" customWidth="1"/>
    <col min="11007" max="11007" width="20.42578125" customWidth="1"/>
    <col min="11008" max="11008" width="20.42578125" bestFit="1" customWidth="1"/>
    <col min="11009" max="11010" width="16.85546875" customWidth="1"/>
    <col min="11011" max="11011" width="17.5703125" customWidth="1"/>
    <col min="11012" max="11012" width="17.140625" customWidth="1"/>
    <col min="11013" max="11013" width="20.42578125" customWidth="1"/>
    <col min="11014" max="11014" width="16.85546875" customWidth="1"/>
    <col min="11015" max="11015" width="18.85546875" customWidth="1"/>
    <col min="11016" max="11016" width="15.140625" customWidth="1"/>
    <col min="11017" max="11019" width="18.85546875" customWidth="1"/>
    <col min="11020" max="11020" width="20.42578125" bestFit="1" customWidth="1"/>
    <col min="11021" max="11022" width="7.5703125" customWidth="1"/>
    <col min="11023" max="11023" width="8" customWidth="1"/>
    <col min="11025" max="11025" width="11.85546875" bestFit="1" customWidth="1"/>
    <col min="11258" max="11258" width="8.85546875" customWidth="1"/>
    <col min="11259" max="11259" width="0" hidden="1" customWidth="1"/>
    <col min="11260" max="11260" width="8.42578125" customWidth="1"/>
    <col min="11261" max="11262" width="4.140625" customWidth="1"/>
    <col min="11263" max="11263" width="20.42578125" customWidth="1"/>
    <col min="11264" max="11264" width="20.42578125" bestFit="1" customWidth="1"/>
    <col min="11265" max="11266" width="16.85546875" customWidth="1"/>
    <col min="11267" max="11267" width="17.5703125" customWidth="1"/>
    <col min="11268" max="11268" width="17.140625" customWidth="1"/>
    <col min="11269" max="11269" width="20.42578125" customWidth="1"/>
    <col min="11270" max="11270" width="16.85546875" customWidth="1"/>
    <col min="11271" max="11271" width="18.85546875" customWidth="1"/>
    <col min="11272" max="11272" width="15.140625" customWidth="1"/>
    <col min="11273" max="11275" width="18.85546875" customWidth="1"/>
    <col min="11276" max="11276" width="20.42578125" bestFit="1" customWidth="1"/>
    <col min="11277" max="11278" width="7.5703125" customWidth="1"/>
    <col min="11279" max="11279" width="8" customWidth="1"/>
    <col min="11281" max="11281" width="11.85546875" bestFit="1" customWidth="1"/>
    <col min="11514" max="11514" width="8.85546875" customWidth="1"/>
    <col min="11515" max="11515" width="0" hidden="1" customWidth="1"/>
    <col min="11516" max="11516" width="8.42578125" customWidth="1"/>
    <col min="11517" max="11518" width="4.140625" customWidth="1"/>
    <col min="11519" max="11519" width="20.42578125" customWidth="1"/>
    <col min="11520" max="11520" width="20.42578125" bestFit="1" customWidth="1"/>
    <col min="11521" max="11522" width="16.85546875" customWidth="1"/>
    <col min="11523" max="11523" width="17.5703125" customWidth="1"/>
    <col min="11524" max="11524" width="17.140625" customWidth="1"/>
    <col min="11525" max="11525" width="20.42578125" customWidth="1"/>
    <col min="11526" max="11526" width="16.85546875" customWidth="1"/>
    <col min="11527" max="11527" width="18.85546875" customWidth="1"/>
    <col min="11528" max="11528" width="15.140625" customWidth="1"/>
    <col min="11529" max="11531" width="18.85546875" customWidth="1"/>
    <col min="11532" max="11532" width="20.42578125" bestFit="1" customWidth="1"/>
    <col min="11533" max="11534" width="7.5703125" customWidth="1"/>
    <col min="11535" max="11535" width="8" customWidth="1"/>
    <col min="11537" max="11537" width="11.85546875" bestFit="1" customWidth="1"/>
    <col min="11770" max="11770" width="8.85546875" customWidth="1"/>
    <col min="11771" max="11771" width="0" hidden="1" customWidth="1"/>
    <col min="11772" max="11772" width="8.42578125" customWidth="1"/>
    <col min="11773" max="11774" width="4.140625" customWidth="1"/>
    <col min="11775" max="11775" width="20.42578125" customWidth="1"/>
    <col min="11776" max="11776" width="20.42578125" bestFit="1" customWidth="1"/>
    <col min="11777" max="11778" width="16.85546875" customWidth="1"/>
    <col min="11779" max="11779" width="17.5703125" customWidth="1"/>
    <col min="11780" max="11780" width="17.140625" customWidth="1"/>
    <col min="11781" max="11781" width="20.42578125" customWidth="1"/>
    <col min="11782" max="11782" width="16.85546875" customWidth="1"/>
    <col min="11783" max="11783" width="18.85546875" customWidth="1"/>
    <col min="11784" max="11784" width="15.140625" customWidth="1"/>
    <col min="11785" max="11787" width="18.85546875" customWidth="1"/>
    <col min="11788" max="11788" width="20.42578125" bestFit="1" customWidth="1"/>
    <col min="11789" max="11790" width="7.5703125" customWidth="1"/>
    <col min="11791" max="11791" width="8" customWidth="1"/>
    <col min="11793" max="11793" width="11.85546875" bestFit="1" customWidth="1"/>
    <col min="12026" max="12026" width="8.85546875" customWidth="1"/>
    <col min="12027" max="12027" width="0" hidden="1" customWidth="1"/>
    <col min="12028" max="12028" width="8.42578125" customWidth="1"/>
    <col min="12029" max="12030" width="4.140625" customWidth="1"/>
    <col min="12031" max="12031" width="20.42578125" customWidth="1"/>
    <col min="12032" max="12032" width="20.42578125" bestFit="1" customWidth="1"/>
    <col min="12033" max="12034" width="16.85546875" customWidth="1"/>
    <col min="12035" max="12035" width="17.5703125" customWidth="1"/>
    <col min="12036" max="12036" width="17.140625" customWidth="1"/>
    <col min="12037" max="12037" width="20.42578125" customWidth="1"/>
    <col min="12038" max="12038" width="16.85546875" customWidth="1"/>
    <col min="12039" max="12039" width="18.85546875" customWidth="1"/>
    <col min="12040" max="12040" width="15.140625" customWidth="1"/>
    <col min="12041" max="12043" width="18.85546875" customWidth="1"/>
    <col min="12044" max="12044" width="20.42578125" bestFit="1" customWidth="1"/>
    <col min="12045" max="12046" width="7.5703125" customWidth="1"/>
    <col min="12047" max="12047" width="8" customWidth="1"/>
    <col min="12049" max="12049" width="11.85546875" bestFit="1" customWidth="1"/>
    <col min="12282" max="12282" width="8.85546875" customWidth="1"/>
    <col min="12283" max="12283" width="0" hidden="1" customWidth="1"/>
    <col min="12284" max="12284" width="8.42578125" customWidth="1"/>
    <col min="12285" max="12286" width="4.140625" customWidth="1"/>
    <col min="12287" max="12287" width="20.42578125" customWidth="1"/>
    <col min="12288" max="12288" width="20.42578125" bestFit="1" customWidth="1"/>
    <col min="12289" max="12290" width="16.85546875" customWidth="1"/>
    <col min="12291" max="12291" width="17.5703125" customWidth="1"/>
    <col min="12292" max="12292" width="17.140625" customWidth="1"/>
    <col min="12293" max="12293" width="20.42578125" customWidth="1"/>
    <col min="12294" max="12294" width="16.85546875" customWidth="1"/>
    <col min="12295" max="12295" width="18.85546875" customWidth="1"/>
    <col min="12296" max="12296" width="15.140625" customWidth="1"/>
    <col min="12297" max="12299" width="18.85546875" customWidth="1"/>
    <col min="12300" max="12300" width="20.42578125" bestFit="1" customWidth="1"/>
    <col min="12301" max="12302" width="7.5703125" customWidth="1"/>
    <col min="12303" max="12303" width="8" customWidth="1"/>
    <col min="12305" max="12305" width="11.85546875" bestFit="1" customWidth="1"/>
    <col min="12538" max="12538" width="8.85546875" customWidth="1"/>
    <col min="12539" max="12539" width="0" hidden="1" customWidth="1"/>
    <col min="12540" max="12540" width="8.42578125" customWidth="1"/>
    <col min="12541" max="12542" width="4.140625" customWidth="1"/>
    <col min="12543" max="12543" width="20.42578125" customWidth="1"/>
    <col min="12544" max="12544" width="20.42578125" bestFit="1" customWidth="1"/>
    <col min="12545" max="12546" width="16.85546875" customWidth="1"/>
    <col min="12547" max="12547" width="17.5703125" customWidth="1"/>
    <col min="12548" max="12548" width="17.140625" customWidth="1"/>
    <col min="12549" max="12549" width="20.42578125" customWidth="1"/>
    <col min="12550" max="12550" width="16.85546875" customWidth="1"/>
    <col min="12551" max="12551" width="18.85546875" customWidth="1"/>
    <col min="12552" max="12552" width="15.140625" customWidth="1"/>
    <col min="12553" max="12555" width="18.85546875" customWidth="1"/>
    <col min="12556" max="12556" width="20.42578125" bestFit="1" customWidth="1"/>
    <col min="12557" max="12558" width="7.5703125" customWidth="1"/>
    <col min="12559" max="12559" width="8" customWidth="1"/>
    <col min="12561" max="12561" width="11.85546875" bestFit="1" customWidth="1"/>
    <col min="12794" max="12794" width="8.85546875" customWidth="1"/>
    <col min="12795" max="12795" width="0" hidden="1" customWidth="1"/>
    <col min="12796" max="12796" width="8.42578125" customWidth="1"/>
    <col min="12797" max="12798" width="4.140625" customWidth="1"/>
    <col min="12799" max="12799" width="20.42578125" customWidth="1"/>
    <col min="12800" max="12800" width="20.42578125" bestFit="1" customWidth="1"/>
    <col min="12801" max="12802" width="16.85546875" customWidth="1"/>
    <col min="12803" max="12803" width="17.5703125" customWidth="1"/>
    <col min="12804" max="12804" width="17.140625" customWidth="1"/>
    <col min="12805" max="12805" width="20.42578125" customWidth="1"/>
    <col min="12806" max="12806" width="16.85546875" customWidth="1"/>
    <col min="12807" max="12807" width="18.85546875" customWidth="1"/>
    <col min="12808" max="12808" width="15.140625" customWidth="1"/>
    <col min="12809" max="12811" width="18.85546875" customWidth="1"/>
    <col min="12812" max="12812" width="20.42578125" bestFit="1" customWidth="1"/>
    <col min="12813" max="12814" width="7.5703125" customWidth="1"/>
    <col min="12815" max="12815" width="8" customWidth="1"/>
    <col min="12817" max="12817" width="11.85546875" bestFit="1" customWidth="1"/>
    <col min="13050" max="13050" width="8.85546875" customWidth="1"/>
    <col min="13051" max="13051" width="0" hidden="1" customWidth="1"/>
    <col min="13052" max="13052" width="8.42578125" customWidth="1"/>
    <col min="13053" max="13054" width="4.140625" customWidth="1"/>
    <col min="13055" max="13055" width="20.42578125" customWidth="1"/>
    <col min="13056" max="13056" width="20.42578125" bestFit="1" customWidth="1"/>
    <col min="13057" max="13058" width="16.85546875" customWidth="1"/>
    <col min="13059" max="13059" width="17.5703125" customWidth="1"/>
    <col min="13060" max="13060" width="17.140625" customWidth="1"/>
    <col min="13061" max="13061" width="20.42578125" customWidth="1"/>
    <col min="13062" max="13062" width="16.85546875" customWidth="1"/>
    <col min="13063" max="13063" width="18.85546875" customWidth="1"/>
    <col min="13064" max="13064" width="15.140625" customWidth="1"/>
    <col min="13065" max="13067" width="18.85546875" customWidth="1"/>
    <col min="13068" max="13068" width="20.42578125" bestFit="1" customWidth="1"/>
    <col min="13069" max="13070" width="7.5703125" customWidth="1"/>
    <col min="13071" max="13071" width="8" customWidth="1"/>
    <col min="13073" max="13073" width="11.85546875" bestFit="1" customWidth="1"/>
    <col min="13306" max="13306" width="8.85546875" customWidth="1"/>
    <col min="13307" max="13307" width="0" hidden="1" customWidth="1"/>
    <col min="13308" max="13308" width="8.42578125" customWidth="1"/>
    <col min="13309" max="13310" width="4.140625" customWidth="1"/>
    <col min="13311" max="13311" width="20.42578125" customWidth="1"/>
    <col min="13312" max="13312" width="20.42578125" bestFit="1" customWidth="1"/>
    <col min="13313" max="13314" width="16.85546875" customWidth="1"/>
    <col min="13315" max="13315" width="17.5703125" customWidth="1"/>
    <col min="13316" max="13316" width="17.140625" customWidth="1"/>
    <col min="13317" max="13317" width="20.42578125" customWidth="1"/>
    <col min="13318" max="13318" width="16.85546875" customWidth="1"/>
    <col min="13319" max="13319" width="18.85546875" customWidth="1"/>
    <col min="13320" max="13320" width="15.140625" customWidth="1"/>
    <col min="13321" max="13323" width="18.85546875" customWidth="1"/>
    <col min="13324" max="13324" width="20.42578125" bestFit="1" customWidth="1"/>
    <col min="13325" max="13326" width="7.5703125" customWidth="1"/>
    <col min="13327" max="13327" width="8" customWidth="1"/>
    <col min="13329" max="13329" width="11.85546875" bestFit="1" customWidth="1"/>
    <col min="13562" max="13562" width="8.85546875" customWidth="1"/>
    <col min="13563" max="13563" width="0" hidden="1" customWidth="1"/>
    <col min="13564" max="13564" width="8.42578125" customWidth="1"/>
    <col min="13565" max="13566" width="4.140625" customWidth="1"/>
    <col min="13567" max="13567" width="20.42578125" customWidth="1"/>
    <col min="13568" max="13568" width="20.42578125" bestFit="1" customWidth="1"/>
    <col min="13569" max="13570" width="16.85546875" customWidth="1"/>
    <col min="13571" max="13571" width="17.5703125" customWidth="1"/>
    <col min="13572" max="13572" width="17.140625" customWidth="1"/>
    <col min="13573" max="13573" width="20.42578125" customWidth="1"/>
    <col min="13574" max="13574" width="16.85546875" customWidth="1"/>
    <col min="13575" max="13575" width="18.85546875" customWidth="1"/>
    <col min="13576" max="13576" width="15.140625" customWidth="1"/>
    <col min="13577" max="13579" width="18.85546875" customWidth="1"/>
    <col min="13580" max="13580" width="20.42578125" bestFit="1" customWidth="1"/>
    <col min="13581" max="13582" width="7.5703125" customWidth="1"/>
    <col min="13583" max="13583" width="8" customWidth="1"/>
    <col min="13585" max="13585" width="11.85546875" bestFit="1" customWidth="1"/>
    <col min="13818" max="13818" width="8.85546875" customWidth="1"/>
    <col min="13819" max="13819" width="0" hidden="1" customWidth="1"/>
    <col min="13820" max="13820" width="8.42578125" customWidth="1"/>
    <col min="13821" max="13822" width="4.140625" customWidth="1"/>
    <col min="13823" max="13823" width="20.42578125" customWidth="1"/>
    <col min="13824" max="13824" width="20.42578125" bestFit="1" customWidth="1"/>
    <col min="13825" max="13826" width="16.85546875" customWidth="1"/>
    <col min="13827" max="13827" width="17.5703125" customWidth="1"/>
    <col min="13828" max="13828" width="17.140625" customWidth="1"/>
    <col min="13829" max="13829" width="20.42578125" customWidth="1"/>
    <col min="13830" max="13830" width="16.85546875" customWidth="1"/>
    <col min="13831" max="13831" width="18.85546875" customWidth="1"/>
    <col min="13832" max="13832" width="15.140625" customWidth="1"/>
    <col min="13833" max="13835" width="18.85546875" customWidth="1"/>
    <col min="13836" max="13836" width="20.42578125" bestFit="1" customWidth="1"/>
    <col min="13837" max="13838" width="7.5703125" customWidth="1"/>
    <col min="13839" max="13839" width="8" customWidth="1"/>
    <col min="13841" max="13841" width="11.85546875" bestFit="1" customWidth="1"/>
    <col min="14074" max="14074" width="8.85546875" customWidth="1"/>
    <col min="14075" max="14075" width="0" hidden="1" customWidth="1"/>
    <col min="14076" max="14076" width="8.42578125" customWidth="1"/>
    <col min="14077" max="14078" width="4.140625" customWidth="1"/>
    <col min="14079" max="14079" width="20.42578125" customWidth="1"/>
    <col min="14080" max="14080" width="20.42578125" bestFit="1" customWidth="1"/>
    <col min="14081" max="14082" width="16.85546875" customWidth="1"/>
    <col min="14083" max="14083" width="17.5703125" customWidth="1"/>
    <col min="14084" max="14084" width="17.140625" customWidth="1"/>
    <col min="14085" max="14085" width="20.42578125" customWidth="1"/>
    <col min="14086" max="14086" width="16.85546875" customWidth="1"/>
    <col min="14087" max="14087" width="18.85546875" customWidth="1"/>
    <col min="14088" max="14088" width="15.140625" customWidth="1"/>
    <col min="14089" max="14091" width="18.85546875" customWidth="1"/>
    <col min="14092" max="14092" width="20.42578125" bestFit="1" customWidth="1"/>
    <col min="14093" max="14094" width="7.5703125" customWidth="1"/>
    <col min="14095" max="14095" width="8" customWidth="1"/>
    <col min="14097" max="14097" width="11.85546875" bestFit="1" customWidth="1"/>
    <col min="14330" max="14330" width="8.85546875" customWidth="1"/>
    <col min="14331" max="14331" width="0" hidden="1" customWidth="1"/>
    <col min="14332" max="14332" width="8.42578125" customWidth="1"/>
    <col min="14333" max="14334" width="4.140625" customWidth="1"/>
    <col min="14335" max="14335" width="20.42578125" customWidth="1"/>
    <col min="14336" max="14336" width="20.42578125" bestFit="1" customWidth="1"/>
    <col min="14337" max="14338" width="16.85546875" customWidth="1"/>
    <col min="14339" max="14339" width="17.5703125" customWidth="1"/>
    <col min="14340" max="14340" width="17.140625" customWidth="1"/>
    <col min="14341" max="14341" width="20.42578125" customWidth="1"/>
    <col min="14342" max="14342" width="16.85546875" customWidth="1"/>
    <col min="14343" max="14343" width="18.85546875" customWidth="1"/>
    <col min="14344" max="14344" width="15.140625" customWidth="1"/>
    <col min="14345" max="14347" width="18.85546875" customWidth="1"/>
    <col min="14348" max="14348" width="20.42578125" bestFit="1" customWidth="1"/>
    <col min="14349" max="14350" width="7.5703125" customWidth="1"/>
    <col min="14351" max="14351" width="8" customWidth="1"/>
    <col min="14353" max="14353" width="11.85546875" bestFit="1" customWidth="1"/>
    <col min="14586" max="14586" width="8.85546875" customWidth="1"/>
    <col min="14587" max="14587" width="0" hidden="1" customWidth="1"/>
    <col min="14588" max="14588" width="8.42578125" customWidth="1"/>
    <col min="14589" max="14590" width="4.140625" customWidth="1"/>
    <col min="14591" max="14591" width="20.42578125" customWidth="1"/>
    <col min="14592" max="14592" width="20.42578125" bestFit="1" customWidth="1"/>
    <col min="14593" max="14594" width="16.85546875" customWidth="1"/>
    <col min="14595" max="14595" width="17.5703125" customWidth="1"/>
    <col min="14596" max="14596" width="17.140625" customWidth="1"/>
    <col min="14597" max="14597" width="20.42578125" customWidth="1"/>
    <col min="14598" max="14598" width="16.85546875" customWidth="1"/>
    <col min="14599" max="14599" width="18.85546875" customWidth="1"/>
    <col min="14600" max="14600" width="15.140625" customWidth="1"/>
    <col min="14601" max="14603" width="18.85546875" customWidth="1"/>
    <col min="14604" max="14604" width="20.42578125" bestFit="1" customWidth="1"/>
    <col min="14605" max="14606" width="7.5703125" customWidth="1"/>
    <col min="14607" max="14607" width="8" customWidth="1"/>
    <col min="14609" max="14609" width="11.85546875" bestFit="1" customWidth="1"/>
    <col min="14842" max="14842" width="8.85546875" customWidth="1"/>
    <col min="14843" max="14843" width="0" hidden="1" customWidth="1"/>
    <col min="14844" max="14844" width="8.42578125" customWidth="1"/>
    <col min="14845" max="14846" width="4.140625" customWidth="1"/>
    <col min="14847" max="14847" width="20.42578125" customWidth="1"/>
    <col min="14848" max="14848" width="20.42578125" bestFit="1" customWidth="1"/>
    <col min="14849" max="14850" width="16.85546875" customWidth="1"/>
    <col min="14851" max="14851" width="17.5703125" customWidth="1"/>
    <col min="14852" max="14852" width="17.140625" customWidth="1"/>
    <col min="14853" max="14853" width="20.42578125" customWidth="1"/>
    <col min="14854" max="14854" width="16.85546875" customWidth="1"/>
    <col min="14855" max="14855" width="18.85546875" customWidth="1"/>
    <col min="14856" max="14856" width="15.140625" customWidth="1"/>
    <col min="14857" max="14859" width="18.85546875" customWidth="1"/>
    <col min="14860" max="14860" width="20.42578125" bestFit="1" customWidth="1"/>
    <col min="14861" max="14862" width="7.5703125" customWidth="1"/>
    <col min="14863" max="14863" width="8" customWidth="1"/>
    <col min="14865" max="14865" width="11.85546875" bestFit="1" customWidth="1"/>
    <col min="15098" max="15098" width="8.85546875" customWidth="1"/>
    <col min="15099" max="15099" width="0" hidden="1" customWidth="1"/>
    <col min="15100" max="15100" width="8.42578125" customWidth="1"/>
    <col min="15101" max="15102" width="4.140625" customWidth="1"/>
    <col min="15103" max="15103" width="20.42578125" customWidth="1"/>
    <col min="15104" max="15104" width="20.42578125" bestFit="1" customWidth="1"/>
    <col min="15105" max="15106" width="16.85546875" customWidth="1"/>
    <col min="15107" max="15107" width="17.5703125" customWidth="1"/>
    <col min="15108" max="15108" width="17.140625" customWidth="1"/>
    <col min="15109" max="15109" width="20.42578125" customWidth="1"/>
    <col min="15110" max="15110" width="16.85546875" customWidth="1"/>
    <col min="15111" max="15111" width="18.85546875" customWidth="1"/>
    <col min="15112" max="15112" width="15.140625" customWidth="1"/>
    <col min="15113" max="15115" width="18.85546875" customWidth="1"/>
    <col min="15116" max="15116" width="20.42578125" bestFit="1" customWidth="1"/>
    <col min="15117" max="15118" width="7.5703125" customWidth="1"/>
    <col min="15119" max="15119" width="8" customWidth="1"/>
    <col min="15121" max="15121" width="11.85546875" bestFit="1" customWidth="1"/>
    <col min="15354" max="15354" width="8.85546875" customWidth="1"/>
    <col min="15355" max="15355" width="0" hidden="1" customWidth="1"/>
    <col min="15356" max="15356" width="8.42578125" customWidth="1"/>
    <col min="15357" max="15358" width="4.140625" customWidth="1"/>
    <col min="15359" max="15359" width="20.42578125" customWidth="1"/>
    <col min="15360" max="15360" width="20.42578125" bestFit="1" customWidth="1"/>
    <col min="15361" max="15362" width="16.85546875" customWidth="1"/>
    <col min="15363" max="15363" width="17.5703125" customWidth="1"/>
    <col min="15364" max="15364" width="17.140625" customWidth="1"/>
    <col min="15365" max="15365" width="20.42578125" customWidth="1"/>
    <col min="15366" max="15366" width="16.85546875" customWidth="1"/>
    <col min="15367" max="15367" width="18.85546875" customWidth="1"/>
    <col min="15368" max="15368" width="15.140625" customWidth="1"/>
    <col min="15369" max="15371" width="18.85546875" customWidth="1"/>
    <col min="15372" max="15372" width="20.42578125" bestFit="1" customWidth="1"/>
    <col min="15373" max="15374" width="7.5703125" customWidth="1"/>
    <col min="15375" max="15375" width="8" customWidth="1"/>
    <col min="15377" max="15377" width="11.85546875" bestFit="1" customWidth="1"/>
    <col min="15610" max="15610" width="8.85546875" customWidth="1"/>
    <col min="15611" max="15611" width="0" hidden="1" customWidth="1"/>
    <col min="15612" max="15612" width="8.42578125" customWidth="1"/>
    <col min="15613" max="15614" width="4.140625" customWidth="1"/>
    <col min="15615" max="15615" width="20.42578125" customWidth="1"/>
    <col min="15616" max="15616" width="20.42578125" bestFit="1" customWidth="1"/>
    <col min="15617" max="15618" width="16.85546875" customWidth="1"/>
    <col min="15619" max="15619" width="17.5703125" customWidth="1"/>
    <col min="15620" max="15620" width="17.140625" customWidth="1"/>
    <col min="15621" max="15621" width="20.42578125" customWidth="1"/>
    <col min="15622" max="15622" width="16.85546875" customWidth="1"/>
    <col min="15623" max="15623" width="18.85546875" customWidth="1"/>
    <col min="15624" max="15624" width="15.140625" customWidth="1"/>
    <col min="15625" max="15627" width="18.85546875" customWidth="1"/>
    <col min="15628" max="15628" width="20.42578125" bestFit="1" customWidth="1"/>
    <col min="15629" max="15630" width="7.5703125" customWidth="1"/>
    <col min="15631" max="15631" width="8" customWidth="1"/>
    <col min="15633" max="15633" width="11.85546875" bestFit="1" customWidth="1"/>
    <col min="15866" max="15866" width="8.85546875" customWidth="1"/>
    <col min="15867" max="15867" width="0" hidden="1" customWidth="1"/>
    <col min="15868" max="15868" width="8.42578125" customWidth="1"/>
    <col min="15869" max="15870" width="4.140625" customWidth="1"/>
    <col min="15871" max="15871" width="20.42578125" customWidth="1"/>
    <col min="15872" max="15872" width="20.42578125" bestFit="1" customWidth="1"/>
    <col min="15873" max="15874" width="16.85546875" customWidth="1"/>
    <col min="15875" max="15875" width="17.5703125" customWidth="1"/>
    <col min="15876" max="15876" width="17.140625" customWidth="1"/>
    <col min="15877" max="15877" width="20.42578125" customWidth="1"/>
    <col min="15878" max="15878" width="16.85546875" customWidth="1"/>
    <col min="15879" max="15879" width="18.85546875" customWidth="1"/>
    <col min="15880" max="15880" width="15.140625" customWidth="1"/>
    <col min="15881" max="15883" width="18.85546875" customWidth="1"/>
    <col min="15884" max="15884" width="20.42578125" bestFit="1" customWidth="1"/>
    <col min="15885" max="15886" width="7.5703125" customWidth="1"/>
    <col min="15887" max="15887" width="8" customWidth="1"/>
    <col min="15889" max="15889" width="11.85546875" bestFit="1" customWidth="1"/>
    <col min="16122" max="16122" width="8.85546875" customWidth="1"/>
    <col min="16123" max="16123" width="0" hidden="1" customWidth="1"/>
    <col min="16124" max="16124" width="8.42578125" customWidth="1"/>
    <col min="16125" max="16126" width="4.140625" customWidth="1"/>
    <col min="16127" max="16127" width="20.42578125" customWidth="1"/>
    <col min="16128" max="16128" width="20.42578125" bestFit="1" customWidth="1"/>
    <col min="16129" max="16130" width="16.85546875" customWidth="1"/>
    <col min="16131" max="16131" width="17.5703125" customWidth="1"/>
    <col min="16132" max="16132" width="17.140625" customWidth="1"/>
    <col min="16133" max="16133" width="20.42578125" customWidth="1"/>
    <col min="16134" max="16134" width="16.85546875" customWidth="1"/>
    <col min="16135" max="16135" width="18.85546875" customWidth="1"/>
    <col min="16136" max="16136" width="15.140625" customWidth="1"/>
    <col min="16137" max="16139" width="18.85546875" customWidth="1"/>
    <col min="16140" max="16140" width="20.42578125" bestFit="1" customWidth="1"/>
    <col min="16141" max="16142" width="7.5703125" customWidth="1"/>
    <col min="16143" max="16143" width="8" customWidth="1"/>
    <col min="16145" max="16145" width="11.85546875" bestFit="1" customWidth="1"/>
  </cols>
  <sheetData>
    <row r="1" spans="1:31" x14ac:dyDescent="0.25">
      <c r="B1" s="1" t="s">
        <v>0</v>
      </c>
      <c r="D1" s="1"/>
      <c r="E1" s="1"/>
      <c r="J1" s="3"/>
      <c r="K1" s="3"/>
      <c r="L1" s="3"/>
    </row>
    <row r="2" spans="1:31" x14ac:dyDescent="0.25">
      <c r="B2" s="1" t="s">
        <v>1</v>
      </c>
      <c r="D2" s="1"/>
      <c r="E2" s="1"/>
      <c r="J2"/>
      <c r="T2" s="7"/>
      <c r="U2" s="8"/>
      <c r="V2" s="8"/>
    </row>
    <row r="3" spans="1:31" x14ac:dyDescent="0.25">
      <c r="B3" s="1" t="s">
        <v>2</v>
      </c>
      <c r="D3" s="1"/>
      <c r="E3" s="1"/>
      <c r="J3"/>
    </row>
    <row r="4" spans="1:31" x14ac:dyDescent="0.25">
      <c r="B4" s="1" t="s">
        <v>3</v>
      </c>
      <c r="J4"/>
    </row>
    <row r="5" spans="1:31" ht="18.75" x14ac:dyDescent="0.3">
      <c r="A5" s="42" t="s">
        <v>605</v>
      </c>
      <c r="B5" s="42"/>
      <c r="C5" s="42"/>
      <c r="D5" s="42"/>
      <c r="E5" s="42"/>
      <c r="F5" s="42"/>
      <c r="G5" s="42"/>
      <c r="H5" s="42"/>
      <c r="I5" s="42"/>
      <c r="J5" s="42"/>
      <c r="K5" s="42"/>
      <c r="L5" s="42"/>
      <c r="M5" s="42"/>
      <c r="N5" s="42"/>
      <c r="O5" s="42"/>
      <c r="P5" s="42"/>
      <c r="Q5" s="42"/>
      <c r="R5" s="42"/>
      <c r="S5" s="42"/>
      <c r="T5" s="42"/>
      <c r="U5" s="42"/>
      <c r="V5" s="42"/>
      <c r="W5" s="42"/>
    </row>
    <row r="6" spans="1:31" ht="15.75" x14ac:dyDescent="0.25">
      <c r="A6" s="43" t="s">
        <v>4</v>
      </c>
      <c r="B6" s="43"/>
      <c r="C6" s="43"/>
      <c r="D6" s="43"/>
      <c r="E6" s="43"/>
      <c r="F6" s="43"/>
      <c r="G6" s="43"/>
      <c r="H6" s="43"/>
      <c r="I6" s="43"/>
      <c r="J6" s="43"/>
      <c r="K6" s="43"/>
      <c r="L6" s="43"/>
      <c r="M6" s="43"/>
      <c r="N6" s="43"/>
      <c r="O6" s="43"/>
      <c r="P6" s="43"/>
      <c r="Q6" s="43"/>
      <c r="R6" s="43"/>
      <c r="S6" s="43"/>
      <c r="T6" s="43"/>
      <c r="U6" s="43"/>
      <c r="V6" s="43"/>
      <c r="W6" s="43"/>
    </row>
    <row r="7" spans="1:31" x14ac:dyDescent="0.25">
      <c r="A7" s="44" t="s">
        <v>5</v>
      </c>
      <c r="B7" s="44"/>
      <c r="C7" s="44"/>
      <c r="D7" s="44"/>
      <c r="E7" s="44"/>
      <c r="F7" s="44"/>
      <c r="G7" s="44"/>
      <c r="H7" s="44"/>
      <c r="I7" s="44"/>
      <c r="J7" s="44"/>
      <c r="K7" s="44"/>
      <c r="L7" s="44"/>
      <c r="M7" s="44"/>
      <c r="N7" s="44"/>
      <c r="O7" s="44"/>
      <c r="P7" s="44"/>
      <c r="Q7" s="44"/>
      <c r="R7" s="44"/>
      <c r="S7" s="44"/>
      <c r="T7" s="44"/>
      <c r="U7" s="44"/>
      <c r="V7" s="44"/>
      <c r="W7" s="44"/>
    </row>
    <row r="8" spans="1:31" ht="15.75" thickBot="1" x14ac:dyDescent="0.3">
      <c r="A8" t="s">
        <v>6</v>
      </c>
      <c r="J8"/>
    </row>
    <row r="9" spans="1:31" ht="90" x14ac:dyDescent="0.25">
      <c r="A9" s="9" t="s">
        <v>7</v>
      </c>
      <c r="B9" s="10" t="s">
        <v>8</v>
      </c>
      <c r="C9" s="10" t="s">
        <v>9</v>
      </c>
      <c r="D9" s="10" t="s">
        <v>10</v>
      </c>
      <c r="E9" s="10" t="s">
        <v>11</v>
      </c>
      <c r="F9" s="10" t="s">
        <v>12</v>
      </c>
      <c r="G9" s="10" t="s">
        <v>13</v>
      </c>
      <c r="H9" s="10" t="s">
        <v>14</v>
      </c>
      <c r="I9" s="10" t="s">
        <v>15</v>
      </c>
      <c r="J9" s="10" t="s">
        <v>16</v>
      </c>
      <c r="K9" s="10" t="s">
        <v>17</v>
      </c>
      <c r="L9" s="10" t="s">
        <v>18</v>
      </c>
      <c r="M9" s="10" t="s">
        <v>19</v>
      </c>
      <c r="N9" s="10" t="s">
        <v>20</v>
      </c>
      <c r="O9" s="10" t="s">
        <v>21</v>
      </c>
      <c r="P9" s="10" t="s">
        <v>603</v>
      </c>
      <c r="Q9" s="10" t="s">
        <v>604</v>
      </c>
      <c r="R9" s="10" t="s">
        <v>22</v>
      </c>
      <c r="S9" s="11" t="s">
        <v>23</v>
      </c>
      <c r="T9" s="10" t="s">
        <v>24</v>
      </c>
      <c r="U9" s="10" t="s">
        <v>25</v>
      </c>
      <c r="V9" s="10" t="s">
        <v>26</v>
      </c>
      <c r="W9" s="10" t="s">
        <v>27</v>
      </c>
      <c r="X9" s="10" t="s">
        <v>28</v>
      </c>
      <c r="Y9" s="10" t="s">
        <v>29</v>
      </c>
      <c r="Z9" s="10" t="s">
        <v>30</v>
      </c>
      <c r="AA9" s="11" t="s">
        <v>31</v>
      </c>
      <c r="AB9" s="12" t="s">
        <v>32</v>
      </c>
      <c r="AC9" s="12" t="s">
        <v>33</v>
      </c>
      <c r="AD9" s="13" t="s">
        <v>34</v>
      </c>
      <c r="AE9" s="14"/>
    </row>
    <row r="10" spans="1:31" outlineLevel="2" x14ac:dyDescent="0.25">
      <c r="A10" s="15" t="s">
        <v>35</v>
      </c>
      <c r="B10" s="16" t="s">
        <v>36</v>
      </c>
      <c r="C10" s="16" t="s">
        <v>37</v>
      </c>
      <c r="D10" s="16" t="s">
        <v>38</v>
      </c>
      <c r="E10" s="16"/>
      <c r="F10" s="16" t="s">
        <v>39</v>
      </c>
      <c r="G10" s="16">
        <v>1111</v>
      </c>
      <c r="H10" s="16">
        <v>3480</v>
      </c>
      <c r="I10" s="17" t="s">
        <v>40</v>
      </c>
      <c r="J10" s="18">
        <v>3080171133</v>
      </c>
      <c r="K10" s="19">
        <v>3080171133</v>
      </c>
      <c r="L10" s="19">
        <v>61056250</v>
      </c>
      <c r="M10" s="19"/>
      <c r="N10" s="19"/>
      <c r="O10" s="19"/>
      <c r="P10" s="19">
        <v>-26959254</v>
      </c>
      <c r="Q10" s="19">
        <v>-9177617</v>
      </c>
      <c r="R10" s="19">
        <v>3105090512</v>
      </c>
      <c r="S10" s="19">
        <v>0</v>
      </c>
      <c r="T10" s="19">
        <v>284013.33</v>
      </c>
      <c r="U10" s="19">
        <v>0</v>
      </c>
      <c r="V10" s="19">
        <v>1916725220.1199999</v>
      </c>
      <c r="W10" s="19">
        <v>1916725220.1199999</v>
      </c>
      <c r="X10" s="19">
        <v>1136202645.55</v>
      </c>
      <c r="Y10" s="19">
        <v>1163161899.55</v>
      </c>
      <c r="Z10" s="19">
        <v>0</v>
      </c>
      <c r="AA10" s="19">
        <f>R10-S10-T10-U10-V10</f>
        <v>1188081278.5500002</v>
      </c>
      <c r="AB10" s="20">
        <f t="shared" ref="AB10:AB24" si="0">V10/R10</f>
        <v>0.61728481431139681</v>
      </c>
      <c r="AC10" s="20">
        <f t="shared" ref="AC10:AC24" si="1">(S10+T10+U10)/R10</f>
        <v>9.1467005197560573E-5</v>
      </c>
      <c r="AD10" s="21">
        <f t="shared" ref="AD10:AD24" si="2">AB10+AC10</f>
        <v>0.61737628131659439</v>
      </c>
    </row>
    <row r="11" spans="1:31" outlineLevel="2" x14ac:dyDescent="0.25">
      <c r="A11" s="15" t="s">
        <v>177</v>
      </c>
      <c r="B11" s="16" t="s">
        <v>36</v>
      </c>
      <c r="C11" s="16" t="s">
        <v>37</v>
      </c>
      <c r="D11" s="16" t="s">
        <v>38</v>
      </c>
      <c r="E11" s="16"/>
      <c r="F11" s="16" t="s">
        <v>39</v>
      </c>
      <c r="G11" s="16">
        <v>1111</v>
      </c>
      <c r="H11" s="16">
        <v>3480</v>
      </c>
      <c r="I11" s="17" t="s">
        <v>40</v>
      </c>
      <c r="J11" s="18">
        <v>4989299079</v>
      </c>
      <c r="K11" s="19">
        <v>4989299079</v>
      </c>
      <c r="L11" s="19">
        <v>61434500</v>
      </c>
      <c r="M11" s="19"/>
      <c r="N11" s="19"/>
      <c r="O11" s="19"/>
      <c r="P11" s="19">
        <v>-27462715</v>
      </c>
      <c r="Q11" s="19">
        <v>-17752108</v>
      </c>
      <c r="R11" s="19">
        <v>5005518756</v>
      </c>
      <c r="S11" s="19">
        <v>0</v>
      </c>
      <c r="T11" s="19">
        <v>1178326.67</v>
      </c>
      <c r="U11" s="19">
        <v>0</v>
      </c>
      <c r="V11" s="19">
        <v>3137499041.3299999</v>
      </c>
      <c r="W11" s="19">
        <v>3137499041.3299999</v>
      </c>
      <c r="X11" s="19">
        <v>1823158996</v>
      </c>
      <c r="Y11" s="19">
        <v>1850621711</v>
      </c>
      <c r="Z11" s="19">
        <v>0</v>
      </c>
      <c r="AA11" s="19">
        <f t="shared" ref="AA11:AA74" si="3">R11-S11-T11-U11-V11</f>
        <v>1866841388</v>
      </c>
      <c r="AB11" s="20">
        <f t="shared" si="0"/>
        <v>0.62680796821890883</v>
      </c>
      <c r="AC11" s="20">
        <f t="shared" si="1"/>
        <v>2.354055048914894E-4</v>
      </c>
      <c r="AD11" s="21">
        <f t="shared" si="2"/>
        <v>0.62704337372380037</v>
      </c>
    </row>
    <row r="12" spans="1:31" outlineLevel="2" x14ac:dyDescent="0.25">
      <c r="A12" s="15" t="s">
        <v>249</v>
      </c>
      <c r="B12" s="16" t="s">
        <v>250</v>
      </c>
      <c r="C12" s="16" t="s">
        <v>37</v>
      </c>
      <c r="D12" s="16" t="s">
        <v>38</v>
      </c>
      <c r="E12" s="16"/>
      <c r="F12" s="16" t="s">
        <v>39</v>
      </c>
      <c r="G12" s="16">
        <v>1111</v>
      </c>
      <c r="H12" s="16">
        <v>3480</v>
      </c>
      <c r="I12" s="17" t="s">
        <v>40</v>
      </c>
      <c r="J12" s="18">
        <v>140064060</v>
      </c>
      <c r="K12" s="19">
        <v>140064060</v>
      </c>
      <c r="L12" s="19"/>
      <c r="M12" s="19"/>
      <c r="N12" s="19"/>
      <c r="O12" s="19"/>
      <c r="P12" s="19">
        <v>-5174538</v>
      </c>
      <c r="Q12" s="19">
        <v>0</v>
      </c>
      <c r="R12" s="19">
        <v>134889522</v>
      </c>
      <c r="S12" s="19">
        <v>0</v>
      </c>
      <c r="T12" s="19">
        <v>0</v>
      </c>
      <c r="U12" s="19">
        <v>0</v>
      </c>
      <c r="V12" s="19">
        <v>84427896.670000002</v>
      </c>
      <c r="W12" s="19">
        <v>84427896.670000002</v>
      </c>
      <c r="X12" s="19">
        <v>50461625.329999998</v>
      </c>
      <c r="Y12" s="19">
        <v>55636163.329999998</v>
      </c>
      <c r="Z12" s="19">
        <v>0</v>
      </c>
      <c r="AA12" s="19">
        <f t="shared" si="3"/>
        <v>50461625.329999998</v>
      </c>
      <c r="AB12" s="20">
        <f t="shared" si="0"/>
        <v>0.62590403923293614</v>
      </c>
      <c r="AC12" s="20">
        <f t="shared" si="1"/>
        <v>0</v>
      </c>
      <c r="AD12" s="21">
        <f t="shared" si="2"/>
        <v>0.62590403923293614</v>
      </c>
    </row>
    <row r="13" spans="1:31" outlineLevel="2" x14ac:dyDescent="0.25">
      <c r="A13" s="15" t="s">
        <v>249</v>
      </c>
      <c r="B13" s="16" t="s">
        <v>258</v>
      </c>
      <c r="C13" s="16" t="s">
        <v>37</v>
      </c>
      <c r="D13" s="16" t="s">
        <v>38</v>
      </c>
      <c r="E13" s="16"/>
      <c r="F13" s="16" t="s">
        <v>39</v>
      </c>
      <c r="G13" s="16">
        <v>1111</v>
      </c>
      <c r="H13" s="16">
        <v>3480</v>
      </c>
      <c r="I13" s="17" t="s">
        <v>40</v>
      </c>
      <c r="J13" s="18">
        <v>2406046062</v>
      </c>
      <c r="K13" s="19">
        <v>2404342689</v>
      </c>
      <c r="L13" s="19">
        <v>8355750</v>
      </c>
      <c r="M13" s="19"/>
      <c r="N13" s="19"/>
      <c r="O13" s="19"/>
      <c r="P13" s="19">
        <v>-30421664</v>
      </c>
      <c r="Q13" s="19">
        <v>-8127256</v>
      </c>
      <c r="R13" s="19">
        <v>2374149519</v>
      </c>
      <c r="S13" s="19">
        <v>0</v>
      </c>
      <c r="T13" s="19">
        <v>2063608.33</v>
      </c>
      <c r="U13" s="19">
        <v>0</v>
      </c>
      <c r="V13" s="19">
        <v>1487409756.4000001</v>
      </c>
      <c r="W13" s="19">
        <v>1487409756.4000001</v>
      </c>
      <c r="X13" s="19">
        <v>884447660.26999998</v>
      </c>
      <c r="Y13" s="19">
        <v>914869324.26999998</v>
      </c>
      <c r="Z13" s="19">
        <v>0</v>
      </c>
      <c r="AA13" s="19">
        <f t="shared" si="3"/>
        <v>884676154.26999998</v>
      </c>
      <c r="AB13" s="20">
        <f t="shared" si="0"/>
        <v>0.62650214087042932</v>
      </c>
      <c r="AC13" s="20">
        <f t="shared" si="1"/>
        <v>8.6919897566906362E-4</v>
      </c>
      <c r="AD13" s="21">
        <f t="shared" si="2"/>
        <v>0.62737133984609839</v>
      </c>
    </row>
    <row r="14" spans="1:31" outlineLevel="2" x14ac:dyDescent="0.25">
      <c r="A14" s="15" t="s">
        <v>249</v>
      </c>
      <c r="B14" s="16" t="s">
        <v>285</v>
      </c>
      <c r="C14" s="16" t="s">
        <v>37</v>
      </c>
      <c r="D14" s="16" t="s">
        <v>38</v>
      </c>
      <c r="E14" s="16"/>
      <c r="F14" s="16" t="s">
        <v>39</v>
      </c>
      <c r="G14" s="16">
        <v>1111</v>
      </c>
      <c r="H14" s="16">
        <v>3480</v>
      </c>
      <c r="I14" s="17" t="s">
        <v>40</v>
      </c>
      <c r="J14" s="18">
        <v>500307036</v>
      </c>
      <c r="K14" s="19">
        <v>500307036</v>
      </c>
      <c r="L14" s="19"/>
      <c r="M14" s="19"/>
      <c r="N14" s="19"/>
      <c r="O14" s="19"/>
      <c r="P14" s="19">
        <v>-17953158</v>
      </c>
      <c r="Q14" s="19">
        <v>0</v>
      </c>
      <c r="R14" s="19">
        <v>482353878</v>
      </c>
      <c r="S14" s="19">
        <v>0</v>
      </c>
      <c r="T14" s="19">
        <v>322780</v>
      </c>
      <c r="U14" s="19">
        <v>0</v>
      </c>
      <c r="V14" s="19">
        <v>300201162.38999999</v>
      </c>
      <c r="W14" s="19">
        <v>300201162.38999999</v>
      </c>
      <c r="X14" s="19">
        <v>181829935.61000001</v>
      </c>
      <c r="Y14" s="19">
        <v>199783093.61000001</v>
      </c>
      <c r="Z14" s="19">
        <v>0</v>
      </c>
      <c r="AA14" s="19">
        <f t="shared" si="3"/>
        <v>181829935.61000001</v>
      </c>
      <c r="AB14" s="20">
        <f t="shared" si="0"/>
        <v>0.62236705473320564</v>
      </c>
      <c r="AC14" s="20">
        <f t="shared" si="1"/>
        <v>6.6917674910867001E-4</v>
      </c>
      <c r="AD14" s="21">
        <f t="shared" si="2"/>
        <v>0.62303623148231435</v>
      </c>
    </row>
    <row r="15" spans="1:31" outlineLevel="2" x14ac:dyDescent="0.25">
      <c r="A15" s="15" t="s">
        <v>301</v>
      </c>
      <c r="B15" s="16" t="s">
        <v>36</v>
      </c>
      <c r="C15" s="16" t="s">
        <v>37</v>
      </c>
      <c r="D15" s="16" t="s">
        <v>38</v>
      </c>
      <c r="E15" s="16"/>
      <c r="F15" s="16" t="s">
        <v>39</v>
      </c>
      <c r="G15" s="16">
        <v>1111</v>
      </c>
      <c r="H15" s="16">
        <v>3480</v>
      </c>
      <c r="I15" s="17" t="s">
        <v>40</v>
      </c>
      <c r="J15" s="18">
        <v>796835667</v>
      </c>
      <c r="K15" s="19">
        <v>796835667</v>
      </c>
      <c r="L15" s="19"/>
      <c r="M15" s="19"/>
      <c r="N15" s="19">
        <v>-1699934</v>
      </c>
      <c r="O15" s="19"/>
      <c r="P15" s="19">
        <v>0</v>
      </c>
      <c r="Q15" s="19">
        <v>0</v>
      </c>
      <c r="R15" s="19">
        <v>795135733</v>
      </c>
      <c r="S15" s="19">
        <v>0</v>
      </c>
      <c r="T15" s="19">
        <v>0</v>
      </c>
      <c r="U15" s="19">
        <v>0</v>
      </c>
      <c r="V15" s="19">
        <v>506402550.73000002</v>
      </c>
      <c r="W15" s="19">
        <v>506402550.73000002</v>
      </c>
      <c r="X15" s="19">
        <v>288733182.26999998</v>
      </c>
      <c r="Y15" s="19">
        <v>290433116.26999998</v>
      </c>
      <c r="Z15" s="19">
        <v>0</v>
      </c>
      <c r="AA15" s="19">
        <f t="shared" si="3"/>
        <v>288733182.26999998</v>
      </c>
      <c r="AB15" s="20">
        <f t="shared" si="0"/>
        <v>0.63687560464598059</v>
      </c>
      <c r="AC15" s="20">
        <f t="shared" si="1"/>
        <v>0</v>
      </c>
      <c r="AD15" s="21">
        <f t="shared" si="2"/>
        <v>0.63687560464598059</v>
      </c>
    </row>
    <row r="16" spans="1:31" outlineLevel="2" x14ac:dyDescent="0.25">
      <c r="A16" s="15" t="s">
        <v>319</v>
      </c>
      <c r="B16" s="16" t="s">
        <v>36</v>
      </c>
      <c r="C16" s="16" t="s">
        <v>37</v>
      </c>
      <c r="D16" s="16" t="s">
        <v>38</v>
      </c>
      <c r="E16" s="16"/>
      <c r="F16" s="16" t="s">
        <v>39</v>
      </c>
      <c r="G16" s="16">
        <v>1111</v>
      </c>
      <c r="H16" s="16">
        <v>3480</v>
      </c>
      <c r="I16" s="17" t="s">
        <v>40</v>
      </c>
      <c r="J16" s="18">
        <v>2419423948</v>
      </c>
      <c r="K16" s="19">
        <v>2417719082</v>
      </c>
      <c r="L16" s="19">
        <v>9756250</v>
      </c>
      <c r="M16" s="19"/>
      <c r="N16" s="19"/>
      <c r="O16" s="19"/>
      <c r="P16" s="19">
        <v>-48650562</v>
      </c>
      <c r="Q16" s="19">
        <v>-15648311</v>
      </c>
      <c r="R16" s="19">
        <v>2363176459</v>
      </c>
      <c r="S16" s="19">
        <v>0</v>
      </c>
      <c r="T16" s="19">
        <v>2372530</v>
      </c>
      <c r="U16" s="19">
        <v>0</v>
      </c>
      <c r="V16" s="19">
        <v>1479224264.1800001</v>
      </c>
      <c r="W16" s="19">
        <v>1479224264.1800001</v>
      </c>
      <c r="X16" s="19">
        <v>887471725.82000005</v>
      </c>
      <c r="Y16" s="19">
        <v>936122287.82000005</v>
      </c>
      <c r="Z16" s="19">
        <v>0</v>
      </c>
      <c r="AA16" s="19">
        <f t="shared" si="3"/>
        <v>881579664.81999993</v>
      </c>
      <c r="AB16" s="20">
        <f t="shared" si="0"/>
        <v>0.62594744397798696</v>
      </c>
      <c r="AC16" s="20">
        <f t="shared" si="1"/>
        <v>1.003958037481449E-3</v>
      </c>
      <c r="AD16" s="21">
        <f t="shared" si="2"/>
        <v>0.6269514020154684</v>
      </c>
    </row>
    <row r="17" spans="1:30" outlineLevel="2" x14ac:dyDescent="0.25">
      <c r="A17" s="15" t="s">
        <v>341</v>
      </c>
      <c r="B17" s="16" t="s">
        <v>36</v>
      </c>
      <c r="C17" s="16" t="s">
        <v>37</v>
      </c>
      <c r="D17" s="16" t="s">
        <v>38</v>
      </c>
      <c r="E17" s="16"/>
      <c r="F17" s="16" t="s">
        <v>39</v>
      </c>
      <c r="G17" s="16">
        <v>1111</v>
      </c>
      <c r="H17" s="16">
        <v>3480</v>
      </c>
      <c r="I17" s="17" t="s">
        <v>40</v>
      </c>
      <c r="J17" s="18">
        <v>534106318</v>
      </c>
      <c r="K17" s="19">
        <v>532393313</v>
      </c>
      <c r="L17" s="19"/>
      <c r="M17" s="19"/>
      <c r="N17" s="19"/>
      <c r="O17" s="19"/>
      <c r="P17" s="19">
        <v>-6195738</v>
      </c>
      <c r="Q17" s="19">
        <v>0</v>
      </c>
      <c r="R17" s="19">
        <v>526197575</v>
      </c>
      <c r="S17" s="19">
        <v>0</v>
      </c>
      <c r="T17" s="19">
        <v>0</v>
      </c>
      <c r="U17" s="19">
        <v>0</v>
      </c>
      <c r="V17" s="19">
        <v>338774111.66000003</v>
      </c>
      <c r="W17" s="19">
        <v>338774111.66000003</v>
      </c>
      <c r="X17" s="19">
        <v>187423463.34</v>
      </c>
      <c r="Y17" s="19">
        <v>193619201.34</v>
      </c>
      <c r="Z17" s="19">
        <v>0</v>
      </c>
      <c r="AA17" s="19">
        <f t="shared" si="3"/>
        <v>187423463.33999997</v>
      </c>
      <c r="AB17" s="20">
        <f t="shared" si="0"/>
        <v>0.64381541792548169</v>
      </c>
      <c r="AC17" s="20">
        <f t="shared" si="1"/>
        <v>0</v>
      </c>
      <c r="AD17" s="21">
        <f t="shared" si="2"/>
        <v>0.64381541792548169</v>
      </c>
    </row>
    <row r="18" spans="1:30" outlineLevel="2" x14ac:dyDescent="0.25">
      <c r="A18" s="15" t="s">
        <v>347</v>
      </c>
      <c r="B18" s="16" t="s">
        <v>36</v>
      </c>
      <c r="C18" s="16" t="s">
        <v>37</v>
      </c>
      <c r="D18" s="16" t="s">
        <v>38</v>
      </c>
      <c r="E18" s="16"/>
      <c r="F18" s="16" t="s">
        <v>39</v>
      </c>
      <c r="G18" s="16">
        <v>1111</v>
      </c>
      <c r="H18" s="16">
        <v>3480</v>
      </c>
      <c r="I18" s="17" t="s">
        <v>40</v>
      </c>
      <c r="J18" s="18">
        <v>10307187659</v>
      </c>
      <c r="K18" s="19">
        <v>10307187659</v>
      </c>
      <c r="L18" s="19">
        <v>9864500</v>
      </c>
      <c r="M18" s="19"/>
      <c r="N18" s="19"/>
      <c r="O18" s="19"/>
      <c r="P18" s="19">
        <v>-91287272</v>
      </c>
      <c r="Q18" s="19">
        <v>-50424426</v>
      </c>
      <c r="R18" s="19">
        <v>10175340461</v>
      </c>
      <c r="S18" s="19">
        <v>0</v>
      </c>
      <c r="T18" s="19">
        <v>2385446.67</v>
      </c>
      <c r="U18" s="19">
        <v>0</v>
      </c>
      <c r="V18" s="19">
        <v>6395425526.1499996</v>
      </c>
      <c r="W18" s="19">
        <v>6395425526.1499996</v>
      </c>
      <c r="X18" s="19">
        <v>3818089414.1799998</v>
      </c>
      <c r="Y18" s="19">
        <v>3909376686.1799998</v>
      </c>
      <c r="Z18" s="19">
        <v>0</v>
      </c>
      <c r="AA18" s="19">
        <f t="shared" si="3"/>
        <v>3777529488.1800003</v>
      </c>
      <c r="AB18" s="20">
        <f t="shared" si="0"/>
        <v>0.62852201856658829</v>
      </c>
      <c r="AC18" s="20">
        <f t="shared" si="1"/>
        <v>2.3443408887819818E-4</v>
      </c>
      <c r="AD18" s="21">
        <f t="shared" si="2"/>
        <v>0.62875645265546654</v>
      </c>
    </row>
    <row r="19" spans="1:30" outlineLevel="2" x14ac:dyDescent="0.25">
      <c r="A19" s="15" t="s">
        <v>368</v>
      </c>
      <c r="B19" s="16" t="s">
        <v>36</v>
      </c>
      <c r="C19" s="16" t="s">
        <v>37</v>
      </c>
      <c r="D19" s="16" t="s">
        <v>38</v>
      </c>
      <c r="E19" s="16"/>
      <c r="F19" s="16" t="s">
        <v>39</v>
      </c>
      <c r="G19" s="16">
        <v>1111</v>
      </c>
      <c r="H19" s="16">
        <v>3460</v>
      </c>
      <c r="I19" s="17" t="s">
        <v>40</v>
      </c>
      <c r="J19" s="18">
        <v>323950871</v>
      </c>
      <c r="K19" s="19">
        <v>321950871</v>
      </c>
      <c r="L19" s="19">
        <v>48659500</v>
      </c>
      <c r="M19" s="19"/>
      <c r="N19" s="19"/>
      <c r="O19" s="19"/>
      <c r="P19" s="19">
        <v>0</v>
      </c>
      <c r="Q19" s="19">
        <v>0</v>
      </c>
      <c r="R19" s="19">
        <v>370610371</v>
      </c>
      <c r="S19" s="19">
        <v>0</v>
      </c>
      <c r="T19" s="19">
        <v>0</v>
      </c>
      <c r="U19" s="19">
        <v>0</v>
      </c>
      <c r="V19" s="19">
        <v>199379679.47999999</v>
      </c>
      <c r="W19" s="19">
        <v>199379679.47999999</v>
      </c>
      <c r="X19" s="19">
        <v>122571191.52</v>
      </c>
      <c r="Y19" s="19">
        <v>122571191.52</v>
      </c>
      <c r="Z19" s="19">
        <v>0</v>
      </c>
      <c r="AA19" s="19">
        <f t="shared" si="3"/>
        <v>171230691.52000001</v>
      </c>
      <c r="AB19" s="20">
        <f t="shared" si="0"/>
        <v>0.53797652489330905</v>
      </c>
      <c r="AC19" s="20">
        <f t="shared" si="1"/>
        <v>0</v>
      </c>
      <c r="AD19" s="21">
        <f t="shared" si="2"/>
        <v>0.53797652489330905</v>
      </c>
    </row>
    <row r="20" spans="1:30" outlineLevel="2" x14ac:dyDescent="0.25">
      <c r="A20" s="15" t="s">
        <v>406</v>
      </c>
      <c r="B20" s="16" t="s">
        <v>250</v>
      </c>
      <c r="C20" s="16" t="s">
        <v>37</v>
      </c>
      <c r="D20" s="16" t="s">
        <v>38</v>
      </c>
      <c r="E20" s="16"/>
      <c r="F20" s="16">
        <v>280</v>
      </c>
      <c r="G20" s="16">
        <v>1111</v>
      </c>
      <c r="H20" s="16">
        <v>3410</v>
      </c>
      <c r="I20" s="17" t="s">
        <v>40</v>
      </c>
      <c r="J20" s="18">
        <v>266796045429</v>
      </c>
      <c r="K20" s="19">
        <v>266295686895</v>
      </c>
      <c r="L20" s="19"/>
      <c r="M20" s="19"/>
      <c r="N20" s="19"/>
      <c r="O20" s="19"/>
      <c r="P20" s="19">
        <v>-2049689632</v>
      </c>
      <c r="Q20" s="19">
        <v>-309547435</v>
      </c>
      <c r="R20" s="19">
        <v>263936449828</v>
      </c>
      <c r="S20" s="19">
        <v>0</v>
      </c>
      <c r="T20" s="19">
        <v>12326801.82</v>
      </c>
      <c r="U20" s="19">
        <v>0</v>
      </c>
      <c r="V20" s="19">
        <v>166289473420.91</v>
      </c>
      <c r="W20" s="19">
        <v>166289473420.91</v>
      </c>
      <c r="X20" s="19">
        <v>97944197040.270004</v>
      </c>
      <c r="Y20" s="19">
        <v>99993886672.270004</v>
      </c>
      <c r="Z20" s="19">
        <v>0</v>
      </c>
      <c r="AA20" s="19">
        <f t="shared" si="3"/>
        <v>97634649605.269989</v>
      </c>
      <c r="AB20" s="20">
        <f t="shared" si="0"/>
        <v>0.63003603151166199</v>
      </c>
      <c r="AC20" s="20">
        <f t="shared" si="1"/>
        <v>4.6703673660962825E-5</v>
      </c>
      <c r="AD20" s="21">
        <f t="shared" si="2"/>
        <v>0.63008273518532298</v>
      </c>
    </row>
    <row r="21" spans="1:30" outlineLevel="2" x14ac:dyDescent="0.25">
      <c r="A21" s="15" t="s">
        <v>406</v>
      </c>
      <c r="B21" s="16" t="s">
        <v>258</v>
      </c>
      <c r="C21" s="16" t="s">
        <v>37</v>
      </c>
      <c r="D21" s="16" t="s">
        <v>38</v>
      </c>
      <c r="E21" s="16"/>
      <c r="F21" s="16">
        <v>280</v>
      </c>
      <c r="G21" s="16">
        <v>1111</v>
      </c>
      <c r="H21" s="16">
        <v>3420</v>
      </c>
      <c r="I21" s="17" t="s">
        <v>40</v>
      </c>
      <c r="J21" s="18">
        <v>141879062016</v>
      </c>
      <c r="K21" s="19">
        <v>141879062016</v>
      </c>
      <c r="L21" s="19"/>
      <c r="M21" s="19"/>
      <c r="N21" s="19"/>
      <c r="O21" s="19"/>
      <c r="P21" s="19">
        <v>-237503438</v>
      </c>
      <c r="Q21" s="19">
        <v>0</v>
      </c>
      <c r="R21" s="19">
        <v>141641558578</v>
      </c>
      <c r="S21" s="19">
        <v>0</v>
      </c>
      <c r="T21" s="19">
        <v>18502933.469999999</v>
      </c>
      <c r="U21" s="19">
        <v>0</v>
      </c>
      <c r="V21" s="19">
        <v>91870503677.419998</v>
      </c>
      <c r="W21" s="19">
        <v>91870503677.419998</v>
      </c>
      <c r="X21" s="19">
        <v>49752551967.110001</v>
      </c>
      <c r="Y21" s="19">
        <v>49990055405.110001</v>
      </c>
      <c r="Z21" s="19">
        <v>0</v>
      </c>
      <c r="AA21" s="19">
        <f t="shared" si="3"/>
        <v>49752551967.110001</v>
      </c>
      <c r="AB21" s="20">
        <f t="shared" si="0"/>
        <v>0.64861262894695004</v>
      </c>
      <c r="AC21" s="20">
        <f t="shared" si="1"/>
        <v>1.3063209453326296E-4</v>
      </c>
      <c r="AD21" s="21">
        <f t="shared" si="2"/>
        <v>0.64874326104148328</v>
      </c>
    </row>
    <row r="22" spans="1:30" outlineLevel="2" x14ac:dyDescent="0.25">
      <c r="A22" s="15" t="s">
        <v>406</v>
      </c>
      <c r="B22" s="16" t="s">
        <v>285</v>
      </c>
      <c r="C22" s="16" t="s">
        <v>37</v>
      </c>
      <c r="D22" s="16" t="s">
        <v>38</v>
      </c>
      <c r="E22" s="16"/>
      <c r="F22" s="16">
        <v>280</v>
      </c>
      <c r="G22" s="16">
        <v>1111</v>
      </c>
      <c r="H22" s="16">
        <v>3420</v>
      </c>
      <c r="I22" s="17" t="s">
        <v>40</v>
      </c>
      <c r="J22" s="18">
        <v>80697328774</v>
      </c>
      <c r="K22" s="19">
        <v>80697328774</v>
      </c>
      <c r="L22" s="19"/>
      <c r="M22" s="19"/>
      <c r="N22" s="19"/>
      <c r="O22" s="19"/>
      <c r="P22" s="19">
        <v>-72818599</v>
      </c>
      <c r="Q22" s="19">
        <v>0</v>
      </c>
      <c r="R22" s="19">
        <v>80624510175</v>
      </c>
      <c r="S22" s="19">
        <v>0</v>
      </c>
      <c r="T22" s="19">
        <v>11467572.98</v>
      </c>
      <c r="U22" s="19">
        <v>0</v>
      </c>
      <c r="V22" s="19">
        <v>52283990153.889999</v>
      </c>
      <c r="W22" s="19">
        <v>52283990153.889999</v>
      </c>
      <c r="X22" s="19">
        <v>28329052448.130001</v>
      </c>
      <c r="Y22" s="19">
        <v>28401871047.130001</v>
      </c>
      <c r="Z22" s="19">
        <v>0</v>
      </c>
      <c r="AA22" s="19">
        <f t="shared" si="3"/>
        <v>28329052448.130005</v>
      </c>
      <c r="AB22" s="20">
        <f t="shared" si="0"/>
        <v>0.64848753859595154</v>
      </c>
      <c r="AC22" s="20">
        <f t="shared" si="1"/>
        <v>1.422343274409853E-4</v>
      </c>
      <c r="AD22" s="21">
        <f t="shared" si="2"/>
        <v>0.64862977292339252</v>
      </c>
    </row>
    <row r="23" spans="1:30" outlineLevel="2" x14ac:dyDescent="0.25">
      <c r="A23" s="15" t="s">
        <v>406</v>
      </c>
      <c r="B23" s="16" t="s">
        <v>468</v>
      </c>
      <c r="C23" s="16" t="s">
        <v>37</v>
      </c>
      <c r="D23" s="16" t="s">
        <v>38</v>
      </c>
      <c r="E23" s="16"/>
      <c r="F23" s="16">
        <v>280</v>
      </c>
      <c r="G23" s="16">
        <v>1111</v>
      </c>
      <c r="H23" s="16">
        <v>3480</v>
      </c>
      <c r="I23" s="17" t="s">
        <v>40</v>
      </c>
      <c r="J23" s="18">
        <v>70030957369</v>
      </c>
      <c r="K23" s="19">
        <v>70030957369</v>
      </c>
      <c r="L23" s="19"/>
      <c r="M23" s="19"/>
      <c r="N23" s="19"/>
      <c r="O23" s="19"/>
      <c r="P23" s="19">
        <v>-21059036</v>
      </c>
      <c r="Q23" s="19">
        <v>-238530495</v>
      </c>
      <c r="R23" s="19">
        <v>69771367838</v>
      </c>
      <c r="S23" s="19">
        <v>0</v>
      </c>
      <c r="T23" s="19">
        <v>8725578.1400000006</v>
      </c>
      <c r="U23" s="19">
        <v>0</v>
      </c>
      <c r="V23" s="19">
        <v>43820968291.169998</v>
      </c>
      <c r="W23" s="19">
        <v>43820968291.169998</v>
      </c>
      <c r="X23" s="19">
        <v>26180204463.689999</v>
      </c>
      <c r="Y23" s="19">
        <v>26201263499.689999</v>
      </c>
      <c r="Z23" s="19">
        <v>0</v>
      </c>
      <c r="AA23" s="19">
        <f t="shared" si="3"/>
        <v>25941673968.690002</v>
      </c>
      <c r="AB23" s="20">
        <f t="shared" si="0"/>
        <v>0.62806520280520461</v>
      </c>
      <c r="AC23" s="20">
        <f t="shared" si="1"/>
        <v>1.2505958261073012E-4</v>
      </c>
      <c r="AD23" s="21">
        <f t="shared" si="2"/>
        <v>0.62819026238781539</v>
      </c>
    </row>
    <row r="24" spans="1:30" outlineLevel="2" x14ac:dyDescent="0.25">
      <c r="A24" s="15" t="s">
        <v>406</v>
      </c>
      <c r="B24" s="16" t="s">
        <v>482</v>
      </c>
      <c r="C24" s="16" t="s">
        <v>37</v>
      </c>
      <c r="D24" s="16" t="s">
        <v>38</v>
      </c>
      <c r="E24" s="16"/>
      <c r="F24" s="16">
        <v>280</v>
      </c>
      <c r="G24" s="16">
        <v>1111</v>
      </c>
      <c r="H24" s="16">
        <v>3480</v>
      </c>
      <c r="I24" s="17" t="s">
        <v>40</v>
      </c>
      <c r="J24" s="18">
        <v>45253812456</v>
      </c>
      <c r="K24" s="19">
        <v>45253812456</v>
      </c>
      <c r="L24" s="19"/>
      <c r="M24" s="19"/>
      <c r="N24" s="19"/>
      <c r="O24" s="19"/>
      <c r="P24" s="19">
        <v>-51525615</v>
      </c>
      <c r="Q24" s="19">
        <v>-273130670</v>
      </c>
      <c r="R24" s="19">
        <v>44929156171</v>
      </c>
      <c r="S24" s="19">
        <v>0</v>
      </c>
      <c r="T24" s="19">
        <v>4831203.55</v>
      </c>
      <c r="U24" s="19">
        <v>0</v>
      </c>
      <c r="V24" s="19">
        <v>28426713136.75</v>
      </c>
      <c r="W24" s="19">
        <v>28426713136.75</v>
      </c>
      <c r="X24" s="19">
        <v>16770742500.700001</v>
      </c>
      <c r="Y24" s="19">
        <v>16822268115.700001</v>
      </c>
      <c r="Z24" s="19">
        <v>0</v>
      </c>
      <c r="AA24" s="19">
        <f t="shared" si="3"/>
        <v>16497611830.699997</v>
      </c>
      <c r="AB24" s="20">
        <f t="shared" si="0"/>
        <v>0.6327008018703526</v>
      </c>
      <c r="AC24" s="20">
        <f t="shared" si="1"/>
        <v>1.0752936315145734E-4</v>
      </c>
      <c r="AD24" s="21">
        <f t="shared" si="2"/>
        <v>0.63280833123350411</v>
      </c>
    </row>
    <row r="25" spans="1:30" outlineLevel="2" x14ac:dyDescent="0.25">
      <c r="A25" s="15" t="s">
        <v>489</v>
      </c>
      <c r="B25" s="16" t="s">
        <v>36</v>
      </c>
      <c r="C25" s="16" t="s">
        <v>37</v>
      </c>
      <c r="D25" s="16" t="s">
        <v>38</v>
      </c>
      <c r="E25" s="16"/>
      <c r="F25" s="16">
        <v>280</v>
      </c>
      <c r="G25" s="16">
        <v>1111</v>
      </c>
      <c r="H25" s="16">
        <v>3480</v>
      </c>
      <c r="I25" s="17" t="s">
        <v>40</v>
      </c>
      <c r="J25" s="18">
        <v>0</v>
      </c>
      <c r="K25" s="19">
        <v>22000000</v>
      </c>
      <c r="L25" s="19"/>
      <c r="M25" s="19"/>
      <c r="N25" s="19"/>
      <c r="O25" s="19"/>
      <c r="P25" s="19">
        <v>0</v>
      </c>
      <c r="Q25" s="19">
        <v>-22000000</v>
      </c>
      <c r="R25" s="19">
        <v>0</v>
      </c>
      <c r="S25" s="19">
        <v>0</v>
      </c>
      <c r="T25" s="19">
        <v>0</v>
      </c>
      <c r="U25" s="19">
        <v>0</v>
      </c>
      <c r="V25" s="19">
        <v>0</v>
      </c>
      <c r="W25" s="19">
        <v>0</v>
      </c>
      <c r="X25" s="19">
        <v>22000000</v>
      </c>
      <c r="Y25" s="19">
        <v>22000000</v>
      </c>
      <c r="Z25" s="19">
        <v>0</v>
      </c>
      <c r="AA25" s="19">
        <f t="shared" si="3"/>
        <v>0</v>
      </c>
      <c r="AB25" s="20">
        <v>0</v>
      </c>
      <c r="AC25" s="20">
        <v>0</v>
      </c>
      <c r="AD25" s="21">
        <v>0</v>
      </c>
    </row>
    <row r="26" spans="1:30" outlineLevel="2" x14ac:dyDescent="0.25">
      <c r="A26" s="15" t="s">
        <v>489</v>
      </c>
      <c r="B26" s="16" t="s">
        <v>36</v>
      </c>
      <c r="C26" s="16" t="s">
        <v>37</v>
      </c>
      <c r="D26" s="16" t="s">
        <v>38</v>
      </c>
      <c r="E26" s="16"/>
      <c r="F26" s="16" t="s">
        <v>39</v>
      </c>
      <c r="G26" s="16">
        <v>1111</v>
      </c>
      <c r="H26" s="16">
        <v>3480</v>
      </c>
      <c r="I26" s="17" t="s">
        <v>40</v>
      </c>
      <c r="J26" s="18">
        <v>543415800</v>
      </c>
      <c r="K26" s="19">
        <v>543415800</v>
      </c>
      <c r="L26" s="19">
        <v>-253901450</v>
      </c>
      <c r="M26" s="19"/>
      <c r="N26" s="19"/>
      <c r="O26" s="19"/>
      <c r="P26" s="19">
        <v>0</v>
      </c>
      <c r="Q26" s="19">
        <v>-3491856</v>
      </c>
      <c r="R26" s="19">
        <v>286022494</v>
      </c>
      <c r="S26" s="19">
        <v>0</v>
      </c>
      <c r="T26" s="19">
        <v>0</v>
      </c>
      <c r="U26" s="19">
        <v>0</v>
      </c>
      <c r="V26" s="19">
        <v>282460154.67000002</v>
      </c>
      <c r="W26" s="19">
        <v>282460154.67000002</v>
      </c>
      <c r="X26" s="19">
        <v>7054195.3300000001</v>
      </c>
      <c r="Y26" s="19">
        <v>260955645.33000001</v>
      </c>
      <c r="Z26" s="19">
        <v>0</v>
      </c>
      <c r="AA26" s="19">
        <f t="shared" si="3"/>
        <v>3562339.3299999833</v>
      </c>
      <c r="AB26" s="20">
        <f t="shared" ref="AB26:AB44" si="4">V26/R26</f>
        <v>0.98754524764755047</v>
      </c>
      <c r="AC26" s="20">
        <f t="shared" ref="AC26:AC44" si="5">(S26+T26+U26)/R26</f>
        <v>0</v>
      </c>
      <c r="AD26" s="21">
        <f t="shared" ref="AD26:AD44" si="6">AB26+AC26</f>
        <v>0.98754524764755047</v>
      </c>
    </row>
    <row r="27" spans="1:30" outlineLevel="1" x14ac:dyDescent="0.25">
      <c r="A27" s="22"/>
      <c r="B27" s="23"/>
      <c r="C27" s="23"/>
      <c r="D27" s="23" t="s">
        <v>502</v>
      </c>
      <c r="E27" s="23"/>
      <c r="F27" s="23"/>
      <c r="G27" s="23"/>
      <c r="H27" s="23"/>
      <c r="I27" s="24"/>
      <c r="J27" s="25">
        <f t="shared" ref="J27:AA27" si="7">SUBTOTAL(9,J10:J26)</f>
        <v>630698013677</v>
      </c>
      <c r="K27" s="26">
        <f t="shared" si="7"/>
        <v>630212533899</v>
      </c>
      <c r="L27" s="26">
        <f t="shared" si="7"/>
        <v>-54774700</v>
      </c>
      <c r="M27" s="26">
        <f t="shared" si="7"/>
        <v>0</v>
      </c>
      <c r="N27" s="26">
        <f t="shared" si="7"/>
        <v>-1699934</v>
      </c>
      <c r="O27" s="26">
        <f t="shared" si="7"/>
        <v>0</v>
      </c>
      <c r="P27" s="26">
        <f t="shared" si="7"/>
        <v>-2686701221</v>
      </c>
      <c r="Q27" s="26">
        <f t="shared" si="7"/>
        <v>-947830174</v>
      </c>
      <c r="R27" s="26">
        <f t="shared" si="7"/>
        <v>626521527870</v>
      </c>
      <c r="S27" s="26">
        <f t="shared" si="7"/>
        <v>0</v>
      </c>
      <c r="T27" s="26">
        <f t="shared" si="7"/>
        <v>64460794.959999993</v>
      </c>
      <c r="U27" s="26">
        <f t="shared" si="7"/>
        <v>0</v>
      </c>
      <c r="V27" s="26">
        <f t="shared" si="7"/>
        <v>398819578043.91998</v>
      </c>
      <c r="W27" s="26">
        <f t="shared" si="7"/>
        <v>398819578043.91998</v>
      </c>
      <c r="X27" s="26">
        <f t="shared" si="7"/>
        <v>228386192455.12003</v>
      </c>
      <c r="Y27" s="26">
        <f t="shared" si="7"/>
        <v>231328495060.12003</v>
      </c>
      <c r="Z27" s="26">
        <f t="shared" si="7"/>
        <v>0</v>
      </c>
      <c r="AA27" s="26">
        <f t="shared" si="7"/>
        <v>227637489031.11996</v>
      </c>
      <c r="AB27" s="27">
        <f t="shared" si="4"/>
        <v>0.63656165080200244</v>
      </c>
      <c r="AC27" s="27">
        <f t="shared" si="5"/>
        <v>1.0288679972282657E-4</v>
      </c>
      <c r="AD27" s="28">
        <f t="shared" si="6"/>
        <v>0.63666453760172526</v>
      </c>
    </row>
    <row r="28" spans="1:30" outlineLevel="2" x14ac:dyDescent="0.25">
      <c r="A28" s="15" t="s">
        <v>301</v>
      </c>
      <c r="B28" s="16" t="s">
        <v>36</v>
      </c>
      <c r="C28" s="16" t="s">
        <v>37</v>
      </c>
      <c r="D28" s="16" t="s">
        <v>302</v>
      </c>
      <c r="E28" s="16"/>
      <c r="F28" s="16" t="s">
        <v>39</v>
      </c>
      <c r="G28" s="16">
        <v>1111</v>
      </c>
      <c r="H28" s="16">
        <v>3480</v>
      </c>
      <c r="I28" s="17" t="s">
        <v>303</v>
      </c>
      <c r="J28" s="18">
        <v>169473000</v>
      </c>
      <c r="K28" s="19">
        <v>169473000</v>
      </c>
      <c r="L28" s="19"/>
      <c r="M28" s="19"/>
      <c r="N28" s="19"/>
      <c r="O28" s="19"/>
      <c r="P28" s="19">
        <v>-38390827</v>
      </c>
      <c r="Q28" s="19">
        <v>-24040475.25</v>
      </c>
      <c r="R28" s="19">
        <v>107041697.75</v>
      </c>
      <c r="S28" s="19">
        <v>0</v>
      </c>
      <c r="T28" s="19">
        <v>0</v>
      </c>
      <c r="U28" s="19">
        <v>0</v>
      </c>
      <c r="V28" s="19">
        <v>82844116.670000002</v>
      </c>
      <c r="W28" s="19">
        <v>82844116.670000002</v>
      </c>
      <c r="X28" s="19">
        <v>24197581.079999998</v>
      </c>
      <c r="Y28" s="19">
        <v>86628883.329999998</v>
      </c>
      <c r="Z28" s="19">
        <v>0</v>
      </c>
      <c r="AA28" s="19">
        <f t="shared" si="3"/>
        <v>24197581.079999998</v>
      </c>
      <c r="AB28" s="20">
        <f t="shared" si="4"/>
        <v>0.77394247672982186</v>
      </c>
      <c r="AC28" s="20">
        <f t="shared" si="5"/>
        <v>0</v>
      </c>
      <c r="AD28" s="21">
        <f t="shared" si="6"/>
        <v>0.77394247672982186</v>
      </c>
    </row>
    <row r="29" spans="1:30" outlineLevel="1" x14ac:dyDescent="0.25">
      <c r="A29" s="22"/>
      <c r="B29" s="23"/>
      <c r="C29" s="23"/>
      <c r="D29" s="23" t="s">
        <v>503</v>
      </c>
      <c r="E29" s="23"/>
      <c r="F29" s="23"/>
      <c r="G29" s="23"/>
      <c r="H29" s="23"/>
      <c r="I29" s="24"/>
      <c r="J29" s="25">
        <f t="shared" ref="J29:AA29" si="8">SUBTOTAL(9,J28:J28)</f>
        <v>169473000</v>
      </c>
      <c r="K29" s="26">
        <f t="shared" si="8"/>
        <v>169473000</v>
      </c>
      <c r="L29" s="26">
        <f t="shared" si="8"/>
        <v>0</v>
      </c>
      <c r="M29" s="26">
        <f t="shared" si="8"/>
        <v>0</v>
      </c>
      <c r="N29" s="26">
        <f t="shared" si="8"/>
        <v>0</v>
      </c>
      <c r="O29" s="26">
        <f t="shared" si="8"/>
        <v>0</v>
      </c>
      <c r="P29" s="26">
        <f t="shared" si="8"/>
        <v>-38390827</v>
      </c>
      <c r="Q29" s="26">
        <f t="shared" si="8"/>
        <v>-24040475.25</v>
      </c>
      <c r="R29" s="26">
        <f t="shared" si="8"/>
        <v>107041697.75</v>
      </c>
      <c r="S29" s="26">
        <f t="shared" si="8"/>
        <v>0</v>
      </c>
      <c r="T29" s="26">
        <f t="shared" si="8"/>
        <v>0</v>
      </c>
      <c r="U29" s="26">
        <f t="shared" si="8"/>
        <v>0</v>
      </c>
      <c r="V29" s="26">
        <f t="shared" si="8"/>
        <v>82844116.670000002</v>
      </c>
      <c r="W29" s="26">
        <f t="shared" si="8"/>
        <v>82844116.670000002</v>
      </c>
      <c r="X29" s="26">
        <f t="shared" si="8"/>
        <v>24197581.079999998</v>
      </c>
      <c r="Y29" s="26">
        <f t="shared" si="8"/>
        <v>86628883.329999998</v>
      </c>
      <c r="Z29" s="26">
        <f t="shared" si="8"/>
        <v>0</v>
      </c>
      <c r="AA29" s="26">
        <f t="shared" si="8"/>
        <v>24197581.079999998</v>
      </c>
      <c r="AB29" s="27">
        <f t="shared" si="4"/>
        <v>0.77394247672982186</v>
      </c>
      <c r="AC29" s="27">
        <f t="shared" si="5"/>
        <v>0</v>
      </c>
      <c r="AD29" s="28">
        <f t="shared" si="6"/>
        <v>0.77394247672982186</v>
      </c>
    </row>
    <row r="30" spans="1:30" outlineLevel="2" x14ac:dyDescent="0.25">
      <c r="A30" s="15" t="s">
        <v>35</v>
      </c>
      <c r="B30" s="16" t="s">
        <v>36</v>
      </c>
      <c r="C30" s="16" t="s">
        <v>37</v>
      </c>
      <c r="D30" s="16" t="s">
        <v>41</v>
      </c>
      <c r="E30" s="16"/>
      <c r="F30" s="16" t="s">
        <v>39</v>
      </c>
      <c r="G30" s="16">
        <v>1111</v>
      </c>
      <c r="H30" s="16">
        <v>3480</v>
      </c>
      <c r="I30" s="17" t="s">
        <v>42</v>
      </c>
      <c r="J30" s="18">
        <v>20001524</v>
      </c>
      <c r="K30" s="19">
        <v>20001524</v>
      </c>
      <c r="L30" s="19">
        <v>710172</v>
      </c>
      <c r="M30" s="19"/>
      <c r="N30" s="19"/>
      <c r="O30" s="19"/>
      <c r="P30" s="19">
        <v>0</v>
      </c>
      <c r="Q30" s="19">
        <v>0</v>
      </c>
      <c r="R30" s="19">
        <v>20711696</v>
      </c>
      <c r="S30" s="19">
        <v>0</v>
      </c>
      <c r="T30" s="19">
        <v>116583.33</v>
      </c>
      <c r="U30" s="19">
        <v>0</v>
      </c>
      <c r="V30" s="19">
        <v>10914640.01</v>
      </c>
      <c r="W30" s="19">
        <v>10914640.01</v>
      </c>
      <c r="X30" s="19">
        <v>8970300.6600000001</v>
      </c>
      <c r="Y30" s="19">
        <v>8970300.6600000001</v>
      </c>
      <c r="Z30" s="19">
        <v>0</v>
      </c>
      <c r="AA30" s="19">
        <f t="shared" si="3"/>
        <v>9680472.660000002</v>
      </c>
      <c r="AB30" s="20">
        <f t="shared" si="4"/>
        <v>0.52697953900057237</v>
      </c>
      <c r="AC30" s="20">
        <f t="shared" si="5"/>
        <v>5.6288644831403471E-3</v>
      </c>
      <c r="AD30" s="21">
        <f t="shared" si="6"/>
        <v>0.53260840348371274</v>
      </c>
    </row>
    <row r="31" spans="1:30" outlineLevel="2" x14ac:dyDescent="0.25">
      <c r="A31" s="15" t="s">
        <v>177</v>
      </c>
      <c r="B31" s="16" t="s">
        <v>36</v>
      </c>
      <c r="C31" s="16" t="s">
        <v>37</v>
      </c>
      <c r="D31" s="16" t="s">
        <v>41</v>
      </c>
      <c r="E31" s="16"/>
      <c r="F31" s="16" t="s">
        <v>39</v>
      </c>
      <c r="G31" s="16">
        <v>1111</v>
      </c>
      <c r="H31" s="16">
        <v>3480</v>
      </c>
      <c r="I31" s="17" t="s">
        <v>42</v>
      </c>
      <c r="J31" s="18">
        <v>36696504</v>
      </c>
      <c r="K31" s="19">
        <v>36696504</v>
      </c>
      <c r="L31" s="19">
        <v>1302943</v>
      </c>
      <c r="M31" s="19"/>
      <c r="N31" s="19"/>
      <c r="O31" s="19"/>
      <c r="P31" s="19">
        <v>0</v>
      </c>
      <c r="Q31" s="19">
        <v>0</v>
      </c>
      <c r="R31" s="19">
        <v>37999447</v>
      </c>
      <c r="S31" s="19">
        <v>0</v>
      </c>
      <c r="T31" s="19">
        <v>0</v>
      </c>
      <c r="U31" s="19">
        <v>0</v>
      </c>
      <c r="V31" s="19">
        <v>10988200.01</v>
      </c>
      <c r="W31" s="19">
        <v>10988200.01</v>
      </c>
      <c r="X31" s="19">
        <v>25708303.989999998</v>
      </c>
      <c r="Y31" s="19">
        <v>25708303.989999998</v>
      </c>
      <c r="Z31" s="19">
        <v>0</v>
      </c>
      <c r="AA31" s="19">
        <f t="shared" si="3"/>
        <v>27011246.990000002</v>
      </c>
      <c r="AB31" s="20">
        <f t="shared" si="4"/>
        <v>0.28916736630404122</v>
      </c>
      <c r="AC31" s="20">
        <f t="shared" si="5"/>
        <v>0</v>
      </c>
      <c r="AD31" s="21">
        <f t="shared" si="6"/>
        <v>0.28916736630404122</v>
      </c>
    </row>
    <row r="32" spans="1:30" outlineLevel="2" x14ac:dyDescent="0.25">
      <c r="A32" s="15" t="s">
        <v>249</v>
      </c>
      <c r="B32" s="16" t="s">
        <v>250</v>
      </c>
      <c r="C32" s="16" t="s">
        <v>37</v>
      </c>
      <c r="D32" s="16" t="s">
        <v>41</v>
      </c>
      <c r="E32" s="16"/>
      <c r="F32" s="16" t="s">
        <v>39</v>
      </c>
      <c r="G32" s="16">
        <v>1111</v>
      </c>
      <c r="H32" s="16">
        <v>3480</v>
      </c>
      <c r="I32" s="17" t="s">
        <v>42</v>
      </c>
      <c r="J32" s="18">
        <v>1492041</v>
      </c>
      <c r="K32" s="19">
        <v>1492041</v>
      </c>
      <c r="L32" s="19">
        <v>0</v>
      </c>
      <c r="M32" s="19">
        <v>0</v>
      </c>
      <c r="N32" s="19">
        <v>0</v>
      </c>
      <c r="O32" s="19">
        <v>0</v>
      </c>
      <c r="P32" s="19">
        <v>0</v>
      </c>
      <c r="Q32" s="19">
        <v>0</v>
      </c>
      <c r="R32" s="19">
        <v>1492041</v>
      </c>
      <c r="S32" s="19">
        <v>0</v>
      </c>
      <c r="T32" s="19">
        <v>0</v>
      </c>
      <c r="U32" s="19">
        <v>0</v>
      </c>
      <c r="V32" s="19">
        <v>0</v>
      </c>
      <c r="W32" s="19">
        <v>0</v>
      </c>
      <c r="X32" s="19">
        <v>1492041</v>
      </c>
      <c r="Y32" s="19">
        <v>1492041</v>
      </c>
      <c r="Z32" s="19">
        <v>0</v>
      </c>
      <c r="AA32" s="19">
        <f t="shared" si="3"/>
        <v>1492041</v>
      </c>
      <c r="AB32" s="20">
        <f t="shared" si="4"/>
        <v>0</v>
      </c>
      <c r="AC32" s="20">
        <f t="shared" si="5"/>
        <v>0</v>
      </c>
      <c r="AD32" s="21">
        <f t="shared" si="6"/>
        <v>0</v>
      </c>
    </row>
    <row r="33" spans="1:30" outlineLevel="2" x14ac:dyDescent="0.25">
      <c r="A33" s="15" t="s">
        <v>249</v>
      </c>
      <c r="B33" s="16" t="s">
        <v>258</v>
      </c>
      <c r="C33" s="16" t="s">
        <v>37</v>
      </c>
      <c r="D33" s="16" t="s">
        <v>41</v>
      </c>
      <c r="E33" s="16"/>
      <c r="F33" s="16" t="s">
        <v>39</v>
      </c>
      <c r="G33" s="16">
        <v>1111</v>
      </c>
      <c r="H33" s="16">
        <v>3480</v>
      </c>
      <c r="I33" s="17" t="s">
        <v>42</v>
      </c>
      <c r="J33" s="18">
        <v>2149874</v>
      </c>
      <c r="K33" s="19">
        <v>2149874</v>
      </c>
      <c r="L33" s="19">
        <v>76333</v>
      </c>
      <c r="M33" s="19"/>
      <c r="N33" s="19"/>
      <c r="O33" s="19"/>
      <c r="P33" s="19">
        <v>0</v>
      </c>
      <c r="Q33" s="19">
        <v>0</v>
      </c>
      <c r="R33" s="19">
        <v>2226207</v>
      </c>
      <c r="S33" s="19">
        <v>0</v>
      </c>
      <c r="T33" s="19">
        <v>0</v>
      </c>
      <c r="U33" s="19">
        <v>0</v>
      </c>
      <c r="V33" s="19">
        <v>0</v>
      </c>
      <c r="W33" s="19">
        <v>0</v>
      </c>
      <c r="X33" s="19">
        <v>2149874</v>
      </c>
      <c r="Y33" s="19">
        <v>2149874</v>
      </c>
      <c r="Z33" s="19">
        <v>0</v>
      </c>
      <c r="AA33" s="19">
        <f t="shared" si="3"/>
        <v>2226207</v>
      </c>
      <c r="AB33" s="20">
        <f t="shared" si="4"/>
        <v>0</v>
      </c>
      <c r="AC33" s="20">
        <f t="shared" si="5"/>
        <v>0</v>
      </c>
      <c r="AD33" s="21">
        <f t="shared" si="6"/>
        <v>0</v>
      </c>
    </row>
    <row r="34" spans="1:30" outlineLevel="2" x14ac:dyDescent="0.25">
      <c r="A34" s="15" t="s">
        <v>249</v>
      </c>
      <c r="B34" s="16" t="s">
        <v>285</v>
      </c>
      <c r="C34" s="16" t="s">
        <v>37</v>
      </c>
      <c r="D34" s="16" t="s">
        <v>41</v>
      </c>
      <c r="E34" s="16"/>
      <c r="F34" s="16" t="s">
        <v>39</v>
      </c>
      <c r="G34" s="16">
        <v>1111</v>
      </c>
      <c r="H34" s="16">
        <v>3480</v>
      </c>
      <c r="I34" s="17" t="s">
        <v>42</v>
      </c>
      <c r="J34" s="18">
        <v>450034</v>
      </c>
      <c r="K34" s="19">
        <v>450034</v>
      </c>
      <c r="L34" s="19">
        <v>0</v>
      </c>
      <c r="M34" s="19">
        <v>0</v>
      </c>
      <c r="N34" s="19">
        <v>0</v>
      </c>
      <c r="O34" s="19">
        <v>0</v>
      </c>
      <c r="P34" s="19">
        <v>0</v>
      </c>
      <c r="Q34" s="19">
        <v>0</v>
      </c>
      <c r="R34" s="19">
        <v>450034</v>
      </c>
      <c r="S34" s="19">
        <v>0</v>
      </c>
      <c r="T34" s="19">
        <v>0</v>
      </c>
      <c r="U34" s="19">
        <v>0</v>
      </c>
      <c r="V34" s="19">
        <v>106080.78</v>
      </c>
      <c r="W34" s="19">
        <v>106080.78</v>
      </c>
      <c r="X34" s="19">
        <v>343953.22</v>
      </c>
      <c r="Y34" s="19">
        <v>343953.22</v>
      </c>
      <c r="Z34" s="19">
        <v>0</v>
      </c>
      <c r="AA34" s="19">
        <f t="shared" si="3"/>
        <v>343953.22</v>
      </c>
      <c r="AB34" s="20">
        <f t="shared" si="4"/>
        <v>0.23571725691836617</v>
      </c>
      <c r="AC34" s="20">
        <f t="shared" si="5"/>
        <v>0</v>
      </c>
      <c r="AD34" s="21">
        <f t="shared" si="6"/>
        <v>0.23571725691836617</v>
      </c>
    </row>
    <row r="35" spans="1:30" outlineLevel="2" x14ac:dyDescent="0.25">
      <c r="A35" s="15" t="s">
        <v>301</v>
      </c>
      <c r="B35" s="16" t="s">
        <v>36</v>
      </c>
      <c r="C35" s="16" t="s">
        <v>37</v>
      </c>
      <c r="D35" s="16" t="s">
        <v>41</v>
      </c>
      <c r="E35" s="16"/>
      <c r="F35" s="16" t="s">
        <v>39</v>
      </c>
      <c r="G35" s="16">
        <v>1111</v>
      </c>
      <c r="H35" s="16">
        <v>3480</v>
      </c>
      <c r="I35" s="17" t="s">
        <v>42</v>
      </c>
      <c r="J35" s="18">
        <v>4121238</v>
      </c>
      <c r="K35" s="19">
        <v>4121238</v>
      </c>
      <c r="L35" s="19">
        <v>0</v>
      </c>
      <c r="M35" s="19">
        <v>0</v>
      </c>
      <c r="N35" s="19">
        <v>0</v>
      </c>
      <c r="O35" s="19">
        <v>0</v>
      </c>
      <c r="P35" s="19">
        <v>0</v>
      </c>
      <c r="Q35" s="19">
        <v>0</v>
      </c>
      <c r="R35" s="19">
        <v>4121238</v>
      </c>
      <c r="S35" s="19">
        <v>0</v>
      </c>
      <c r="T35" s="19">
        <v>0</v>
      </c>
      <c r="U35" s="19">
        <v>0</v>
      </c>
      <c r="V35" s="19">
        <v>2208750</v>
      </c>
      <c r="W35" s="19">
        <v>2208750</v>
      </c>
      <c r="X35" s="19">
        <v>1912488</v>
      </c>
      <c r="Y35" s="19">
        <v>1912488</v>
      </c>
      <c r="Z35" s="19">
        <v>0</v>
      </c>
      <c r="AA35" s="19">
        <f t="shared" si="3"/>
        <v>1912488</v>
      </c>
      <c r="AB35" s="20">
        <f t="shared" si="4"/>
        <v>0.53594332576764558</v>
      </c>
      <c r="AC35" s="20">
        <f t="shared" si="5"/>
        <v>0</v>
      </c>
      <c r="AD35" s="21">
        <f t="shared" si="6"/>
        <v>0.53594332576764558</v>
      </c>
    </row>
    <row r="36" spans="1:30" outlineLevel="2" x14ac:dyDescent="0.25">
      <c r="A36" s="15" t="s">
        <v>319</v>
      </c>
      <c r="B36" s="16" t="s">
        <v>36</v>
      </c>
      <c r="C36" s="16" t="s">
        <v>37</v>
      </c>
      <c r="D36" s="16" t="s">
        <v>41</v>
      </c>
      <c r="E36" s="16"/>
      <c r="F36" s="16" t="s">
        <v>39</v>
      </c>
      <c r="G36" s="16">
        <v>1111</v>
      </c>
      <c r="H36" s="16">
        <v>3480</v>
      </c>
      <c r="I36" s="17" t="s">
        <v>42</v>
      </c>
      <c r="J36" s="18">
        <v>10137969</v>
      </c>
      <c r="K36" s="19">
        <v>10137969</v>
      </c>
      <c r="L36" s="19">
        <v>359958</v>
      </c>
      <c r="M36" s="19"/>
      <c r="N36" s="19"/>
      <c r="O36" s="19"/>
      <c r="P36" s="19">
        <v>0</v>
      </c>
      <c r="Q36" s="19">
        <v>0</v>
      </c>
      <c r="R36" s="19">
        <v>10497927</v>
      </c>
      <c r="S36" s="19">
        <v>0</v>
      </c>
      <c r="T36" s="19">
        <v>0</v>
      </c>
      <c r="U36" s="19">
        <v>0</v>
      </c>
      <c r="V36" s="19">
        <v>0</v>
      </c>
      <c r="W36" s="19">
        <v>0</v>
      </c>
      <c r="X36" s="19">
        <v>10137969</v>
      </c>
      <c r="Y36" s="19">
        <v>10137969</v>
      </c>
      <c r="Z36" s="19">
        <v>0</v>
      </c>
      <c r="AA36" s="19">
        <f t="shared" si="3"/>
        <v>10497927</v>
      </c>
      <c r="AB36" s="20">
        <f t="shared" si="4"/>
        <v>0</v>
      </c>
      <c r="AC36" s="20">
        <f t="shared" si="5"/>
        <v>0</v>
      </c>
      <c r="AD36" s="21">
        <f t="shared" si="6"/>
        <v>0</v>
      </c>
    </row>
    <row r="37" spans="1:30" outlineLevel="2" x14ac:dyDescent="0.25">
      <c r="A37" s="15" t="s">
        <v>341</v>
      </c>
      <c r="B37" s="16" t="s">
        <v>36</v>
      </c>
      <c r="C37" s="16" t="s">
        <v>37</v>
      </c>
      <c r="D37" s="16" t="s">
        <v>41</v>
      </c>
      <c r="E37" s="16"/>
      <c r="F37" s="16" t="s">
        <v>39</v>
      </c>
      <c r="G37" s="16">
        <v>1111</v>
      </c>
      <c r="H37" s="16">
        <v>3480</v>
      </c>
      <c r="I37" s="17" t="s">
        <v>42</v>
      </c>
      <c r="J37" s="18">
        <v>837374</v>
      </c>
      <c r="K37" s="19">
        <v>837374</v>
      </c>
      <c r="L37" s="19">
        <v>0</v>
      </c>
      <c r="M37" s="19">
        <v>0</v>
      </c>
      <c r="N37" s="19">
        <v>0</v>
      </c>
      <c r="O37" s="19">
        <v>0</v>
      </c>
      <c r="P37" s="19">
        <v>0</v>
      </c>
      <c r="Q37" s="19">
        <v>0</v>
      </c>
      <c r="R37" s="19">
        <v>837374</v>
      </c>
      <c r="S37" s="19">
        <v>0</v>
      </c>
      <c r="T37" s="19">
        <v>0</v>
      </c>
      <c r="U37" s="19">
        <v>0</v>
      </c>
      <c r="V37" s="19">
        <v>0</v>
      </c>
      <c r="W37" s="19">
        <v>0</v>
      </c>
      <c r="X37" s="19">
        <v>837374</v>
      </c>
      <c r="Y37" s="19">
        <v>837374</v>
      </c>
      <c r="Z37" s="19">
        <v>0</v>
      </c>
      <c r="AA37" s="19">
        <f t="shared" si="3"/>
        <v>837374</v>
      </c>
      <c r="AB37" s="20">
        <f t="shared" si="4"/>
        <v>0</v>
      </c>
      <c r="AC37" s="20">
        <f t="shared" si="5"/>
        <v>0</v>
      </c>
      <c r="AD37" s="21">
        <f t="shared" si="6"/>
        <v>0</v>
      </c>
    </row>
    <row r="38" spans="1:30" outlineLevel="2" x14ac:dyDescent="0.25">
      <c r="A38" s="15" t="s">
        <v>347</v>
      </c>
      <c r="B38" s="16" t="s">
        <v>36</v>
      </c>
      <c r="C38" s="16" t="s">
        <v>37</v>
      </c>
      <c r="D38" s="16" t="s">
        <v>41</v>
      </c>
      <c r="E38" s="16"/>
      <c r="F38" s="16" t="s">
        <v>39</v>
      </c>
      <c r="G38" s="16">
        <v>1111</v>
      </c>
      <c r="H38" s="16">
        <v>3480</v>
      </c>
      <c r="I38" s="17" t="s">
        <v>42</v>
      </c>
      <c r="J38" s="18">
        <v>105116709</v>
      </c>
      <c r="K38" s="19">
        <v>123840354</v>
      </c>
      <c r="L38" s="19">
        <v>3732264</v>
      </c>
      <c r="M38" s="19"/>
      <c r="N38" s="19"/>
      <c r="O38" s="19"/>
      <c r="P38" s="19">
        <v>0</v>
      </c>
      <c r="Q38" s="19">
        <v>0</v>
      </c>
      <c r="R38" s="19">
        <v>127572618</v>
      </c>
      <c r="S38" s="19">
        <v>0</v>
      </c>
      <c r="T38" s="19">
        <v>1403690.36</v>
      </c>
      <c r="U38" s="19">
        <v>0</v>
      </c>
      <c r="V38" s="19">
        <v>87986636.049999997</v>
      </c>
      <c r="W38" s="19">
        <v>87986636.049999997</v>
      </c>
      <c r="X38" s="19">
        <v>34450027.590000004</v>
      </c>
      <c r="Y38" s="19">
        <v>34450027.590000004</v>
      </c>
      <c r="Z38" s="19">
        <v>0</v>
      </c>
      <c r="AA38" s="19">
        <f t="shared" si="3"/>
        <v>38182291.590000004</v>
      </c>
      <c r="AB38" s="20">
        <f t="shared" si="4"/>
        <v>0.68969844336031416</v>
      </c>
      <c r="AC38" s="20">
        <f t="shared" si="5"/>
        <v>1.1003069326365945E-2</v>
      </c>
      <c r="AD38" s="21">
        <f t="shared" si="6"/>
        <v>0.70070151268668013</v>
      </c>
    </row>
    <row r="39" spans="1:30" outlineLevel="2" x14ac:dyDescent="0.25">
      <c r="A39" s="15" t="s">
        <v>368</v>
      </c>
      <c r="B39" s="16" t="s">
        <v>36</v>
      </c>
      <c r="C39" s="16" t="s">
        <v>37</v>
      </c>
      <c r="D39" s="16" t="s">
        <v>41</v>
      </c>
      <c r="E39" s="16"/>
      <c r="F39" s="16" t="s">
        <v>39</v>
      </c>
      <c r="G39" s="16">
        <v>1111</v>
      </c>
      <c r="H39" s="16">
        <v>3460</v>
      </c>
      <c r="I39" s="17" t="s">
        <v>42</v>
      </c>
      <c r="J39" s="18">
        <v>5170388</v>
      </c>
      <c r="K39" s="19">
        <v>5170388</v>
      </c>
      <c r="L39" s="19">
        <v>183580</v>
      </c>
      <c r="M39" s="19"/>
      <c r="N39" s="19"/>
      <c r="O39" s="19"/>
      <c r="P39" s="19">
        <v>0</v>
      </c>
      <c r="Q39" s="19">
        <v>0</v>
      </c>
      <c r="R39" s="19">
        <v>5353968</v>
      </c>
      <c r="S39" s="19">
        <v>0</v>
      </c>
      <c r="T39" s="19">
        <v>0</v>
      </c>
      <c r="U39" s="19">
        <v>0</v>
      </c>
      <c r="V39" s="19">
        <v>2640000</v>
      </c>
      <c r="W39" s="19">
        <v>2640000</v>
      </c>
      <c r="X39" s="19">
        <v>2530388</v>
      </c>
      <c r="Y39" s="19">
        <v>2530388</v>
      </c>
      <c r="Z39" s="19">
        <v>0</v>
      </c>
      <c r="AA39" s="19">
        <f t="shared" si="3"/>
        <v>2713968</v>
      </c>
      <c r="AB39" s="20">
        <f t="shared" si="4"/>
        <v>0.4930922261769215</v>
      </c>
      <c r="AC39" s="20">
        <f t="shared" si="5"/>
        <v>0</v>
      </c>
      <c r="AD39" s="21">
        <f t="shared" si="6"/>
        <v>0.4930922261769215</v>
      </c>
    </row>
    <row r="40" spans="1:30" outlineLevel="2" x14ac:dyDescent="0.25">
      <c r="A40" s="15" t="s">
        <v>406</v>
      </c>
      <c r="B40" s="16" t="s">
        <v>250</v>
      </c>
      <c r="C40" s="16" t="s">
        <v>37</v>
      </c>
      <c r="D40" s="16" t="s">
        <v>41</v>
      </c>
      <c r="E40" s="16"/>
      <c r="F40" s="16">
        <v>280</v>
      </c>
      <c r="G40" s="16">
        <v>1111</v>
      </c>
      <c r="H40" s="16">
        <v>3410</v>
      </c>
      <c r="I40" s="17" t="s">
        <v>42</v>
      </c>
      <c r="J40" s="18">
        <v>14001850410</v>
      </c>
      <c r="K40" s="19">
        <v>14746654501</v>
      </c>
      <c r="L40" s="19"/>
      <c r="M40" s="19"/>
      <c r="N40" s="19"/>
      <c r="O40" s="19"/>
      <c r="P40" s="19">
        <v>0</v>
      </c>
      <c r="Q40" s="19">
        <v>0</v>
      </c>
      <c r="R40" s="19">
        <v>14746654501</v>
      </c>
      <c r="S40" s="19">
        <v>0</v>
      </c>
      <c r="T40" s="19">
        <v>3231823.75</v>
      </c>
      <c r="U40" s="19">
        <v>0</v>
      </c>
      <c r="V40" s="19">
        <v>10843697129.42</v>
      </c>
      <c r="W40" s="19">
        <v>10843697129.42</v>
      </c>
      <c r="X40" s="19">
        <v>3899725547.8299999</v>
      </c>
      <c r="Y40" s="19">
        <v>3899725547.8299999</v>
      </c>
      <c r="Z40" s="19">
        <v>0</v>
      </c>
      <c r="AA40" s="19">
        <f t="shared" si="3"/>
        <v>3899725547.8299999</v>
      </c>
      <c r="AB40" s="20">
        <f t="shared" si="4"/>
        <v>0.73533269045427674</v>
      </c>
      <c r="AC40" s="20">
        <f t="shared" si="5"/>
        <v>2.1915640254410542E-4</v>
      </c>
      <c r="AD40" s="21">
        <f t="shared" si="6"/>
        <v>0.73555184685682085</v>
      </c>
    </row>
    <row r="41" spans="1:30" outlineLevel="2" x14ac:dyDescent="0.25">
      <c r="A41" s="15" t="s">
        <v>406</v>
      </c>
      <c r="B41" s="16" t="s">
        <v>258</v>
      </c>
      <c r="C41" s="16" t="s">
        <v>37</v>
      </c>
      <c r="D41" s="16" t="s">
        <v>41</v>
      </c>
      <c r="E41" s="16"/>
      <c r="F41" s="16">
        <v>280</v>
      </c>
      <c r="G41" s="16">
        <v>1111</v>
      </c>
      <c r="H41" s="16">
        <v>3420</v>
      </c>
      <c r="I41" s="17" t="s">
        <v>42</v>
      </c>
      <c r="J41" s="18">
        <v>4762062178</v>
      </c>
      <c r="K41" s="19">
        <v>4954049753</v>
      </c>
      <c r="L41" s="19"/>
      <c r="M41" s="19"/>
      <c r="N41" s="19"/>
      <c r="O41" s="19"/>
      <c r="P41" s="19">
        <v>0</v>
      </c>
      <c r="Q41" s="19">
        <v>0</v>
      </c>
      <c r="R41" s="19">
        <v>4954049753</v>
      </c>
      <c r="S41" s="19">
        <v>0</v>
      </c>
      <c r="T41" s="19">
        <v>4972987.55</v>
      </c>
      <c r="U41" s="19">
        <v>0</v>
      </c>
      <c r="V41" s="19">
        <v>3691747440.02</v>
      </c>
      <c r="W41" s="19">
        <v>3691747440.02</v>
      </c>
      <c r="X41" s="19">
        <v>1257329325.4300001</v>
      </c>
      <c r="Y41" s="19">
        <v>1257329325.4300001</v>
      </c>
      <c r="Z41" s="19">
        <v>0</v>
      </c>
      <c r="AA41" s="19">
        <f t="shared" si="3"/>
        <v>1257329325.4299998</v>
      </c>
      <c r="AB41" s="20">
        <f t="shared" si="4"/>
        <v>0.74519789345765175</v>
      </c>
      <c r="AC41" s="20">
        <f t="shared" si="5"/>
        <v>1.0038226901109605E-3</v>
      </c>
      <c r="AD41" s="21">
        <f t="shared" si="6"/>
        <v>0.74620171614776276</v>
      </c>
    </row>
    <row r="42" spans="1:30" outlineLevel="2" x14ac:dyDescent="0.25">
      <c r="A42" s="15" t="s">
        <v>406</v>
      </c>
      <c r="B42" s="16" t="s">
        <v>285</v>
      </c>
      <c r="C42" s="16" t="s">
        <v>37</v>
      </c>
      <c r="D42" s="16" t="s">
        <v>41</v>
      </c>
      <c r="E42" s="16"/>
      <c r="F42" s="16">
        <v>280</v>
      </c>
      <c r="G42" s="16">
        <v>1111</v>
      </c>
      <c r="H42" s="16">
        <v>3420</v>
      </c>
      <c r="I42" s="17" t="s">
        <v>42</v>
      </c>
      <c r="J42" s="18">
        <v>2108949361</v>
      </c>
      <c r="K42" s="19">
        <v>2226502024</v>
      </c>
      <c r="L42" s="19"/>
      <c r="M42" s="19"/>
      <c r="N42" s="19"/>
      <c r="O42" s="19"/>
      <c r="P42" s="19">
        <v>0</v>
      </c>
      <c r="Q42" s="19">
        <v>0</v>
      </c>
      <c r="R42" s="19">
        <v>2226502024</v>
      </c>
      <c r="S42" s="19">
        <v>0</v>
      </c>
      <c r="T42" s="19">
        <v>2924583.32</v>
      </c>
      <c r="U42" s="19">
        <v>0</v>
      </c>
      <c r="V42" s="19">
        <v>1577086448.4100001</v>
      </c>
      <c r="W42" s="19">
        <v>1577086448.4100001</v>
      </c>
      <c r="X42" s="19">
        <v>646490992.26999998</v>
      </c>
      <c r="Y42" s="19">
        <v>646490992.26999998</v>
      </c>
      <c r="Z42" s="19">
        <v>0</v>
      </c>
      <c r="AA42" s="19">
        <f t="shared" si="3"/>
        <v>646490992.26999974</v>
      </c>
      <c r="AB42" s="20">
        <f t="shared" si="4"/>
        <v>0.70832473153413134</v>
      </c>
      <c r="AC42" s="20">
        <f t="shared" si="5"/>
        <v>1.3135327470962137E-3</v>
      </c>
      <c r="AD42" s="21">
        <f t="shared" si="6"/>
        <v>0.70963826428122756</v>
      </c>
    </row>
    <row r="43" spans="1:30" outlineLevel="2" x14ac:dyDescent="0.25">
      <c r="A43" s="15" t="s">
        <v>406</v>
      </c>
      <c r="B43" s="16" t="s">
        <v>468</v>
      </c>
      <c r="C43" s="16" t="s">
        <v>37</v>
      </c>
      <c r="D43" s="16" t="s">
        <v>41</v>
      </c>
      <c r="E43" s="16"/>
      <c r="F43" s="16">
        <v>280</v>
      </c>
      <c r="G43" s="16">
        <v>1111</v>
      </c>
      <c r="H43" s="16">
        <v>3480</v>
      </c>
      <c r="I43" s="17" t="s">
        <v>42</v>
      </c>
      <c r="J43" s="18">
        <v>2041331520</v>
      </c>
      <c r="K43" s="19">
        <v>2041331520</v>
      </c>
      <c r="L43" s="19">
        <v>0</v>
      </c>
      <c r="M43" s="19">
        <v>0</v>
      </c>
      <c r="N43" s="19">
        <v>0</v>
      </c>
      <c r="O43" s="19">
        <v>0</v>
      </c>
      <c r="P43" s="19">
        <v>0</v>
      </c>
      <c r="Q43" s="19">
        <v>0</v>
      </c>
      <c r="R43" s="19">
        <v>2041331520</v>
      </c>
      <c r="S43" s="19">
        <v>0</v>
      </c>
      <c r="T43" s="19">
        <v>1713664.98</v>
      </c>
      <c r="U43" s="19">
        <v>0</v>
      </c>
      <c r="V43" s="19">
        <v>1336562692.9400001</v>
      </c>
      <c r="W43" s="19">
        <v>1336562692.9400001</v>
      </c>
      <c r="X43" s="19">
        <v>703055162.08000004</v>
      </c>
      <c r="Y43" s="19">
        <v>703055162.08000004</v>
      </c>
      <c r="Z43" s="19">
        <v>0</v>
      </c>
      <c r="AA43" s="19">
        <f t="shared" si="3"/>
        <v>703055162.07999992</v>
      </c>
      <c r="AB43" s="20">
        <f t="shared" si="4"/>
        <v>0.65475043119894605</v>
      </c>
      <c r="AC43" s="20">
        <f t="shared" si="5"/>
        <v>8.3948391685050743E-4</v>
      </c>
      <c r="AD43" s="21">
        <f t="shared" si="6"/>
        <v>0.65558991511579656</v>
      </c>
    </row>
    <row r="44" spans="1:30" outlineLevel="2" x14ac:dyDescent="0.25">
      <c r="A44" s="15" t="s">
        <v>406</v>
      </c>
      <c r="B44" s="16" t="s">
        <v>482</v>
      </c>
      <c r="C44" s="16" t="s">
        <v>37</v>
      </c>
      <c r="D44" s="16" t="s">
        <v>41</v>
      </c>
      <c r="E44" s="16"/>
      <c r="F44" s="16">
        <v>280</v>
      </c>
      <c r="G44" s="16">
        <v>1111</v>
      </c>
      <c r="H44" s="16">
        <v>3480</v>
      </c>
      <c r="I44" s="17" t="s">
        <v>42</v>
      </c>
      <c r="J44" s="18">
        <v>1208603727</v>
      </c>
      <c r="K44" s="19">
        <v>1208603727</v>
      </c>
      <c r="L44" s="19">
        <v>0</v>
      </c>
      <c r="M44" s="19">
        <v>0</v>
      </c>
      <c r="N44" s="19">
        <v>0</v>
      </c>
      <c r="O44" s="19">
        <v>0</v>
      </c>
      <c r="P44" s="19">
        <v>0</v>
      </c>
      <c r="Q44" s="19">
        <v>0</v>
      </c>
      <c r="R44" s="19">
        <v>1208603727</v>
      </c>
      <c r="S44" s="19">
        <v>0</v>
      </c>
      <c r="T44" s="19">
        <v>915191.22</v>
      </c>
      <c r="U44" s="19">
        <v>0</v>
      </c>
      <c r="V44" s="19">
        <v>882906974.33000004</v>
      </c>
      <c r="W44" s="19">
        <v>882906974.33000004</v>
      </c>
      <c r="X44" s="19">
        <v>324781561.44999999</v>
      </c>
      <c r="Y44" s="19">
        <v>324781561.44999999</v>
      </c>
      <c r="Z44" s="19">
        <v>0</v>
      </c>
      <c r="AA44" s="19">
        <f t="shared" si="3"/>
        <v>324781561.44999993</v>
      </c>
      <c r="AB44" s="20">
        <f t="shared" si="4"/>
        <v>0.73051816290650906</v>
      </c>
      <c r="AC44" s="20">
        <f t="shared" si="5"/>
        <v>7.5723018186588792E-4</v>
      </c>
      <c r="AD44" s="21">
        <f t="shared" si="6"/>
        <v>0.73127539308837497</v>
      </c>
    </row>
    <row r="45" spans="1:30" outlineLevel="2" x14ac:dyDescent="0.25">
      <c r="A45" s="15" t="s">
        <v>489</v>
      </c>
      <c r="B45" s="16" t="s">
        <v>36</v>
      </c>
      <c r="C45" s="16" t="s">
        <v>37</v>
      </c>
      <c r="D45" s="16" t="s">
        <v>41</v>
      </c>
      <c r="E45" s="16"/>
      <c r="F45" s="16" t="s">
        <v>39</v>
      </c>
      <c r="G45" s="16">
        <v>1111</v>
      </c>
      <c r="H45" s="16">
        <v>3480</v>
      </c>
      <c r="I45" s="17" t="s">
        <v>42</v>
      </c>
      <c r="J45" s="18">
        <v>6365250</v>
      </c>
      <c r="K45" s="19">
        <v>6365250</v>
      </c>
      <c r="L45" s="19">
        <v>-6365250</v>
      </c>
      <c r="M45" s="19"/>
      <c r="N45" s="19"/>
      <c r="O45" s="19"/>
      <c r="P45" s="19">
        <v>0</v>
      </c>
      <c r="Q45" s="19">
        <v>0</v>
      </c>
      <c r="R45" s="19">
        <v>0</v>
      </c>
      <c r="S45" s="19">
        <v>0</v>
      </c>
      <c r="T45" s="19">
        <v>0</v>
      </c>
      <c r="U45" s="19">
        <v>0</v>
      </c>
      <c r="V45" s="19">
        <v>0</v>
      </c>
      <c r="W45" s="19">
        <v>0</v>
      </c>
      <c r="X45" s="19">
        <v>0</v>
      </c>
      <c r="Y45" s="19">
        <v>6365250</v>
      </c>
      <c r="Z45" s="19">
        <v>0</v>
      </c>
      <c r="AA45" s="19">
        <f t="shared" si="3"/>
        <v>0</v>
      </c>
      <c r="AB45" s="20">
        <v>0</v>
      </c>
      <c r="AC45" s="20">
        <v>0</v>
      </c>
      <c r="AD45" s="21">
        <v>0</v>
      </c>
    </row>
    <row r="46" spans="1:30" outlineLevel="1" x14ac:dyDescent="0.25">
      <c r="A46" s="22"/>
      <c r="B46" s="23"/>
      <c r="C46" s="23"/>
      <c r="D46" s="23" t="s">
        <v>504</v>
      </c>
      <c r="E46" s="23"/>
      <c r="F46" s="23"/>
      <c r="G46" s="23"/>
      <c r="H46" s="23"/>
      <c r="I46" s="24"/>
      <c r="J46" s="25">
        <f t="shared" ref="J46:AA46" si="9">SUBTOTAL(9,J30:J45)</f>
        <v>24315336101</v>
      </c>
      <c r="K46" s="26">
        <f t="shared" si="9"/>
        <v>25388404075</v>
      </c>
      <c r="L46" s="26">
        <f t="shared" si="9"/>
        <v>0</v>
      </c>
      <c r="M46" s="26">
        <f t="shared" si="9"/>
        <v>0</v>
      </c>
      <c r="N46" s="26">
        <f t="shared" si="9"/>
        <v>0</v>
      </c>
      <c r="O46" s="26">
        <f t="shared" si="9"/>
        <v>0</v>
      </c>
      <c r="P46" s="26">
        <f t="shared" si="9"/>
        <v>0</v>
      </c>
      <c r="Q46" s="26">
        <f t="shared" si="9"/>
        <v>0</v>
      </c>
      <c r="R46" s="26">
        <f t="shared" si="9"/>
        <v>25388404075</v>
      </c>
      <c r="S46" s="26">
        <f t="shared" si="9"/>
        <v>0</v>
      </c>
      <c r="T46" s="26">
        <f t="shared" si="9"/>
        <v>15278524.510000002</v>
      </c>
      <c r="U46" s="26">
        <f t="shared" si="9"/>
        <v>0</v>
      </c>
      <c r="V46" s="26">
        <f t="shared" si="9"/>
        <v>18446844991.970001</v>
      </c>
      <c r="W46" s="26">
        <f t="shared" si="9"/>
        <v>18446844991.970001</v>
      </c>
      <c r="X46" s="26">
        <f t="shared" si="9"/>
        <v>6919915308.5199995</v>
      </c>
      <c r="Y46" s="26">
        <f t="shared" si="9"/>
        <v>6926280558.5199995</v>
      </c>
      <c r="Z46" s="26">
        <f t="shared" si="9"/>
        <v>0</v>
      </c>
      <c r="AA46" s="26">
        <f t="shared" si="9"/>
        <v>6926280558.5199986</v>
      </c>
      <c r="AB46" s="27">
        <f t="shared" ref="AB46:AB109" si="10">V46/R46</f>
        <v>0.72658544969885042</v>
      </c>
      <c r="AC46" s="27">
        <f t="shared" ref="AC46:AC109" si="11">(S46+T46+U46)/R46</f>
        <v>6.0179145033558009E-4</v>
      </c>
      <c r="AD46" s="28">
        <f t="shared" ref="AD46:AD109" si="12">AB46+AC46</f>
        <v>0.72718724114918598</v>
      </c>
    </row>
    <row r="47" spans="1:30" outlineLevel="2" x14ac:dyDescent="0.25">
      <c r="A47" s="15" t="s">
        <v>35</v>
      </c>
      <c r="B47" s="16" t="s">
        <v>36</v>
      </c>
      <c r="C47" s="16" t="s">
        <v>37</v>
      </c>
      <c r="D47" s="16" t="s">
        <v>43</v>
      </c>
      <c r="E47" s="16"/>
      <c r="F47" s="16" t="s">
        <v>39</v>
      </c>
      <c r="G47" s="16">
        <v>1111</v>
      </c>
      <c r="H47" s="16">
        <v>3480</v>
      </c>
      <c r="I47" s="17" t="s">
        <v>44</v>
      </c>
      <c r="J47" s="18">
        <v>34339716</v>
      </c>
      <c r="K47" s="19">
        <v>34339716</v>
      </c>
      <c r="L47" s="19">
        <v>0</v>
      </c>
      <c r="M47" s="19">
        <v>0</v>
      </c>
      <c r="N47" s="19">
        <v>0</v>
      </c>
      <c r="O47" s="19">
        <v>0</v>
      </c>
      <c r="P47" s="19">
        <v>0</v>
      </c>
      <c r="Q47" s="19">
        <v>0</v>
      </c>
      <c r="R47" s="19">
        <v>34339716</v>
      </c>
      <c r="S47" s="19">
        <v>0</v>
      </c>
      <c r="T47" s="19">
        <v>0</v>
      </c>
      <c r="U47" s="19">
        <v>0</v>
      </c>
      <c r="V47" s="19">
        <v>15213643</v>
      </c>
      <c r="W47" s="19">
        <v>15213643</v>
      </c>
      <c r="X47" s="19">
        <v>19126073</v>
      </c>
      <c r="Y47" s="19">
        <v>19126073</v>
      </c>
      <c r="Z47" s="19">
        <v>0</v>
      </c>
      <c r="AA47" s="19">
        <f t="shared" si="3"/>
        <v>19126073</v>
      </c>
      <c r="AB47" s="20">
        <f t="shared" si="10"/>
        <v>0.44303345432443297</v>
      </c>
      <c r="AC47" s="20">
        <f t="shared" si="11"/>
        <v>0</v>
      </c>
      <c r="AD47" s="21">
        <f t="shared" si="12"/>
        <v>0.44303345432443297</v>
      </c>
    </row>
    <row r="48" spans="1:30" outlineLevel="2" x14ac:dyDescent="0.25">
      <c r="A48" s="15" t="s">
        <v>177</v>
      </c>
      <c r="B48" s="16" t="s">
        <v>36</v>
      </c>
      <c r="C48" s="16" t="s">
        <v>37</v>
      </c>
      <c r="D48" s="16" t="s">
        <v>43</v>
      </c>
      <c r="E48" s="16"/>
      <c r="F48" s="16" t="s">
        <v>39</v>
      </c>
      <c r="G48" s="16">
        <v>1111</v>
      </c>
      <c r="H48" s="16">
        <v>3480</v>
      </c>
      <c r="I48" s="17" t="s">
        <v>44</v>
      </c>
      <c r="J48" s="18">
        <v>152179174</v>
      </c>
      <c r="K48" s="19">
        <v>152179174</v>
      </c>
      <c r="L48" s="19">
        <v>0</v>
      </c>
      <c r="M48" s="19">
        <v>0</v>
      </c>
      <c r="N48" s="19">
        <v>0</v>
      </c>
      <c r="O48" s="19">
        <v>0</v>
      </c>
      <c r="P48" s="19">
        <v>0</v>
      </c>
      <c r="Q48" s="19">
        <v>0</v>
      </c>
      <c r="R48" s="19">
        <v>152179174</v>
      </c>
      <c r="S48" s="19">
        <v>0</v>
      </c>
      <c r="T48" s="19">
        <v>0</v>
      </c>
      <c r="U48" s="19">
        <v>0</v>
      </c>
      <c r="V48" s="19">
        <v>102444026.56999999</v>
      </c>
      <c r="W48" s="19">
        <v>102444026.56999999</v>
      </c>
      <c r="X48" s="19">
        <v>49735147.43</v>
      </c>
      <c r="Y48" s="19">
        <v>49735147.43</v>
      </c>
      <c r="Z48" s="19">
        <v>0</v>
      </c>
      <c r="AA48" s="19">
        <f t="shared" si="3"/>
        <v>49735147.430000007</v>
      </c>
      <c r="AB48" s="20">
        <f t="shared" si="10"/>
        <v>0.67318032998391741</v>
      </c>
      <c r="AC48" s="20">
        <f t="shared" si="11"/>
        <v>0</v>
      </c>
      <c r="AD48" s="21">
        <f t="shared" si="12"/>
        <v>0.67318032998391741</v>
      </c>
    </row>
    <row r="49" spans="1:30" outlineLevel="2" x14ac:dyDescent="0.25">
      <c r="A49" s="15" t="s">
        <v>249</v>
      </c>
      <c r="B49" s="16" t="s">
        <v>250</v>
      </c>
      <c r="C49" s="16" t="s">
        <v>37</v>
      </c>
      <c r="D49" s="16" t="s">
        <v>43</v>
      </c>
      <c r="E49" s="16"/>
      <c r="F49" s="16" t="s">
        <v>39</v>
      </c>
      <c r="G49" s="16">
        <v>1111</v>
      </c>
      <c r="H49" s="16">
        <v>3480</v>
      </c>
      <c r="I49" s="17" t="s">
        <v>44</v>
      </c>
      <c r="J49" s="18">
        <v>0</v>
      </c>
      <c r="K49" s="19">
        <v>45000</v>
      </c>
      <c r="L49" s="19"/>
      <c r="M49" s="19"/>
      <c r="N49" s="19"/>
      <c r="O49" s="19"/>
      <c r="P49" s="19">
        <v>0</v>
      </c>
      <c r="Q49" s="19">
        <v>0</v>
      </c>
      <c r="R49" s="19">
        <v>45000</v>
      </c>
      <c r="S49" s="19">
        <v>0</v>
      </c>
      <c r="T49" s="19">
        <v>0</v>
      </c>
      <c r="U49" s="19">
        <v>0</v>
      </c>
      <c r="V49" s="19">
        <v>0</v>
      </c>
      <c r="W49" s="19">
        <v>0</v>
      </c>
      <c r="X49" s="19">
        <v>45000</v>
      </c>
      <c r="Y49" s="19">
        <v>45000</v>
      </c>
      <c r="Z49" s="19">
        <v>0</v>
      </c>
      <c r="AA49" s="19">
        <f t="shared" si="3"/>
        <v>45000</v>
      </c>
      <c r="AB49" s="20">
        <f t="shared" si="10"/>
        <v>0</v>
      </c>
      <c r="AC49" s="20">
        <f t="shared" si="11"/>
        <v>0</v>
      </c>
      <c r="AD49" s="21">
        <f t="shared" si="12"/>
        <v>0</v>
      </c>
    </row>
    <row r="50" spans="1:30" outlineLevel="2" x14ac:dyDescent="0.25">
      <c r="A50" s="15" t="s">
        <v>249</v>
      </c>
      <c r="B50" s="16" t="s">
        <v>258</v>
      </c>
      <c r="C50" s="16" t="s">
        <v>37</v>
      </c>
      <c r="D50" s="16" t="s">
        <v>43</v>
      </c>
      <c r="E50" s="16"/>
      <c r="F50" s="16" t="s">
        <v>39</v>
      </c>
      <c r="G50" s="16">
        <v>1111</v>
      </c>
      <c r="H50" s="16">
        <v>3480</v>
      </c>
      <c r="I50" s="17" t="s">
        <v>44</v>
      </c>
      <c r="J50" s="18">
        <v>15623286</v>
      </c>
      <c r="K50" s="19">
        <v>15623286</v>
      </c>
      <c r="L50" s="19">
        <v>0</v>
      </c>
      <c r="M50" s="19">
        <v>0</v>
      </c>
      <c r="N50" s="19">
        <v>0</v>
      </c>
      <c r="O50" s="19">
        <v>0</v>
      </c>
      <c r="P50" s="19">
        <v>0</v>
      </c>
      <c r="Q50" s="19">
        <v>0</v>
      </c>
      <c r="R50" s="19">
        <v>15623286</v>
      </c>
      <c r="S50" s="19">
        <v>0</v>
      </c>
      <c r="T50" s="19">
        <v>0</v>
      </c>
      <c r="U50" s="19">
        <v>0</v>
      </c>
      <c r="V50" s="19">
        <v>3687327.71</v>
      </c>
      <c r="W50" s="19">
        <v>3687327.71</v>
      </c>
      <c r="X50" s="19">
        <v>11935958.289999999</v>
      </c>
      <c r="Y50" s="19">
        <v>11935958.289999999</v>
      </c>
      <c r="Z50" s="19">
        <v>0</v>
      </c>
      <c r="AA50" s="19">
        <f t="shared" si="3"/>
        <v>11935958.289999999</v>
      </c>
      <c r="AB50" s="20">
        <f t="shared" si="10"/>
        <v>0.23601486332644744</v>
      </c>
      <c r="AC50" s="20">
        <f t="shared" si="11"/>
        <v>0</v>
      </c>
      <c r="AD50" s="21">
        <f t="shared" si="12"/>
        <v>0.23601486332644744</v>
      </c>
    </row>
    <row r="51" spans="1:30" outlineLevel="2" x14ac:dyDescent="0.25">
      <c r="A51" s="15" t="s">
        <v>249</v>
      </c>
      <c r="B51" s="16" t="s">
        <v>285</v>
      </c>
      <c r="C51" s="16" t="s">
        <v>37</v>
      </c>
      <c r="D51" s="16" t="s">
        <v>43</v>
      </c>
      <c r="E51" s="16"/>
      <c r="F51" s="16" t="s">
        <v>39</v>
      </c>
      <c r="G51" s="16">
        <v>1111</v>
      </c>
      <c r="H51" s="16">
        <v>3480</v>
      </c>
      <c r="I51" s="17" t="s">
        <v>44</v>
      </c>
      <c r="J51" s="18">
        <v>0</v>
      </c>
      <c r="K51" s="19">
        <v>15000</v>
      </c>
      <c r="L51" s="19"/>
      <c r="M51" s="19"/>
      <c r="N51" s="19"/>
      <c r="O51" s="19"/>
      <c r="P51" s="19">
        <v>0</v>
      </c>
      <c r="Q51" s="19">
        <v>0</v>
      </c>
      <c r="R51" s="19">
        <v>15000</v>
      </c>
      <c r="S51" s="19">
        <v>0</v>
      </c>
      <c r="T51" s="19">
        <v>0</v>
      </c>
      <c r="U51" s="19">
        <v>0</v>
      </c>
      <c r="V51" s="19">
        <v>0</v>
      </c>
      <c r="W51" s="19">
        <v>0</v>
      </c>
      <c r="X51" s="19">
        <v>15000</v>
      </c>
      <c r="Y51" s="19">
        <v>15000</v>
      </c>
      <c r="Z51" s="19">
        <v>0</v>
      </c>
      <c r="AA51" s="19">
        <f t="shared" si="3"/>
        <v>15000</v>
      </c>
      <c r="AB51" s="20">
        <f t="shared" si="10"/>
        <v>0</v>
      </c>
      <c r="AC51" s="20">
        <f t="shared" si="11"/>
        <v>0</v>
      </c>
      <c r="AD51" s="21">
        <f t="shared" si="12"/>
        <v>0</v>
      </c>
    </row>
    <row r="52" spans="1:30" outlineLevel="2" x14ac:dyDescent="0.25">
      <c r="A52" s="15" t="s">
        <v>301</v>
      </c>
      <c r="B52" s="16" t="s">
        <v>36</v>
      </c>
      <c r="C52" s="16" t="s">
        <v>37</v>
      </c>
      <c r="D52" s="16" t="s">
        <v>43</v>
      </c>
      <c r="E52" s="16"/>
      <c r="F52" s="16" t="s">
        <v>39</v>
      </c>
      <c r="G52" s="16">
        <v>1111</v>
      </c>
      <c r="H52" s="16">
        <v>3480</v>
      </c>
      <c r="I52" s="17" t="s">
        <v>44</v>
      </c>
      <c r="J52" s="18">
        <v>12181118</v>
      </c>
      <c r="K52" s="19">
        <v>12181118</v>
      </c>
      <c r="L52" s="19">
        <v>0</v>
      </c>
      <c r="M52" s="19">
        <v>0</v>
      </c>
      <c r="N52" s="19">
        <v>0</v>
      </c>
      <c r="O52" s="19">
        <v>0</v>
      </c>
      <c r="P52" s="19">
        <v>0</v>
      </c>
      <c r="Q52" s="19">
        <v>0</v>
      </c>
      <c r="R52" s="19">
        <v>12181118</v>
      </c>
      <c r="S52" s="19">
        <v>0</v>
      </c>
      <c r="T52" s="19">
        <v>0</v>
      </c>
      <c r="U52" s="19">
        <v>0</v>
      </c>
      <c r="V52" s="19">
        <v>5055321.08</v>
      </c>
      <c r="W52" s="19">
        <v>5055321.08</v>
      </c>
      <c r="X52" s="19">
        <v>7125796.9199999999</v>
      </c>
      <c r="Y52" s="19">
        <v>7125796.9199999999</v>
      </c>
      <c r="Z52" s="19">
        <v>0</v>
      </c>
      <c r="AA52" s="19">
        <f t="shared" si="3"/>
        <v>7125796.9199999999</v>
      </c>
      <c r="AB52" s="20">
        <f t="shared" si="10"/>
        <v>0.41501289783088874</v>
      </c>
      <c r="AC52" s="20">
        <f t="shared" si="11"/>
        <v>0</v>
      </c>
      <c r="AD52" s="21">
        <f t="shared" si="12"/>
        <v>0.41501289783088874</v>
      </c>
    </row>
    <row r="53" spans="1:30" outlineLevel="2" x14ac:dyDescent="0.25">
      <c r="A53" s="15" t="s">
        <v>319</v>
      </c>
      <c r="B53" s="16" t="s">
        <v>36</v>
      </c>
      <c r="C53" s="16" t="s">
        <v>37</v>
      </c>
      <c r="D53" s="16" t="s">
        <v>43</v>
      </c>
      <c r="E53" s="16"/>
      <c r="F53" s="16" t="s">
        <v>39</v>
      </c>
      <c r="G53" s="16">
        <v>1111</v>
      </c>
      <c r="H53" s="16">
        <v>3480</v>
      </c>
      <c r="I53" s="17" t="s">
        <v>44</v>
      </c>
      <c r="J53" s="18">
        <v>3369730</v>
      </c>
      <c r="K53" s="19">
        <v>3369730</v>
      </c>
      <c r="L53" s="19">
        <v>0</v>
      </c>
      <c r="M53" s="19">
        <v>0</v>
      </c>
      <c r="N53" s="19">
        <v>0</v>
      </c>
      <c r="O53" s="19">
        <v>0</v>
      </c>
      <c r="P53" s="19">
        <v>0</v>
      </c>
      <c r="Q53" s="19">
        <v>0</v>
      </c>
      <c r="R53" s="19">
        <v>3369730</v>
      </c>
      <c r="S53" s="19">
        <v>0</v>
      </c>
      <c r="T53" s="19">
        <v>0</v>
      </c>
      <c r="U53" s="19">
        <v>0</v>
      </c>
      <c r="V53" s="19">
        <v>3032524.01</v>
      </c>
      <c r="W53" s="19">
        <v>3032524.01</v>
      </c>
      <c r="X53" s="19">
        <v>337205.99</v>
      </c>
      <c r="Y53" s="19">
        <v>337205.99</v>
      </c>
      <c r="Z53" s="19">
        <v>0</v>
      </c>
      <c r="AA53" s="19">
        <f t="shared" si="3"/>
        <v>337205.99000000022</v>
      </c>
      <c r="AB53" s="20">
        <f t="shared" si="10"/>
        <v>0.89993085796191374</v>
      </c>
      <c r="AC53" s="20">
        <f t="shared" si="11"/>
        <v>0</v>
      </c>
      <c r="AD53" s="21">
        <f t="shared" si="12"/>
        <v>0.89993085796191374</v>
      </c>
    </row>
    <row r="54" spans="1:30" outlineLevel="2" x14ac:dyDescent="0.25">
      <c r="A54" s="15" t="s">
        <v>341</v>
      </c>
      <c r="B54" s="16" t="s">
        <v>36</v>
      </c>
      <c r="C54" s="16" t="s">
        <v>37</v>
      </c>
      <c r="D54" s="16" t="s">
        <v>43</v>
      </c>
      <c r="E54" s="16"/>
      <c r="F54" s="16" t="s">
        <v>39</v>
      </c>
      <c r="G54" s="16">
        <v>1111</v>
      </c>
      <c r="H54" s="16">
        <v>3480</v>
      </c>
      <c r="I54" s="17" t="s">
        <v>44</v>
      </c>
      <c r="J54" s="18">
        <v>360877</v>
      </c>
      <c r="K54" s="19">
        <v>190001</v>
      </c>
      <c r="L54" s="19"/>
      <c r="M54" s="19"/>
      <c r="N54" s="19"/>
      <c r="O54" s="19"/>
      <c r="P54" s="19">
        <v>0</v>
      </c>
      <c r="Q54" s="19">
        <v>0</v>
      </c>
      <c r="R54" s="19">
        <v>190001</v>
      </c>
      <c r="S54" s="19">
        <v>0</v>
      </c>
      <c r="T54" s="19">
        <v>0</v>
      </c>
      <c r="U54" s="19">
        <v>0</v>
      </c>
      <c r="V54" s="19">
        <v>0</v>
      </c>
      <c r="W54" s="19">
        <v>0</v>
      </c>
      <c r="X54" s="19">
        <v>190001</v>
      </c>
      <c r="Y54" s="19">
        <v>190001</v>
      </c>
      <c r="Z54" s="19">
        <v>0</v>
      </c>
      <c r="AA54" s="19">
        <f t="shared" si="3"/>
        <v>190001</v>
      </c>
      <c r="AB54" s="20">
        <f t="shared" si="10"/>
        <v>0</v>
      </c>
      <c r="AC54" s="20">
        <f t="shared" si="11"/>
        <v>0</v>
      </c>
      <c r="AD54" s="21">
        <f t="shared" si="12"/>
        <v>0</v>
      </c>
    </row>
    <row r="55" spans="1:30" outlineLevel="2" x14ac:dyDescent="0.25">
      <c r="A55" s="15" t="s">
        <v>347</v>
      </c>
      <c r="B55" s="16" t="s">
        <v>36</v>
      </c>
      <c r="C55" s="16" t="s">
        <v>37</v>
      </c>
      <c r="D55" s="16" t="s">
        <v>43</v>
      </c>
      <c r="E55" s="16"/>
      <c r="F55" s="16" t="s">
        <v>39</v>
      </c>
      <c r="G55" s="16">
        <v>1111</v>
      </c>
      <c r="H55" s="16">
        <v>3480</v>
      </c>
      <c r="I55" s="17" t="s">
        <v>44</v>
      </c>
      <c r="J55" s="18">
        <v>38314027</v>
      </c>
      <c r="K55" s="19">
        <v>38314027</v>
      </c>
      <c r="L55" s="19">
        <v>0</v>
      </c>
      <c r="M55" s="19">
        <v>0</v>
      </c>
      <c r="N55" s="19">
        <v>0</v>
      </c>
      <c r="O55" s="19">
        <v>0</v>
      </c>
      <c r="P55" s="19">
        <v>0</v>
      </c>
      <c r="Q55" s="19">
        <v>0</v>
      </c>
      <c r="R55" s="19">
        <v>38314027</v>
      </c>
      <c r="S55" s="19">
        <v>0</v>
      </c>
      <c r="T55" s="19">
        <v>0</v>
      </c>
      <c r="U55" s="19">
        <v>0</v>
      </c>
      <c r="V55" s="19">
        <v>18289461.579999998</v>
      </c>
      <c r="W55" s="19">
        <v>18289461.579999998</v>
      </c>
      <c r="X55" s="19">
        <v>20024565.420000002</v>
      </c>
      <c r="Y55" s="19">
        <v>20024565.420000002</v>
      </c>
      <c r="Z55" s="19">
        <v>0</v>
      </c>
      <c r="AA55" s="19">
        <f t="shared" si="3"/>
        <v>20024565.420000002</v>
      </c>
      <c r="AB55" s="20">
        <f t="shared" si="10"/>
        <v>0.47735680668596903</v>
      </c>
      <c r="AC55" s="20">
        <f t="shared" si="11"/>
        <v>0</v>
      </c>
      <c r="AD55" s="21">
        <f t="shared" si="12"/>
        <v>0.47735680668596903</v>
      </c>
    </row>
    <row r="56" spans="1:30" outlineLevel="2" x14ac:dyDescent="0.25">
      <c r="A56" s="15" t="s">
        <v>368</v>
      </c>
      <c r="B56" s="16" t="s">
        <v>36</v>
      </c>
      <c r="C56" s="16" t="s">
        <v>37</v>
      </c>
      <c r="D56" s="16" t="s">
        <v>43</v>
      </c>
      <c r="E56" s="16"/>
      <c r="F56" s="16" t="s">
        <v>39</v>
      </c>
      <c r="G56" s="16">
        <v>1111</v>
      </c>
      <c r="H56" s="16">
        <v>3460</v>
      </c>
      <c r="I56" s="17" t="s">
        <v>44</v>
      </c>
      <c r="J56" s="18">
        <v>8023136</v>
      </c>
      <c r="K56" s="19">
        <v>8023136</v>
      </c>
      <c r="L56" s="19">
        <v>0</v>
      </c>
      <c r="M56" s="19">
        <v>0</v>
      </c>
      <c r="N56" s="19">
        <v>0</v>
      </c>
      <c r="O56" s="19">
        <v>0</v>
      </c>
      <c r="P56" s="19">
        <v>0</v>
      </c>
      <c r="Q56" s="19">
        <v>0</v>
      </c>
      <c r="R56" s="19">
        <v>8023136</v>
      </c>
      <c r="S56" s="19">
        <v>0</v>
      </c>
      <c r="T56" s="19">
        <v>0</v>
      </c>
      <c r="U56" s="19">
        <v>0</v>
      </c>
      <c r="V56" s="19">
        <v>2355605.9500000002</v>
      </c>
      <c r="W56" s="19">
        <v>2355605.9500000002</v>
      </c>
      <c r="X56" s="19">
        <v>5667530.0499999998</v>
      </c>
      <c r="Y56" s="19">
        <v>5667530.0499999998</v>
      </c>
      <c r="Z56" s="19">
        <v>0</v>
      </c>
      <c r="AA56" s="19">
        <f t="shared" si="3"/>
        <v>5667530.0499999998</v>
      </c>
      <c r="AB56" s="20">
        <f t="shared" si="10"/>
        <v>0.29360164778460696</v>
      </c>
      <c r="AC56" s="20">
        <f t="shared" si="11"/>
        <v>0</v>
      </c>
      <c r="AD56" s="21">
        <f t="shared" si="12"/>
        <v>0.29360164778460696</v>
      </c>
    </row>
    <row r="57" spans="1:30" outlineLevel="1" x14ac:dyDescent="0.25">
      <c r="A57" s="22"/>
      <c r="B57" s="23"/>
      <c r="C57" s="23"/>
      <c r="D57" s="23" t="s">
        <v>505</v>
      </c>
      <c r="E57" s="23"/>
      <c r="F57" s="23"/>
      <c r="G57" s="23"/>
      <c r="H57" s="23"/>
      <c r="I57" s="24"/>
      <c r="J57" s="25">
        <f t="shared" ref="J57:AA57" si="13">SUBTOTAL(9,J47:J56)</f>
        <v>264391064</v>
      </c>
      <c r="K57" s="26">
        <f t="shared" si="13"/>
        <v>264280188</v>
      </c>
      <c r="L57" s="26">
        <f t="shared" si="13"/>
        <v>0</v>
      </c>
      <c r="M57" s="26">
        <f t="shared" si="13"/>
        <v>0</v>
      </c>
      <c r="N57" s="26">
        <f t="shared" si="13"/>
        <v>0</v>
      </c>
      <c r="O57" s="26">
        <f t="shared" si="13"/>
        <v>0</v>
      </c>
      <c r="P57" s="26">
        <f t="shared" si="13"/>
        <v>0</v>
      </c>
      <c r="Q57" s="26">
        <f t="shared" si="13"/>
        <v>0</v>
      </c>
      <c r="R57" s="26">
        <f t="shared" si="13"/>
        <v>264280188</v>
      </c>
      <c r="S57" s="26">
        <f t="shared" si="13"/>
        <v>0</v>
      </c>
      <c r="T57" s="26">
        <f t="shared" si="13"/>
        <v>0</v>
      </c>
      <c r="U57" s="26">
        <f t="shared" si="13"/>
        <v>0</v>
      </c>
      <c r="V57" s="26">
        <f t="shared" si="13"/>
        <v>150077909.89999998</v>
      </c>
      <c r="W57" s="26">
        <f t="shared" si="13"/>
        <v>150077909.89999998</v>
      </c>
      <c r="X57" s="26">
        <f t="shared" si="13"/>
        <v>114202278.09999999</v>
      </c>
      <c r="Y57" s="26">
        <f t="shared" si="13"/>
        <v>114202278.09999999</v>
      </c>
      <c r="Z57" s="26">
        <f t="shared" si="13"/>
        <v>0</v>
      </c>
      <c r="AA57" s="26">
        <f t="shared" si="13"/>
        <v>114202278.09999999</v>
      </c>
      <c r="AB57" s="27">
        <f t="shared" si="10"/>
        <v>0.56787423618754185</v>
      </c>
      <c r="AC57" s="27">
        <f t="shared" si="11"/>
        <v>0</v>
      </c>
      <c r="AD57" s="28">
        <f t="shared" si="12"/>
        <v>0.56787423618754185</v>
      </c>
    </row>
    <row r="58" spans="1:30" outlineLevel="2" x14ac:dyDescent="0.25">
      <c r="A58" s="15" t="s">
        <v>406</v>
      </c>
      <c r="B58" s="16" t="s">
        <v>250</v>
      </c>
      <c r="C58" s="16" t="s">
        <v>37</v>
      </c>
      <c r="D58" s="16" t="s">
        <v>407</v>
      </c>
      <c r="E58" s="16"/>
      <c r="F58" s="16">
        <v>280</v>
      </c>
      <c r="G58" s="16">
        <v>1111</v>
      </c>
      <c r="H58" s="16">
        <v>3410</v>
      </c>
      <c r="I58" s="17" t="s">
        <v>408</v>
      </c>
      <c r="J58" s="18">
        <v>433113437</v>
      </c>
      <c r="K58" s="19">
        <v>433113437</v>
      </c>
      <c r="L58" s="19">
        <v>0</v>
      </c>
      <c r="M58" s="19">
        <v>0</v>
      </c>
      <c r="N58" s="19">
        <v>0</v>
      </c>
      <c r="O58" s="19">
        <v>0</v>
      </c>
      <c r="P58" s="19">
        <v>0</v>
      </c>
      <c r="Q58" s="19">
        <v>-60507590.969999999</v>
      </c>
      <c r="R58" s="19">
        <v>372605846.02999997</v>
      </c>
      <c r="S58" s="19">
        <v>0</v>
      </c>
      <c r="T58" s="19">
        <v>3225.2</v>
      </c>
      <c r="U58" s="19">
        <v>0</v>
      </c>
      <c r="V58" s="19">
        <v>264165072.41</v>
      </c>
      <c r="W58" s="19">
        <v>264165072.41</v>
      </c>
      <c r="X58" s="19">
        <v>108437548.42</v>
      </c>
      <c r="Y58" s="19">
        <v>168945139.38999999</v>
      </c>
      <c r="Z58" s="19">
        <v>0</v>
      </c>
      <c r="AA58" s="19">
        <f t="shared" si="3"/>
        <v>108437548.41999999</v>
      </c>
      <c r="AB58" s="20">
        <f t="shared" si="10"/>
        <v>0.70896652649065262</v>
      </c>
      <c r="AC58" s="20">
        <f t="shared" si="11"/>
        <v>8.6557954856680539E-6</v>
      </c>
      <c r="AD58" s="21">
        <f t="shared" si="12"/>
        <v>0.70897518228613832</v>
      </c>
    </row>
    <row r="59" spans="1:30" outlineLevel="2" x14ac:dyDescent="0.25">
      <c r="A59" s="15" t="s">
        <v>406</v>
      </c>
      <c r="B59" s="16" t="s">
        <v>258</v>
      </c>
      <c r="C59" s="16" t="s">
        <v>37</v>
      </c>
      <c r="D59" s="16" t="s">
        <v>407</v>
      </c>
      <c r="E59" s="16"/>
      <c r="F59" s="16">
        <v>280</v>
      </c>
      <c r="G59" s="16">
        <v>1111</v>
      </c>
      <c r="H59" s="16">
        <v>3420</v>
      </c>
      <c r="I59" s="17" t="s">
        <v>408</v>
      </c>
      <c r="J59" s="18">
        <v>142318091</v>
      </c>
      <c r="K59" s="19">
        <v>142318091</v>
      </c>
      <c r="L59" s="19">
        <v>0</v>
      </c>
      <c r="M59" s="19">
        <v>0</v>
      </c>
      <c r="N59" s="19">
        <v>0</v>
      </c>
      <c r="O59" s="19">
        <v>0</v>
      </c>
      <c r="P59" s="19">
        <v>0</v>
      </c>
      <c r="Q59" s="19">
        <v>-19263398.780000001</v>
      </c>
      <c r="R59" s="19">
        <v>123054692.22</v>
      </c>
      <c r="S59" s="19">
        <v>0</v>
      </c>
      <c r="T59" s="19">
        <v>3225.2</v>
      </c>
      <c r="U59" s="19">
        <v>0</v>
      </c>
      <c r="V59" s="19">
        <v>87968415.829999998</v>
      </c>
      <c r="W59" s="19">
        <v>87968415.829999998</v>
      </c>
      <c r="X59" s="19">
        <v>35083051.189999998</v>
      </c>
      <c r="Y59" s="19">
        <v>54346449.969999999</v>
      </c>
      <c r="Z59" s="19">
        <v>0</v>
      </c>
      <c r="AA59" s="19">
        <f t="shared" si="3"/>
        <v>35083051.189999998</v>
      </c>
      <c r="AB59" s="20">
        <f t="shared" si="10"/>
        <v>0.71487250297394633</v>
      </c>
      <c r="AC59" s="20">
        <f t="shared" si="11"/>
        <v>2.6209484106741035E-5</v>
      </c>
      <c r="AD59" s="21">
        <f t="shared" si="12"/>
        <v>0.71489871245805303</v>
      </c>
    </row>
    <row r="60" spans="1:30" outlineLevel="2" x14ac:dyDescent="0.25">
      <c r="A60" s="15" t="s">
        <v>406</v>
      </c>
      <c r="B60" s="16" t="s">
        <v>285</v>
      </c>
      <c r="C60" s="16" t="s">
        <v>37</v>
      </c>
      <c r="D60" s="16" t="s">
        <v>407</v>
      </c>
      <c r="E60" s="16"/>
      <c r="F60" s="16">
        <v>280</v>
      </c>
      <c r="G60" s="16">
        <v>1111</v>
      </c>
      <c r="H60" s="16">
        <v>3420</v>
      </c>
      <c r="I60" s="17" t="s">
        <v>408</v>
      </c>
      <c r="J60" s="18">
        <v>65461433</v>
      </c>
      <c r="K60" s="19">
        <v>65461433</v>
      </c>
      <c r="L60" s="19">
        <v>0</v>
      </c>
      <c r="M60" s="19">
        <v>0</v>
      </c>
      <c r="N60" s="19">
        <v>0</v>
      </c>
      <c r="O60" s="19">
        <v>0</v>
      </c>
      <c r="P60" s="19">
        <v>0</v>
      </c>
      <c r="Q60" s="19">
        <v>-10519677.460000001</v>
      </c>
      <c r="R60" s="19">
        <v>54941755.539999999</v>
      </c>
      <c r="S60" s="19">
        <v>0</v>
      </c>
      <c r="T60" s="19">
        <v>0</v>
      </c>
      <c r="U60" s="19">
        <v>0</v>
      </c>
      <c r="V60" s="19">
        <v>38636484.93</v>
      </c>
      <c r="W60" s="19">
        <v>38636484.93</v>
      </c>
      <c r="X60" s="19">
        <v>16305270.609999999</v>
      </c>
      <c r="Y60" s="19">
        <v>26824948.07</v>
      </c>
      <c r="Z60" s="19">
        <v>0</v>
      </c>
      <c r="AA60" s="19">
        <f t="shared" si="3"/>
        <v>16305270.609999999</v>
      </c>
      <c r="AB60" s="20">
        <f t="shared" si="10"/>
        <v>0.70322625388027415</v>
      </c>
      <c r="AC60" s="20">
        <f t="shared" si="11"/>
        <v>0</v>
      </c>
      <c r="AD60" s="21">
        <f t="shared" si="12"/>
        <v>0.70322625388027415</v>
      </c>
    </row>
    <row r="61" spans="1:30" outlineLevel="2" x14ac:dyDescent="0.25">
      <c r="A61" s="15" t="s">
        <v>406</v>
      </c>
      <c r="B61" s="16" t="s">
        <v>468</v>
      </c>
      <c r="C61" s="16" t="s">
        <v>37</v>
      </c>
      <c r="D61" s="16" t="s">
        <v>407</v>
      </c>
      <c r="E61" s="16"/>
      <c r="F61" s="16">
        <v>280</v>
      </c>
      <c r="G61" s="16">
        <v>1111</v>
      </c>
      <c r="H61" s="16">
        <v>3480</v>
      </c>
      <c r="I61" s="17" t="s">
        <v>408</v>
      </c>
      <c r="J61" s="18">
        <v>8366222</v>
      </c>
      <c r="K61" s="19">
        <v>8366222</v>
      </c>
      <c r="L61" s="19">
        <v>0</v>
      </c>
      <c r="M61" s="19">
        <v>0</v>
      </c>
      <c r="N61" s="19">
        <v>0</v>
      </c>
      <c r="O61" s="19">
        <v>0</v>
      </c>
      <c r="P61" s="19">
        <v>0</v>
      </c>
      <c r="Q61" s="19">
        <v>-1516328.2</v>
      </c>
      <c r="R61" s="19">
        <v>6849893.7999999998</v>
      </c>
      <c r="S61" s="19">
        <v>0</v>
      </c>
      <c r="T61" s="19">
        <v>0</v>
      </c>
      <c r="U61" s="19">
        <v>0</v>
      </c>
      <c r="V61" s="19">
        <v>4786599.93</v>
      </c>
      <c r="W61" s="19">
        <v>4786599.93</v>
      </c>
      <c r="X61" s="19">
        <v>2063293.87</v>
      </c>
      <c r="Y61" s="19">
        <v>3579622.07</v>
      </c>
      <c r="Z61" s="19">
        <v>0</v>
      </c>
      <c r="AA61" s="19">
        <f t="shared" si="3"/>
        <v>2063293.87</v>
      </c>
      <c r="AB61" s="20">
        <f t="shared" si="10"/>
        <v>0.69878454611953256</v>
      </c>
      <c r="AC61" s="20">
        <f t="shared" si="11"/>
        <v>0</v>
      </c>
      <c r="AD61" s="21">
        <f t="shared" si="12"/>
        <v>0.69878454611953256</v>
      </c>
    </row>
    <row r="62" spans="1:30" outlineLevel="2" x14ac:dyDescent="0.25">
      <c r="A62" s="15" t="s">
        <v>406</v>
      </c>
      <c r="B62" s="16" t="s">
        <v>482</v>
      </c>
      <c r="C62" s="16" t="s">
        <v>37</v>
      </c>
      <c r="D62" s="16" t="s">
        <v>407</v>
      </c>
      <c r="E62" s="16"/>
      <c r="F62" s="16">
        <v>280</v>
      </c>
      <c r="G62" s="16">
        <v>1111</v>
      </c>
      <c r="H62" s="16">
        <v>3480</v>
      </c>
      <c r="I62" s="17" t="s">
        <v>408</v>
      </c>
      <c r="J62" s="18">
        <v>39235404</v>
      </c>
      <c r="K62" s="19">
        <v>39235404</v>
      </c>
      <c r="L62" s="19">
        <v>0</v>
      </c>
      <c r="M62" s="19">
        <v>0</v>
      </c>
      <c r="N62" s="19">
        <v>0</v>
      </c>
      <c r="O62" s="19">
        <v>0</v>
      </c>
      <c r="P62" s="19">
        <v>0</v>
      </c>
      <c r="Q62" s="19">
        <v>-6955624.8799999999</v>
      </c>
      <c r="R62" s="19">
        <v>32279779.120000001</v>
      </c>
      <c r="S62" s="19">
        <v>0</v>
      </c>
      <c r="T62" s="19">
        <v>0</v>
      </c>
      <c r="U62" s="19">
        <v>0</v>
      </c>
      <c r="V62" s="19">
        <v>22813452.149999999</v>
      </c>
      <c r="W62" s="19">
        <v>22813452.149999999</v>
      </c>
      <c r="X62" s="19">
        <v>9466326.9700000007</v>
      </c>
      <c r="Y62" s="19">
        <v>16421951.85</v>
      </c>
      <c r="Z62" s="19">
        <v>0</v>
      </c>
      <c r="AA62" s="19">
        <f t="shared" si="3"/>
        <v>9466326.9700000025</v>
      </c>
      <c r="AB62" s="20">
        <f t="shared" si="10"/>
        <v>0.70674127184052427</v>
      </c>
      <c r="AC62" s="20">
        <f t="shared" si="11"/>
        <v>0</v>
      </c>
      <c r="AD62" s="21">
        <f t="shared" si="12"/>
        <v>0.70674127184052427</v>
      </c>
    </row>
    <row r="63" spans="1:30" outlineLevel="1" x14ac:dyDescent="0.25">
      <c r="A63" s="22"/>
      <c r="B63" s="23"/>
      <c r="C63" s="23"/>
      <c r="D63" s="23" t="s">
        <v>506</v>
      </c>
      <c r="E63" s="23"/>
      <c r="F63" s="23"/>
      <c r="G63" s="23"/>
      <c r="H63" s="23"/>
      <c r="I63" s="24"/>
      <c r="J63" s="25">
        <f t="shared" ref="J63:AA63" si="14">SUBTOTAL(9,J58:J62)</f>
        <v>688494587</v>
      </c>
      <c r="K63" s="26">
        <f t="shared" si="14"/>
        <v>688494587</v>
      </c>
      <c r="L63" s="26">
        <f t="shared" si="14"/>
        <v>0</v>
      </c>
      <c r="M63" s="26">
        <f t="shared" si="14"/>
        <v>0</v>
      </c>
      <c r="N63" s="26">
        <f t="shared" si="14"/>
        <v>0</v>
      </c>
      <c r="O63" s="26">
        <f t="shared" si="14"/>
        <v>0</v>
      </c>
      <c r="P63" s="26">
        <f t="shared" si="14"/>
        <v>0</v>
      </c>
      <c r="Q63" s="26">
        <f t="shared" si="14"/>
        <v>-98762620.290000007</v>
      </c>
      <c r="R63" s="26">
        <f t="shared" si="14"/>
        <v>589731966.70999992</v>
      </c>
      <c r="S63" s="26">
        <f t="shared" si="14"/>
        <v>0</v>
      </c>
      <c r="T63" s="26">
        <f t="shared" si="14"/>
        <v>6450.4</v>
      </c>
      <c r="U63" s="26">
        <f t="shared" si="14"/>
        <v>0</v>
      </c>
      <c r="V63" s="26">
        <f t="shared" si="14"/>
        <v>418370025.25</v>
      </c>
      <c r="W63" s="26">
        <f t="shared" si="14"/>
        <v>418370025.25</v>
      </c>
      <c r="X63" s="26">
        <f t="shared" si="14"/>
        <v>171355491.06000003</v>
      </c>
      <c r="Y63" s="26">
        <f t="shared" si="14"/>
        <v>270118111.34999996</v>
      </c>
      <c r="Z63" s="26">
        <f t="shared" si="14"/>
        <v>0</v>
      </c>
      <c r="AA63" s="26">
        <f t="shared" si="14"/>
        <v>171355491.05999997</v>
      </c>
      <c r="AB63" s="27">
        <f t="shared" si="10"/>
        <v>0.70942402458527909</v>
      </c>
      <c r="AC63" s="27">
        <f t="shared" si="11"/>
        <v>1.093785035256869E-5</v>
      </c>
      <c r="AD63" s="28">
        <f t="shared" si="12"/>
        <v>0.70943496243563164</v>
      </c>
    </row>
    <row r="64" spans="1:30" outlineLevel="2" x14ac:dyDescent="0.25">
      <c r="A64" s="15" t="s">
        <v>347</v>
      </c>
      <c r="B64" s="16" t="s">
        <v>36</v>
      </c>
      <c r="C64" s="16" t="s">
        <v>37</v>
      </c>
      <c r="D64" s="16" t="s">
        <v>348</v>
      </c>
      <c r="E64" s="16"/>
      <c r="F64" s="16" t="s">
        <v>39</v>
      </c>
      <c r="G64" s="16">
        <v>1111</v>
      </c>
      <c r="H64" s="16">
        <v>3480</v>
      </c>
      <c r="I64" s="17" t="s">
        <v>349</v>
      </c>
      <c r="J64" s="18">
        <v>0</v>
      </c>
      <c r="K64" s="19">
        <v>2395642</v>
      </c>
      <c r="L64" s="19">
        <v>0</v>
      </c>
      <c r="M64" s="19">
        <v>0</v>
      </c>
      <c r="N64" s="19">
        <v>0</v>
      </c>
      <c r="O64" s="19">
        <v>0</v>
      </c>
      <c r="P64" s="19">
        <v>0</v>
      </c>
      <c r="Q64" s="19">
        <v>0</v>
      </c>
      <c r="R64" s="19">
        <v>2395642</v>
      </c>
      <c r="S64" s="19">
        <v>0</v>
      </c>
      <c r="T64" s="19">
        <v>2395642</v>
      </c>
      <c r="U64" s="19">
        <v>0</v>
      </c>
      <c r="V64" s="19">
        <v>0</v>
      </c>
      <c r="W64" s="19">
        <v>0</v>
      </c>
      <c r="X64" s="19">
        <v>0</v>
      </c>
      <c r="Y64" s="19">
        <v>0</v>
      </c>
      <c r="Z64" s="19">
        <v>0</v>
      </c>
      <c r="AA64" s="19">
        <f t="shared" si="3"/>
        <v>0</v>
      </c>
      <c r="AB64" s="20">
        <f t="shared" si="10"/>
        <v>0</v>
      </c>
      <c r="AC64" s="20">
        <f t="shared" si="11"/>
        <v>1</v>
      </c>
      <c r="AD64" s="21">
        <f t="shared" si="12"/>
        <v>1</v>
      </c>
    </row>
    <row r="65" spans="1:30" outlineLevel="2" x14ac:dyDescent="0.25">
      <c r="A65" s="15" t="s">
        <v>406</v>
      </c>
      <c r="B65" s="16" t="s">
        <v>250</v>
      </c>
      <c r="C65" s="16" t="s">
        <v>37</v>
      </c>
      <c r="D65" s="16" t="s">
        <v>348</v>
      </c>
      <c r="E65" s="16"/>
      <c r="F65" s="16">
        <v>280</v>
      </c>
      <c r="G65" s="16">
        <v>1111</v>
      </c>
      <c r="H65" s="16">
        <v>3410</v>
      </c>
      <c r="I65" s="17" t="s">
        <v>349</v>
      </c>
      <c r="J65" s="18">
        <v>0</v>
      </c>
      <c r="K65" s="19">
        <v>134692943</v>
      </c>
      <c r="L65" s="19"/>
      <c r="M65" s="19"/>
      <c r="N65" s="19"/>
      <c r="O65" s="19"/>
      <c r="P65" s="19">
        <v>0</v>
      </c>
      <c r="Q65" s="19">
        <v>0</v>
      </c>
      <c r="R65" s="19">
        <v>134692943</v>
      </c>
      <c r="S65" s="19">
        <v>0</v>
      </c>
      <c r="T65" s="19">
        <v>56138338.700000003</v>
      </c>
      <c r="U65" s="19">
        <v>0</v>
      </c>
      <c r="V65" s="19">
        <v>8508651.3000000007</v>
      </c>
      <c r="W65" s="19">
        <v>8508651.3000000007</v>
      </c>
      <c r="X65" s="19">
        <v>70045953</v>
      </c>
      <c r="Y65" s="19">
        <v>70045953</v>
      </c>
      <c r="Z65" s="19">
        <v>0</v>
      </c>
      <c r="AA65" s="19">
        <f t="shared" si="3"/>
        <v>70045953</v>
      </c>
      <c r="AB65" s="20">
        <f t="shared" si="10"/>
        <v>6.3170728254115002E-2</v>
      </c>
      <c r="AC65" s="20">
        <f t="shared" si="11"/>
        <v>0.41678752761382609</v>
      </c>
      <c r="AD65" s="21">
        <f t="shared" si="12"/>
        <v>0.47995825586794111</v>
      </c>
    </row>
    <row r="66" spans="1:30" outlineLevel="2" x14ac:dyDescent="0.25">
      <c r="A66" s="15" t="s">
        <v>406</v>
      </c>
      <c r="B66" s="16" t="s">
        <v>258</v>
      </c>
      <c r="C66" s="16" t="s">
        <v>37</v>
      </c>
      <c r="D66" s="16" t="s">
        <v>348</v>
      </c>
      <c r="E66" s="16"/>
      <c r="F66" s="16">
        <v>280</v>
      </c>
      <c r="G66" s="16">
        <v>1111</v>
      </c>
      <c r="H66" s="16">
        <v>3420</v>
      </c>
      <c r="I66" s="17" t="s">
        <v>349</v>
      </c>
      <c r="J66" s="18">
        <v>0</v>
      </c>
      <c r="K66" s="19">
        <v>66079775</v>
      </c>
      <c r="L66" s="19"/>
      <c r="M66" s="19"/>
      <c r="N66" s="19"/>
      <c r="O66" s="19"/>
      <c r="P66" s="19">
        <v>0</v>
      </c>
      <c r="Q66" s="19">
        <v>0</v>
      </c>
      <c r="R66" s="19">
        <v>66079775</v>
      </c>
      <c r="S66" s="19">
        <v>0</v>
      </c>
      <c r="T66" s="19">
        <v>26199156.289999999</v>
      </c>
      <c r="U66" s="19">
        <v>0</v>
      </c>
      <c r="V66" s="19">
        <v>7903115.71</v>
      </c>
      <c r="W66" s="19">
        <v>7903115.71</v>
      </c>
      <c r="X66" s="19">
        <v>31977503</v>
      </c>
      <c r="Y66" s="19">
        <v>31977503</v>
      </c>
      <c r="Z66" s="19">
        <v>0</v>
      </c>
      <c r="AA66" s="19">
        <f t="shared" si="3"/>
        <v>31977503</v>
      </c>
      <c r="AB66" s="20">
        <f t="shared" si="10"/>
        <v>0.11959961591878907</v>
      </c>
      <c r="AC66" s="20">
        <f t="shared" si="11"/>
        <v>0.39647768609986944</v>
      </c>
      <c r="AD66" s="21">
        <f t="shared" si="12"/>
        <v>0.51607730201865853</v>
      </c>
    </row>
    <row r="67" spans="1:30" outlineLevel="2" x14ac:dyDescent="0.25">
      <c r="A67" s="15" t="s">
        <v>406</v>
      </c>
      <c r="B67" s="16" t="s">
        <v>285</v>
      </c>
      <c r="C67" s="16" t="s">
        <v>37</v>
      </c>
      <c r="D67" s="16" t="s">
        <v>348</v>
      </c>
      <c r="E67" s="16"/>
      <c r="F67" s="16">
        <v>280</v>
      </c>
      <c r="G67" s="16">
        <v>1111</v>
      </c>
      <c r="H67" s="16">
        <v>3420</v>
      </c>
      <c r="I67" s="17" t="s">
        <v>349</v>
      </c>
      <c r="J67" s="18">
        <v>0</v>
      </c>
      <c r="K67" s="19">
        <v>37290373</v>
      </c>
      <c r="L67" s="19"/>
      <c r="M67" s="19"/>
      <c r="N67" s="19"/>
      <c r="O67" s="19"/>
      <c r="P67" s="19">
        <v>0</v>
      </c>
      <c r="Q67" s="19">
        <v>0</v>
      </c>
      <c r="R67" s="19">
        <v>37290373</v>
      </c>
      <c r="S67" s="19">
        <v>0</v>
      </c>
      <c r="T67" s="19">
        <v>10298765.77</v>
      </c>
      <c r="U67" s="19">
        <v>0</v>
      </c>
      <c r="V67" s="19">
        <v>11764225.23</v>
      </c>
      <c r="W67" s="19">
        <v>11764225.23</v>
      </c>
      <c r="X67" s="19">
        <v>15227382</v>
      </c>
      <c r="Y67" s="19">
        <v>15227382</v>
      </c>
      <c r="Z67" s="19">
        <v>0</v>
      </c>
      <c r="AA67" s="19">
        <f t="shared" si="3"/>
        <v>15227382</v>
      </c>
      <c r="AB67" s="20">
        <f t="shared" si="10"/>
        <v>0.31547620159229839</v>
      </c>
      <c r="AC67" s="20">
        <f t="shared" si="11"/>
        <v>0.2761776013878971</v>
      </c>
      <c r="AD67" s="21">
        <f t="shared" si="12"/>
        <v>0.59165380298019543</v>
      </c>
    </row>
    <row r="68" spans="1:30" outlineLevel="2" x14ac:dyDescent="0.25">
      <c r="A68" s="15" t="s">
        <v>406</v>
      </c>
      <c r="B68" s="16" t="s">
        <v>468</v>
      </c>
      <c r="C68" s="16" t="s">
        <v>37</v>
      </c>
      <c r="D68" s="16" t="s">
        <v>348</v>
      </c>
      <c r="E68" s="16"/>
      <c r="F68" s="16">
        <v>280</v>
      </c>
      <c r="G68" s="16">
        <v>1111</v>
      </c>
      <c r="H68" s="16">
        <v>3480</v>
      </c>
      <c r="I68" s="17" t="s">
        <v>349</v>
      </c>
      <c r="J68" s="18">
        <v>0</v>
      </c>
      <c r="K68" s="19">
        <v>106350701</v>
      </c>
      <c r="L68" s="19"/>
      <c r="M68" s="19"/>
      <c r="N68" s="19"/>
      <c r="O68" s="19"/>
      <c r="P68" s="19">
        <v>0</v>
      </c>
      <c r="Q68" s="19">
        <v>0</v>
      </c>
      <c r="R68" s="19">
        <v>106350701</v>
      </c>
      <c r="S68" s="19">
        <v>0</v>
      </c>
      <c r="T68" s="19">
        <v>69510682.280000001</v>
      </c>
      <c r="U68" s="19">
        <v>0</v>
      </c>
      <c r="V68" s="19">
        <v>6385254.7199999997</v>
      </c>
      <c r="W68" s="19">
        <v>6385254.7199999997</v>
      </c>
      <c r="X68" s="19">
        <v>30454764</v>
      </c>
      <c r="Y68" s="19">
        <v>30454764</v>
      </c>
      <c r="Z68" s="19">
        <v>0</v>
      </c>
      <c r="AA68" s="19">
        <f t="shared" si="3"/>
        <v>30454764</v>
      </c>
      <c r="AB68" s="20">
        <f t="shared" si="10"/>
        <v>6.0039611022404071E-2</v>
      </c>
      <c r="AC68" s="20">
        <f t="shared" si="11"/>
        <v>0.65359872221246573</v>
      </c>
      <c r="AD68" s="21">
        <f t="shared" si="12"/>
        <v>0.7136383332348698</v>
      </c>
    </row>
    <row r="69" spans="1:30" outlineLevel="2" x14ac:dyDescent="0.25">
      <c r="A69" s="15" t="s">
        <v>406</v>
      </c>
      <c r="B69" s="16" t="s">
        <v>482</v>
      </c>
      <c r="C69" s="16" t="s">
        <v>37</v>
      </c>
      <c r="D69" s="16" t="s">
        <v>348</v>
      </c>
      <c r="E69" s="16"/>
      <c r="F69" s="16">
        <v>280</v>
      </c>
      <c r="G69" s="16">
        <v>1111</v>
      </c>
      <c r="H69" s="16">
        <v>3480</v>
      </c>
      <c r="I69" s="17" t="s">
        <v>349</v>
      </c>
      <c r="J69" s="18">
        <v>0</v>
      </c>
      <c r="K69" s="19">
        <v>5464386</v>
      </c>
      <c r="L69" s="19"/>
      <c r="M69" s="19"/>
      <c r="N69" s="19"/>
      <c r="O69" s="19"/>
      <c r="P69" s="19">
        <v>0</v>
      </c>
      <c r="Q69" s="19">
        <v>0</v>
      </c>
      <c r="R69" s="19">
        <v>5464386</v>
      </c>
      <c r="S69" s="19">
        <v>0</v>
      </c>
      <c r="T69" s="19">
        <v>896171</v>
      </c>
      <c r="U69" s="19">
        <v>0</v>
      </c>
      <c r="V69" s="19">
        <v>0</v>
      </c>
      <c r="W69" s="19">
        <v>0</v>
      </c>
      <c r="X69" s="19">
        <v>4568215</v>
      </c>
      <c r="Y69" s="19">
        <v>4568215</v>
      </c>
      <c r="Z69" s="19">
        <v>0</v>
      </c>
      <c r="AA69" s="19">
        <f t="shared" si="3"/>
        <v>4568215</v>
      </c>
      <c r="AB69" s="20">
        <f t="shared" si="10"/>
        <v>0</v>
      </c>
      <c r="AC69" s="20">
        <f t="shared" si="11"/>
        <v>0.16400214040516173</v>
      </c>
      <c r="AD69" s="21">
        <f t="shared" si="12"/>
        <v>0.16400214040516173</v>
      </c>
    </row>
    <row r="70" spans="1:30" outlineLevel="1" x14ac:dyDescent="0.25">
      <c r="A70" s="22"/>
      <c r="B70" s="23"/>
      <c r="C70" s="23"/>
      <c r="D70" s="23" t="s">
        <v>507</v>
      </c>
      <c r="E70" s="23"/>
      <c r="F70" s="23"/>
      <c r="G70" s="23"/>
      <c r="H70" s="23"/>
      <c r="I70" s="24"/>
      <c r="J70" s="25">
        <f t="shared" ref="J70:AA70" si="15">SUBTOTAL(9,J64:J69)</f>
        <v>0</v>
      </c>
      <c r="K70" s="26">
        <f t="shared" si="15"/>
        <v>352273820</v>
      </c>
      <c r="L70" s="26">
        <f t="shared" si="15"/>
        <v>0</v>
      </c>
      <c r="M70" s="26">
        <f t="shared" si="15"/>
        <v>0</v>
      </c>
      <c r="N70" s="26">
        <f t="shared" si="15"/>
        <v>0</v>
      </c>
      <c r="O70" s="26">
        <f t="shared" si="15"/>
        <v>0</v>
      </c>
      <c r="P70" s="26">
        <f t="shared" si="15"/>
        <v>0</v>
      </c>
      <c r="Q70" s="26">
        <f t="shared" si="15"/>
        <v>0</v>
      </c>
      <c r="R70" s="26">
        <f t="shared" si="15"/>
        <v>352273820</v>
      </c>
      <c r="S70" s="26">
        <f t="shared" si="15"/>
        <v>0</v>
      </c>
      <c r="T70" s="26">
        <f t="shared" si="15"/>
        <v>165438756.04000002</v>
      </c>
      <c r="U70" s="26">
        <f t="shared" si="15"/>
        <v>0</v>
      </c>
      <c r="V70" s="26">
        <f t="shared" si="15"/>
        <v>34561246.960000001</v>
      </c>
      <c r="W70" s="26">
        <f t="shared" si="15"/>
        <v>34561246.960000001</v>
      </c>
      <c r="X70" s="26">
        <f t="shared" si="15"/>
        <v>152273817</v>
      </c>
      <c r="Y70" s="26">
        <f t="shared" si="15"/>
        <v>152273817</v>
      </c>
      <c r="Z70" s="26">
        <f t="shared" si="15"/>
        <v>0</v>
      </c>
      <c r="AA70" s="26">
        <f t="shared" si="15"/>
        <v>152273817</v>
      </c>
      <c r="AB70" s="27">
        <f t="shared" si="10"/>
        <v>9.8109041881113968E-2</v>
      </c>
      <c r="AC70" s="27">
        <f t="shared" si="11"/>
        <v>0.4696311410254671</v>
      </c>
      <c r="AD70" s="28">
        <f t="shared" si="12"/>
        <v>0.56774018290658113</v>
      </c>
    </row>
    <row r="71" spans="1:30" outlineLevel="2" x14ac:dyDescent="0.25">
      <c r="A71" s="15" t="s">
        <v>35</v>
      </c>
      <c r="B71" s="16" t="s">
        <v>36</v>
      </c>
      <c r="C71" s="16" t="s">
        <v>37</v>
      </c>
      <c r="D71" s="16" t="s">
        <v>45</v>
      </c>
      <c r="E71" s="16"/>
      <c r="F71" s="16" t="s">
        <v>39</v>
      </c>
      <c r="G71" s="16">
        <v>1111</v>
      </c>
      <c r="H71" s="16">
        <v>3480</v>
      </c>
      <c r="I71" s="17" t="s">
        <v>46</v>
      </c>
      <c r="J71" s="18">
        <v>53478720</v>
      </c>
      <c r="K71" s="19">
        <v>53478720</v>
      </c>
      <c r="L71" s="19"/>
      <c r="M71" s="19"/>
      <c r="N71" s="19"/>
      <c r="O71" s="19"/>
      <c r="P71" s="19"/>
      <c r="Q71" s="19">
        <v>-26285597.940000001</v>
      </c>
      <c r="R71" s="19">
        <v>27193122.059999999</v>
      </c>
      <c r="S71" s="19">
        <v>0</v>
      </c>
      <c r="T71" s="19">
        <v>11041308.220000001</v>
      </c>
      <c r="U71" s="19">
        <v>0</v>
      </c>
      <c r="V71" s="19">
        <v>16151813.84</v>
      </c>
      <c r="W71" s="19">
        <v>16151813.84</v>
      </c>
      <c r="X71" s="19">
        <v>0</v>
      </c>
      <c r="Y71" s="19">
        <v>26285597.940000001</v>
      </c>
      <c r="Z71" s="19">
        <v>0</v>
      </c>
      <c r="AA71" s="19">
        <f t="shared" si="3"/>
        <v>0</v>
      </c>
      <c r="AB71" s="20">
        <f t="shared" si="10"/>
        <v>0.59396687899101797</v>
      </c>
      <c r="AC71" s="20">
        <f t="shared" si="11"/>
        <v>0.40603312100898215</v>
      </c>
      <c r="AD71" s="21">
        <f t="shared" si="12"/>
        <v>1</v>
      </c>
    </row>
    <row r="72" spans="1:30" outlineLevel="2" x14ac:dyDescent="0.25">
      <c r="A72" s="15" t="s">
        <v>249</v>
      </c>
      <c r="B72" s="16" t="s">
        <v>250</v>
      </c>
      <c r="C72" s="16" t="s">
        <v>37</v>
      </c>
      <c r="D72" s="16" t="s">
        <v>45</v>
      </c>
      <c r="E72" s="16"/>
      <c r="F72" s="16" t="s">
        <v>39</v>
      </c>
      <c r="G72" s="16">
        <v>1111</v>
      </c>
      <c r="H72" s="16">
        <v>3480</v>
      </c>
      <c r="I72" s="17" t="s">
        <v>46</v>
      </c>
      <c r="J72" s="18">
        <v>110009088</v>
      </c>
      <c r="K72" s="19">
        <v>110009088</v>
      </c>
      <c r="L72" s="19">
        <v>0</v>
      </c>
      <c r="M72" s="19">
        <v>0</v>
      </c>
      <c r="N72" s="19">
        <v>0</v>
      </c>
      <c r="O72" s="19">
        <v>0</v>
      </c>
      <c r="P72" s="19">
        <v>0</v>
      </c>
      <c r="Q72" s="19">
        <v>-14489222.98</v>
      </c>
      <c r="R72" s="19">
        <v>95519865.019999996</v>
      </c>
      <c r="S72" s="19">
        <v>0</v>
      </c>
      <c r="T72" s="19">
        <v>0</v>
      </c>
      <c r="U72" s="19">
        <v>0</v>
      </c>
      <c r="V72" s="19">
        <v>56962874.75</v>
      </c>
      <c r="W72" s="19">
        <v>56962874.75</v>
      </c>
      <c r="X72" s="19">
        <v>38556990.270000003</v>
      </c>
      <c r="Y72" s="19">
        <v>53046213.25</v>
      </c>
      <c r="Z72" s="19">
        <v>0</v>
      </c>
      <c r="AA72" s="19">
        <f t="shared" si="3"/>
        <v>38556990.269999996</v>
      </c>
      <c r="AB72" s="20">
        <f t="shared" si="10"/>
        <v>0.59634584636476495</v>
      </c>
      <c r="AC72" s="20">
        <f t="shared" si="11"/>
        <v>0</v>
      </c>
      <c r="AD72" s="21">
        <f t="shared" si="12"/>
        <v>0.59634584636476495</v>
      </c>
    </row>
    <row r="73" spans="1:30" outlineLevel="1" x14ac:dyDescent="0.25">
      <c r="A73" s="22"/>
      <c r="B73" s="23"/>
      <c r="C73" s="23"/>
      <c r="D73" s="23" t="s">
        <v>508</v>
      </c>
      <c r="E73" s="23"/>
      <c r="F73" s="23"/>
      <c r="G73" s="23"/>
      <c r="H73" s="23"/>
      <c r="I73" s="24"/>
      <c r="J73" s="25">
        <f t="shared" ref="J73:AA73" si="16">SUBTOTAL(9,J71:J72)</f>
        <v>163487808</v>
      </c>
      <c r="K73" s="26">
        <f t="shared" si="16"/>
        <v>163487808</v>
      </c>
      <c r="L73" s="26">
        <f t="shared" si="16"/>
        <v>0</v>
      </c>
      <c r="M73" s="26">
        <f t="shared" si="16"/>
        <v>0</v>
      </c>
      <c r="N73" s="26">
        <f t="shared" si="16"/>
        <v>0</v>
      </c>
      <c r="O73" s="26">
        <f t="shared" si="16"/>
        <v>0</v>
      </c>
      <c r="P73" s="26">
        <f t="shared" si="16"/>
        <v>0</v>
      </c>
      <c r="Q73" s="26">
        <f t="shared" si="16"/>
        <v>-40774820.920000002</v>
      </c>
      <c r="R73" s="26">
        <f t="shared" si="16"/>
        <v>122712987.08</v>
      </c>
      <c r="S73" s="26">
        <f t="shared" si="16"/>
        <v>0</v>
      </c>
      <c r="T73" s="26">
        <f t="shared" si="16"/>
        <v>11041308.220000001</v>
      </c>
      <c r="U73" s="26">
        <f t="shared" si="16"/>
        <v>0</v>
      </c>
      <c r="V73" s="26">
        <f t="shared" si="16"/>
        <v>73114688.590000004</v>
      </c>
      <c r="W73" s="26">
        <f t="shared" si="16"/>
        <v>73114688.590000004</v>
      </c>
      <c r="X73" s="26">
        <f t="shared" si="16"/>
        <v>38556990.270000003</v>
      </c>
      <c r="Y73" s="26">
        <f t="shared" si="16"/>
        <v>79331811.189999998</v>
      </c>
      <c r="Z73" s="26">
        <f t="shared" si="16"/>
        <v>0</v>
      </c>
      <c r="AA73" s="26">
        <f t="shared" si="16"/>
        <v>38556990.269999996</v>
      </c>
      <c r="AB73" s="27">
        <f t="shared" si="10"/>
        <v>0.59581866866572575</v>
      </c>
      <c r="AC73" s="27">
        <f t="shared" si="11"/>
        <v>8.997668855377032E-2</v>
      </c>
      <c r="AD73" s="28">
        <f t="shared" si="12"/>
        <v>0.68579535721949603</v>
      </c>
    </row>
    <row r="74" spans="1:30" outlineLevel="2" x14ac:dyDescent="0.25">
      <c r="A74" s="15" t="s">
        <v>35</v>
      </c>
      <c r="B74" s="16" t="s">
        <v>36</v>
      </c>
      <c r="C74" s="16" t="s">
        <v>37</v>
      </c>
      <c r="D74" s="16" t="s">
        <v>47</v>
      </c>
      <c r="E74" s="16"/>
      <c r="F74" s="16" t="s">
        <v>39</v>
      </c>
      <c r="G74" s="16">
        <v>1111</v>
      </c>
      <c r="H74" s="16">
        <v>3480</v>
      </c>
      <c r="I74" s="17" t="s">
        <v>48</v>
      </c>
      <c r="J74" s="18">
        <v>907483148</v>
      </c>
      <c r="K74" s="19">
        <v>907483148</v>
      </c>
      <c r="L74" s="19">
        <v>16262006</v>
      </c>
      <c r="M74" s="19"/>
      <c r="N74" s="19"/>
      <c r="O74" s="19"/>
      <c r="P74" s="19">
        <v>0</v>
      </c>
      <c r="Q74" s="19">
        <v>-4172940</v>
      </c>
      <c r="R74" s="19">
        <v>919572214</v>
      </c>
      <c r="S74" s="19">
        <v>0</v>
      </c>
      <c r="T74" s="19">
        <v>81162.600000000006</v>
      </c>
      <c r="U74" s="19">
        <v>0</v>
      </c>
      <c r="V74" s="19">
        <v>570887805.01999998</v>
      </c>
      <c r="W74" s="19">
        <v>570887805.01999998</v>
      </c>
      <c r="X74" s="19">
        <v>336514180.38</v>
      </c>
      <c r="Y74" s="19">
        <v>336514180.38</v>
      </c>
      <c r="Z74" s="19">
        <v>0</v>
      </c>
      <c r="AA74" s="19">
        <f t="shared" si="3"/>
        <v>348603246.38</v>
      </c>
      <c r="AB74" s="20">
        <f t="shared" si="10"/>
        <v>0.6208188941863787</v>
      </c>
      <c r="AC74" s="20">
        <f t="shared" si="11"/>
        <v>8.8261257532951088E-5</v>
      </c>
      <c r="AD74" s="21">
        <f t="shared" si="12"/>
        <v>0.62090715544391162</v>
      </c>
    </row>
    <row r="75" spans="1:30" outlineLevel="2" x14ac:dyDescent="0.25">
      <c r="A75" s="15" t="s">
        <v>177</v>
      </c>
      <c r="B75" s="16" t="s">
        <v>36</v>
      </c>
      <c r="C75" s="16" t="s">
        <v>37</v>
      </c>
      <c r="D75" s="16" t="s">
        <v>47</v>
      </c>
      <c r="E75" s="16"/>
      <c r="F75" s="16" t="s">
        <v>39</v>
      </c>
      <c r="G75" s="16">
        <v>1111</v>
      </c>
      <c r="H75" s="16">
        <v>3480</v>
      </c>
      <c r="I75" s="17" t="s">
        <v>48</v>
      </c>
      <c r="J75" s="18">
        <v>1220861997</v>
      </c>
      <c r="K75" s="19">
        <v>1266422627</v>
      </c>
      <c r="L75" s="19">
        <v>18320660</v>
      </c>
      <c r="M75" s="19"/>
      <c r="N75" s="19"/>
      <c r="O75" s="19"/>
      <c r="P75" s="19">
        <v>0</v>
      </c>
      <c r="Q75" s="19">
        <v>0</v>
      </c>
      <c r="R75" s="19">
        <v>1284743287</v>
      </c>
      <c r="S75" s="19">
        <v>0</v>
      </c>
      <c r="T75" s="19">
        <v>243662.29</v>
      </c>
      <c r="U75" s="19">
        <v>0</v>
      </c>
      <c r="V75" s="19">
        <v>815176115.58000004</v>
      </c>
      <c r="W75" s="19">
        <v>815176115.58000004</v>
      </c>
      <c r="X75" s="19">
        <v>451002849.13</v>
      </c>
      <c r="Y75" s="19">
        <v>451002849.13</v>
      </c>
      <c r="Z75" s="19">
        <v>0</v>
      </c>
      <c r="AA75" s="19">
        <f t="shared" ref="AA75:AA138" si="17">R75-S75-T75-U75-V75</f>
        <v>469323509.13</v>
      </c>
      <c r="AB75" s="20">
        <f t="shared" si="10"/>
        <v>0.6345050593597692</v>
      </c>
      <c r="AC75" s="20">
        <f t="shared" si="11"/>
        <v>1.8965834845416867E-4</v>
      </c>
      <c r="AD75" s="21">
        <f t="shared" si="12"/>
        <v>0.63469471770822339</v>
      </c>
    </row>
    <row r="76" spans="1:30" outlineLevel="2" x14ac:dyDescent="0.25">
      <c r="A76" s="15" t="s">
        <v>249</v>
      </c>
      <c r="B76" s="16" t="s">
        <v>250</v>
      </c>
      <c r="C76" s="16" t="s">
        <v>37</v>
      </c>
      <c r="D76" s="16" t="s">
        <v>47</v>
      </c>
      <c r="E76" s="16"/>
      <c r="F76" s="16" t="s">
        <v>39</v>
      </c>
      <c r="G76" s="16">
        <v>1111</v>
      </c>
      <c r="H76" s="16">
        <v>3480</v>
      </c>
      <c r="I76" s="17" t="s">
        <v>48</v>
      </c>
      <c r="J76" s="18">
        <v>47278795</v>
      </c>
      <c r="K76" s="19">
        <v>47778795</v>
      </c>
      <c r="L76" s="19"/>
      <c r="M76" s="19"/>
      <c r="N76" s="19"/>
      <c r="O76" s="19"/>
      <c r="P76" s="19">
        <v>0</v>
      </c>
      <c r="Q76" s="19">
        <v>0</v>
      </c>
      <c r="R76" s="19">
        <v>47778795</v>
      </c>
      <c r="S76" s="19">
        <v>0</v>
      </c>
      <c r="T76" s="19">
        <v>0</v>
      </c>
      <c r="U76" s="19">
        <v>0</v>
      </c>
      <c r="V76" s="19">
        <v>29827702.260000002</v>
      </c>
      <c r="W76" s="19">
        <v>29827702.260000002</v>
      </c>
      <c r="X76" s="19">
        <v>17951092.739999998</v>
      </c>
      <c r="Y76" s="19">
        <v>17951092.739999998</v>
      </c>
      <c r="Z76" s="19">
        <v>0</v>
      </c>
      <c r="AA76" s="19">
        <f t="shared" si="17"/>
        <v>17951092.739999998</v>
      </c>
      <c r="AB76" s="20">
        <f t="shared" si="10"/>
        <v>0.62428745346131065</v>
      </c>
      <c r="AC76" s="20">
        <f t="shared" si="11"/>
        <v>0</v>
      </c>
      <c r="AD76" s="21">
        <f t="shared" si="12"/>
        <v>0.62428745346131065</v>
      </c>
    </row>
    <row r="77" spans="1:30" outlineLevel="2" x14ac:dyDescent="0.25">
      <c r="A77" s="15" t="s">
        <v>249</v>
      </c>
      <c r="B77" s="16" t="s">
        <v>258</v>
      </c>
      <c r="C77" s="16" t="s">
        <v>37</v>
      </c>
      <c r="D77" s="16" t="s">
        <v>47</v>
      </c>
      <c r="E77" s="16"/>
      <c r="F77" s="16" t="s">
        <v>39</v>
      </c>
      <c r="G77" s="16">
        <v>1111</v>
      </c>
      <c r="H77" s="16">
        <v>3480</v>
      </c>
      <c r="I77" s="17" t="s">
        <v>48</v>
      </c>
      <c r="J77" s="18">
        <v>955012076</v>
      </c>
      <c r="K77" s="19">
        <v>955012076</v>
      </c>
      <c r="L77" s="19">
        <v>11407987</v>
      </c>
      <c r="M77" s="19"/>
      <c r="N77" s="19"/>
      <c r="O77" s="19"/>
      <c r="P77" s="19">
        <v>0</v>
      </c>
      <c r="Q77" s="19">
        <v>0</v>
      </c>
      <c r="R77" s="19">
        <v>966420063</v>
      </c>
      <c r="S77" s="19">
        <v>0</v>
      </c>
      <c r="T77" s="19">
        <v>817612.56</v>
      </c>
      <c r="U77" s="19">
        <v>0</v>
      </c>
      <c r="V77" s="19">
        <v>599171300.98000002</v>
      </c>
      <c r="W77" s="19">
        <v>599171300.98000002</v>
      </c>
      <c r="X77" s="19">
        <v>355023162.45999998</v>
      </c>
      <c r="Y77" s="19">
        <v>355023162.45999998</v>
      </c>
      <c r="Z77" s="19">
        <v>0</v>
      </c>
      <c r="AA77" s="19">
        <f t="shared" si="17"/>
        <v>366431149.46000004</v>
      </c>
      <c r="AB77" s="20">
        <f t="shared" si="10"/>
        <v>0.61999054440160151</v>
      </c>
      <c r="AC77" s="20">
        <f t="shared" si="11"/>
        <v>8.460219228706141E-4</v>
      </c>
      <c r="AD77" s="21">
        <f t="shared" si="12"/>
        <v>0.62083656632447215</v>
      </c>
    </row>
    <row r="78" spans="1:30" outlineLevel="2" x14ac:dyDescent="0.25">
      <c r="A78" s="15" t="s">
        <v>249</v>
      </c>
      <c r="B78" s="16" t="s">
        <v>285</v>
      </c>
      <c r="C78" s="16" t="s">
        <v>37</v>
      </c>
      <c r="D78" s="16" t="s">
        <v>47</v>
      </c>
      <c r="E78" s="16"/>
      <c r="F78" s="16" t="s">
        <v>39</v>
      </c>
      <c r="G78" s="16">
        <v>1111</v>
      </c>
      <c r="H78" s="16">
        <v>3480</v>
      </c>
      <c r="I78" s="17" t="s">
        <v>48</v>
      </c>
      <c r="J78" s="18">
        <v>212842089</v>
      </c>
      <c r="K78" s="19">
        <v>212842089</v>
      </c>
      <c r="L78" s="19">
        <v>0</v>
      </c>
      <c r="M78" s="19">
        <v>0</v>
      </c>
      <c r="N78" s="19">
        <v>0</v>
      </c>
      <c r="O78" s="19">
        <v>0</v>
      </c>
      <c r="P78" s="19">
        <v>0</v>
      </c>
      <c r="Q78" s="19">
        <v>0</v>
      </c>
      <c r="R78" s="19">
        <v>212842089</v>
      </c>
      <c r="S78" s="19">
        <v>0</v>
      </c>
      <c r="T78" s="19">
        <v>117378.8</v>
      </c>
      <c r="U78" s="19">
        <v>0</v>
      </c>
      <c r="V78" s="19">
        <v>123539800.53</v>
      </c>
      <c r="W78" s="19">
        <v>123539800.53</v>
      </c>
      <c r="X78" s="19">
        <v>89184909.670000002</v>
      </c>
      <c r="Y78" s="19">
        <v>89184909.670000002</v>
      </c>
      <c r="Z78" s="19">
        <v>0</v>
      </c>
      <c r="AA78" s="19">
        <f t="shared" si="17"/>
        <v>89184909.669999987</v>
      </c>
      <c r="AB78" s="20">
        <f t="shared" si="10"/>
        <v>0.58042937423903973</v>
      </c>
      <c r="AC78" s="20">
        <f t="shared" si="11"/>
        <v>5.5148302927998422E-4</v>
      </c>
      <c r="AD78" s="21">
        <f t="shared" si="12"/>
        <v>0.58098085726831972</v>
      </c>
    </row>
    <row r="79" spans="1:30" outlineLevel="2" x14ac:dyDescent="0.25">
      <c r="A79" s="15" t="s">
        <v>301</v>
      </c>
      <c r="B79" s="16" t="s">
        <v>36</v>
      </c>
      <c r="C79" s="16" t="s">
        <v>37</v>
      </c>
      <c r="D79" s="16" t="s">
        <v>47</v>
      </c>
      <c r="E79" s="16"/>
      <c r="F79" s="16" t="s">
        <v>39</v>
      </c>
      <c r="G79" s="16">
        <v>1111</v>
      </c>
      <c r="H79" s="16">
        <v>3480</v>
      </c>
      <c r="I79" s="17" t="s">
        <v>48</v>
      </c>
      <c r="J79" s="18">
        <v>202765289</v>
      </c>
      <c r="K79" s="19">
        <v>202765289</v>
      </c>
      <c r="L79" s="19">
        <v>0</v>
      </c>
      <c r="M79" s="19">
        <v>0</v>
      </c>
      <c r="N79" s="19">
        <v>0</v>
      </c>
      <c r="O79" s="19">
        <v>0</v>
      </c>
      <c r="P79" s="19">
        <v>0</v>
      </c>
      <c r="Q79" s="19">
        <v>0</v>
      </c>
      <c r="R79" s="19">
        <v>202765289</v>
      </c>
      <c r="S79" s="19">
        <v>0</v>
      </c>
      <c r="T79" s="19">
        <v>0</v>
      </c>
      <c r="U79" s="19">
        <v>0</v>
      </c>
      <c r="V79" s="19">
        <v>124278379.94</v>
      </c>
      <c r="W79" s="19">
        <v>124278379.94</v>
      </c>
      <c r="X79" s="19">
        <v>78486909.060000002</v>
      </c>
      <c r="Y79" s="19">
        <v>78486909.060000002</v>
      </c>
      <c r="Z79" s="19">
        <v>0</v>
      </c>
      <c r="AA79" s="19">
        <f t="shared" si="17"/>
        <v>78486909.060000002</v>
      </c>
      <c r="AB79" s="20">
        <f t="shared" si="10"/>
        <v>0.61291743055686421</v>
      </c>
      <c r="AC79" s="20">
        <f t="shared" si="11"/>
        <v>0</v>
      </c>
      <c r="AD79" s="21">
        <f t="shared" si="12"/>
        <v>0.61291743055686421</v>
      </c>
    </row>
    <row r="80" spans="1:30" outlineLevel="2" x14ac:dyDescent="0.25">
      <c r="A80" s="15" t="s">
        <v>319</v>
      </c>
      <c r="B80" s="16" t="s">
        <v>36</v>
      </c>
      <c r="C80" s="16" t="s">
        <v>37</v>
      </c>
      <c r="D80" s="16" t="s">
        <v>47</v>
      </c>
      <c r="E80" s="16"/>
      <c r="F80" s="16" t="s">
        <v>39</v>
      </c>
      <c r="G80" s="16">
        <v>1111</v>
      </c>
      <c r="H80" s="16">
        <v>3480</v>
      </c>
      <c r="I80" s="17" t="s">
        <v>48</v>
      </c>
      <c r="J80" s="18">
        <v>860583024</v>
      </c>
      <c r="K80" s="19">
        <v>860583024</v>
      </c>
      <c r="L80" s="19">
        <v>1477455</v>
      </c>
      <c r="M80" s="19"/>
      <c r="N80" s="19"/>
      <c r="O80" s="19"/>
      <c r="P80" s="19">
        <v>0</v>
      </c>
      <c r="Q80" s="19">
        <v>-13214262</v>
      </c>
      <c r="R80" s="19">
        <v>848846217</v>
      </c>
      <c r="S80" s="19">
        <v>0</v>
      </c>
      <c r="T80" s="19">
        <v>366626.5</v>
      </c>
      <c r="U80" s="19">
        <v>0</v>
      </c>
      <c r="V80" s="19">
        <v>516950921.64999998</v>
      </c>
      <c r="W80" s="19">
        <v>516950921.64999998</v>
      </c>
      <c r="X80" s="19">
        <v>343265475.85000002</v>
      </c>
      <c r="Y80" s="19">
        <v>343265475.85000002</v>
      </c>
      <c r="Z80" s="19">
        <v>0</v>
      </c>
      <c r="AA80" s="19">
        <f t="shared" si="17"/>
        <v>331528668.85000002</v>
      </c>
      <c r="AB80" s="20">
        <f t="shared" si="10"/>
        <v>0.60900421218464351</v>
      </c>
      <c r="AC80" s="20">
        <f t="shared" si="11"/>
        <v>4.3191156732221144E-4</v>
      </c>
      <c r="AD80" s="21">
        <f t="shared" si="12"/>
        <v>0.60943612375196576</v>
      </c>
    </row>
    <row r="81" spans="1:30" outlineLevel="2" x14ac:dyDescent="0.25">
      <c r="A81" s="15" t="s">
        <v>341</v>
      </c>
      <c r="B81" s="16" t="s">
        <v>36</v>
      </c>
      <c r="C81" s="16" t="s">
        <v>37</v>
      </c>
      <c r="D81" s="16" t="s">
        <v>47</v>
      </c>
      <c r="E81" s="16"/>
      <c r="F81" s="16" t="s">
        <v>39</v>
      </c>
      <c r="G81" s="16">
        <v>1111</v>
      </c>
      <c r="H81" s="16">
        <v>3480</v>
      </c>
      <c r="I81" s="17" t="s">
        <v>48</v>
      </c>
      <c r="J81" s="18">
        <v>215063133</v>
      </c>
      <c r="K81" s="19">
        <v>224731768</v>
      </c>
      <c r="L81" s="19"/>
      <c r="M81" s="19"/>
      <c r="N81" s="19">
        <v>3531365</v>
      </c>
      <c r="O81" s="19"/>
      <c r="P81" s="19">
        <v>0</v>
      </c>
      <c r="Q81" s="19">
        <v>0</v>
      </c>
      <c r="R81" s="19">
        <v>228263133</v>
      </c>
      <c r="S81" s="19">
        <v>0</v>
      </c>
      <c r="T81" s="19">
        <v>0</v>
      </c>
      <c r="U81" s="19">
        <v>0</v>
      </c>
      <c r="V81" s="19">
        <v>145878185.94999999</v>
      </c>
      <c r="W81" s="19">
        <v>145878185.94999999</v>
      </c>
      <c r="X81" s="19">
        <v>78853582.049999997</v>
      </c>
      <c r="Y81" s="19">
        <v>78853582.049999997</v>
      </c>
      <c r="Z81" s="19">
        <v>0</v>
      </c>
      <c r="AA81" s="19">
        <f t="shared" si="17"/>
        <v>82384947.050000012</v>
      </c>
      <c r="AB81" s="20">
        <f t="shared" si="10"/>
        <v>0.63907904895881718</v>
      </c>
      <c r="AC81" s="20">
        <f t="shared" si="11"/>
        <v>0</v>
      </c>
      <c r="AD81" s="21">
        <f t="shared" si="12"/>
        <v>0.63907904895881718</v>
      </c>
    </row>
    <row r="82" spans="1:30" outlineLevel="2" x14ac:dyDescent="0.25">
      <c r="A82" s="15" t="s">
        <v>347</v>
      </c>
      <c r="B82" s="16" t="s">
        <v>36</v>
      </c>
      <c r="C82" s="16" t="s">
        <v>37</v>
      </c>
      <c r="D82" s="16" t="s">
        <v>47</v>
      </c>
      <c r="E82" s="16"/>
      <c r="F82" s="16" t="s">
        <v>39</v>
      </c>
      <c r="G82" s="16">
        <v>1111</v>
      </c>
      <c r="H82" s="16">
        <v>3480</v>
      </c>
      <c r="I82" s="17" t="s">
        <v>48</v>
      </c>
      <c r="J82" s="18">
        <v>3756598626</v>
      </c>
      <c r="K82" s="19">
        <v>3756598626</v>
      </c>
      <c r="L82" s="19">
        <v>3956618</v>
      </c>
      <c r="M82" s="19"/>
      <c r="N82" s="19"/>
      <c r="O82" s="19"/>
      <c r="P82" s="19">
        <v>0</v>
      </c>
      <c r="Q82" s="19">
        <v>0</v>
      </c>
      <c r="R82" s="19">
        <v>3760555244</v>
      </c>
      <c r="S82" s="19">
        <v>0</v>
      </c>
      <c r="T82" s="19">
        <v>977346.49</v>
      </c>
      <c r="U82" s="19">
        <v>0</v>
      </c>
      <c r="V82" s="19">
        <v>2430744017.9000001</v>
      </c>
      <c r="W82" s="19">
        <v>2430744017.9000001</v>
      </c>
      <c r="X82" s="19">
        <v>1324877261.6099999</v>
      </c>
      <c r="Y82" s="19">
        <v>1324877261.6099999</v>
      </c>
      <c r="Z82" s="19">
        <v>0</v>
      </c>
      <c r="AA82" s="19">
        <f t="shared" si="17"/>
        <v>1328833879.6100001</v>
      </c>
      <c r="AB82" s="20">
        <f t="shared" si="10"/>
        <v>0.64637902123051494</v>
      </c>
      <c r="AC82" s="20">
        <f t="shared" si="11"/>
        <v>2.5989419821962863E-4</v>
      </c>
      <c r="AD82" s="21">
        <f t="shared" si="12"/>
        <v>0.64663891542873453</v>
      </c>
    </row>
    <row r="83" spans="1:30" outlineLevel="2" x14ac:dyDescent="0.25">
      <c r="A83" s="15" t="s">
        <v>368</v>
      </c>
      <c r="B83" s="16" t="s">
        <v>36</v>
      </c>
      <c r="C83" s="16" t="s">
        <v>37</v>
      </c>
      <c r="D83" s="16" t="s">
        <v>47</v>
      </c>
      <c r="E83" s="16"/>
      <c r="F83" s="16" t="s">
        <v>39</v>
      </c>
      <c r="G83" s="16">
        <v>1111</v>
      </c>
      <c r="H83" s="16">
        <v>3460</v>
      </c>
      <c r="I83" s="17" t="s">
        <v>48</v>
      </c>
      <c r="J83" s="18">
        <v>155095309</v>
      </c>
      <c r="K83" s="19">
        <v>155095309</v>
      </c>
      <c r="L83" s="19">
        <v>12025493</v>
      </c>
      <c r="M83" s="19"/>
      <c r="N83" s="19"/>
      <c r="O83" s="19"/>
      <c r="P83" s="19">
        <v>0</v>
      </c>
      <c r="Q83" s="19">
        <v>-8318777</v>
      </c>
      <c r="R83" s="19">
        <v>158802025</v>
      </c>
      <c r="S83" s="19">
        <v>0</v>
      </c>
      <c r="T83" s="19">
        <v>0</v>
      </c>
      <c r="U83" s="19">
        <v>0</v>
      </c>
      <c r="V83" s="19">
        <v>67950180.219999999</v>
      </c>
      <c r="W83" s="19">
        <v>67950180.219999999</v>
      </c>
      <c r="X83" s="19">
        <v>87145128.780000001</v>
      </c>
      <c r="Y83" s="19">
        <v>87145128.780000001</v>
      </c>
      <c r="Z83" s="19">
        <v>0</v>
      </c>
      <c r="AA83" s="19">
        <f t="shared" si="17"/>
        <v>90851844.780000001</v>
      </c>
      <c r="AB83" s="20">
        <f t="shared" si="10"/>
        <v>0.42789240389094535</v>
      </c>
      <c r="AC83" s="20">
        <f t="shared" si="11"/>
        <v>0</v>
      </c>
      <c r="AD83" s="21">
        <f t="shared" si="12"/>
        <v>0.42789240389094535</v>
      </c>
    </row>
    <row r="84" spans="1:30" outlineLevel="2" x14ac:dyDescent="0.25">
      <c r="A84" s="15" t="s">
        <v>406</v>
      </c>
      <c r="B84" s="16" t="s">
        <v>250</v>
      </c>
      <c r="C84" s="16" t="s">
        <v>37</v>
      </c>
      <c r="D84" s="16" t="s">
        <v>47</v>
      </c>
      <c r="E84" s="16"/>
      <c r="F84" s="16">
        <v>280</v>
      </c>
      <c r="G84" s="16">
        <v>1111</v>
      </c>
      <c r="H84" s="16">
        <v>3410</v>
      </c>
      <c r="I84" s="17" t="s">
        <v>48</v>
      </c>
      <c r="J84" s="18">
        <v>73540247114</v>
      </c>
      <c r="K84" s="19">
        <v>76148505838</v>
      </c>
      <c r="L84" s="19"/>
      <c r="M84" s="19"/>
      <c r="N84" s="19"/>
      <c r="O84" s="19"/>
      <c r="P84" s="19">
        <v>0</v>
      </c>
      <c r="Q84" s="19">
        <v>-345122969</v>
      </c>
      <c r="R84" s="19">
        <v>75803382869</v>
      </c>
      <c r="S84" s="19">
        <v>0</v>
      </c>
      <c r="T84" s="19">
        <v>3448962.05</v>
      </c>
      <c r="U84" s="19">
        <v>0</v>
      </c>
      <c r="V84" s="19">
        <v>49025374353.410004</v>
      </c>
      <c r="W84" s="19">
        <v>49025374353.410004</v>
      </c>
      <c r="X84" s="19">
        <v>27119682522.540001</v>
      </c>
      <c r="Y84" s="19">
        <v>27119682522.540001</v>
      </c>
      <c r="Z84" s="19">
        <v>0</v>
      </c>
      <c r="AA84" s="19">
        <f t="shared" si="17"/>
        <v>26774559553.539993</v>
      </c>
      <c r="AB84" s="20">
        <f t="shared" si="10"/>
        <v>0.6467438852713665</v>
      </c>
      <c r="AC84" s="20">
        <f t="shared" si="11"/>
        <v>4.5498788041693882E-5</v>
      </c>
      <c r="AD84" s="21">
        <f t="shared" si="12"/>
        <v>0.64678938405940822</v>
      </c>
    </row>
    <row r="85" spans="1:30" outlineLevel="2" x14ac:dyDescent="0.25">
      <c r="A85" s="15" t="s">
        <v>406</v>
      </c>
      <c r="B85" s="16" t="s">
        <v>258</v>
      </c>
      <c r="C85" s="16" t="s">
        <v>37</v>
      </c>
      <c r="D85" s="16" t="s">
        <v>47</v>
      </c>
      <c r="E85" s="16"/>
      <c r="F85" s="16">
        <v>280</v>
      </c>
      <c r="G85" s="16">
        <v>1111</v>
      </c>
      <c r="H85" s="16">
        <v>3420</v>
      </c>
      <c r="I85" s="17" t="s">
        <v>48</v>
      </c>
      <c r="J85" s="18">
        <v>39675051527</v>
      </c>
      <c r="K85" s="19">
        <v>40875051527</v>
      </c>
      <c r="L85" s="19"/>
      <c r="M85" s="19"/>
      <c r="N85" s="19"/>
      <c r="O85" s="19"/>
      <c r="P85" s="19">
        <v>0</v>
      </c>
      <c r="Q85" s="19">
        <v>-257569923</v>
      </c>
      <c r="R85" s="19">
        <v>40617481604</v>
      </c>
      <c r="S85" s="19">
        <v>0</v>
      </c>
      <c r="T85" s="19">
        <v>3573183.57</v>
      </c>
      <c r="U85" s="19">
        <v>0</v>
      </c>
      <c r="V85" s="19">
        <v>25943571647.580002</v>
      </c>
      <c r="W85" s="19">
        <v>25943571647.580002</v>
      </c>
      <c r="X85" s="19">
        <v>14927906695.85</v>
      </c>
      <c r="Y85" s="19">
        <v>14927906695.85</v>
      </c>
      <c r="Z85" s="19">
        <v>0</v>
      </c>
      <c r="AA85" s="19">
        <f t="shared" si="17"/>
        <v>14670336772.849998</v>
      </c>
      <c r="AB85" s="20">
        <f t="shared" si="10"/>
        <v>0.63872920287172819</v>
      </c>
      <c r="AC85" s="20">
        <f t="shared" si="11"/>
        <v>8.7971568617590352E-5</v>
      </c>
      <c r="AD85" s="21">
        <f t="shared" si="12"/>
        <v>0.6388171744403458</v>
      </c>
    </row>
    <row r="86" spans="1:30" outlineLevel="2" x14ac:dyDescent="0.25">
      <c r="A86" s="15" t="s">
        <v>406</v>
      </c>
      <c r="B86" s="16" t="s">
        <v>285</v>
      </c>
      <c r="C86" s="16" t="s">
        <v>37</v>
      </c>
      <c r="D86" s="16" t="s">
        <v>47</v>
      </c>
      <c r="E86" s="16"/>
      <c r="F86" s="16">
        <v>280</v>
      </c>
      <c r="G86" s="16">
        <v>1111</v>
      </c>
      <c r="H86" s="16">
        <v>3420</v>
      </c>
      <c r="I86" s="17" t="s">
        <v>48</v>
      </c>
      <c r="J86" s="18">
        <v>20799910892</v>
      </c>
      <c r="K86" s="19">
        <v>20819746039</v>
      </c>
      <c r="L86" s="19"/>
      <c r="M86" s="19"/>
      <c r="N86" s="19"/>
      <c r="O86" s="19"/>
      <c r="P86" s="19">
        <v>0</v>
      </c>
      <c r="Q86" s="19">
        <v>0</v>
      </c>
      <c r="R86" s="19">
        <v>20819746039</v>
      </c>
      <c r="S86" s="19">
        <v>0</v>
      </c>
      <c r="T86" s="19">
        <v>2483067.67</v>
      </c>
      <c r="U86" s="19">
        <v>0</v>
      </c>
      <c r="V86" s="19">
        <v>13615073891.219999</v>
      </c>
      <c r="W86" s="19">
        <v>13615073891.219999</v>
      </c>
      <c r="X86" s="19">
        <v>7202189080.1099997</v>
      </c>
      <c r="Y86" s="19">
        <v>7202189080.1099997</v>
      </c>
      <c r="Z86" s="19">
        <v>0</v>
      </c>
      <c r="AA86" s="19">
        <f t="shared" si="17"/>
        <v>7202189080.1100025</v>
      </c>
      <c r="AB86" s="20">
        <f t="shared" si="10"/>
        <v>0.6539500465431205</v>
      </c>
      <c r="AC86" s="20">
        <f t="shared" si="11"/>
        <v>1.1926503163624876E-4</v>
      </c>
      <c r="AD86" s="21">
        <f t="shared" si="12"/>
        <v>0.65406931157475678</v>
      </c>
    </row>
    <row r="87" spans="1:30" outlineLevel="2" x14ac:dyDescent="0.25">
      <c r="A87" s="15" t="s">
        <v>406</v>
      </c>
      <c r="B87" s="16" t="s">
        <v>468</v>
      </c>
      <c r="C87" s="16" t="s">
        <v>37</v>
      </c>
      <c r="D87" s="16" t="s">
        <v>47</v>
      </c>
      <c r="E87" s="16"/>
      <c r="F87" s="16">
        <v>280</v>
      </c>
      <c r="G87" s="16">
        <v>1111</v>
      </c>
      <c r="H87" s="16">
        <v>3480</v>
      </c>
      <c r="I87" s="17" t="s">
        <v>48</v>
      </c>
      <c r="J87" s="18">
        <v>16765009562</v>
      </c>
      <c r="K87" s="19">
        <v>16765009562</v>
      </c>
      <c r="L87" s="19">
        <v>0</v>
      </c>
      <c r="M87" s="19">
        <v>0</v>
      </c>
      <c r="N87" s="19">
        <v>0</v>
      </c>
      <c r="O87" s="19">
        <v>0</v>
      </c>
      <c r="P87" s="19">
        <v>0</v>
      </c>
      <c r="Q87" s="19">
        <v>-78469724</v>
      </c>
      <c r="R87" s="19">
        <v>16686539838</v>
      </c>
      <c r="S87" s="19">
        <v>0</v>
      </c>
      <c r="T87" s="19">
        <v>1754088.42</v>
      </c>
      <c r="U87" s="19">
        <v>0</v>
      </c>
      <c r="V87" s="19">
        <v>10670135632.41</v>
      </c>
      <c r="W87" s="19">
        <v>10670135632.41</v>
      </c>
      <c r="X87" s="19">
        <v>6093119841.1700001</v>
      </c>
      <c r="Y87" s="19">
        <v>6093119841.1700001</v>
      </c>
      <c r="Z87" s="19">
        <v>0</v>
      </c>
      <c r="AA87" s="19">
        <f t="shared" si="17"/>
        <v>6014650117.1700001</v>
      </c>
      <c r="AB87" s="20">
        <f t="shared" si="10"/>
        <v>0.63944566914412448</v>
      </c>
      <c r="AC87" s="20">
        <f t="shared" si="11"/>
        <v>1.0511996118005492E-4</v>
      </c>
      <c r="AD87" s="21">
        <f t="shared" si="12"/>
        <v>0.6395507891053045</v>
      </c>
    </row>
    <row r="88" spans="1:30" outlineLevel="2" x14ac:dyDescent="0.25">
      <c r="A88" s="15" t="s">
        <v>406</v>
      </c>
      <c r="B88" s="16" t="s">
        <v>482</v>
      </c>
      <c r="C88" s="16" t="s">
        <v>37</v>
      </c>
      <c r="D88" s="16" t="s">
        <v>47</v>
      </c>
      <c r="E88" s="16"/>
      <c r="F88" s="16">
        <v>280</v>
      </c>
      <c r="G88" s="16">
        <v>1111</v>
      </c>
      <c r="H88" s="16">
        <v>3480</v>
      </c>
      <c r="I88" s="17" t="s">
        <v>48</v>
      </c>
      <c r="J88" s="18">
        <v>8662441370</v>
      </c>
      <c r="K88" s="19">
        <v>8662441370</v>
      </c>
      <c r="L88" s="19">
        <v>0</v>
      </c>
      <c r="M88" s="19">
        <v>0</v>
      </c>
      <c r="N88" s="19">
        <v>0</v>
      </c>
      <c r="O88" s="19">
        <v>0</v>
      </c>
      <c r="P88" s="19">
        <v>0</v>
      </c>
      <c r="Q88" s="19">
        <v>0</v>
      </c>
      <c r="R88" s="19">
        <v>8662441370</v>
      </c>
      <c r="S88" s="19">
        <v>0</v>
      </c>
      <c r="T88" s="19">
        <v>859468.43</v>
      </c>
      <c r="U88" s="19">
        <v>0</v>
      </c>
      <c r="V88" s="19">
        <v>5466594004.1499996</v>
      </c>
      <c r="W88" s="19">
        <v>5466594004.1499996</v>
      </c>
      <c r="X88" s="19">
        <v>3194987897.4200001</v>
      </c>
      <c r="Y88" s="19">
        <v>3194987897.4200001</v>
      </c>
      <c r="Z88" s="19">
        <v>0</v>
      </c>
      <c r="AA88" s="19">
        <f t="shared" si="17"/>
        <v>3194987897.4200001</v>
      </c>
      <c r="AB88" s="20">
        <f t="shared" si="10"/>
        <v>0.63106851413529386</v>
      </c>
      <c r="AC88" s="20">
        <f t="shared" si="11"/>
        <v>9.921780630764604E-5</v>
      </c>
      <c r="AD88" s="21">
        <f t="shared" si="12"/>
        <v>0.63116773194160147</v>
      </c>
    </row>
    <row r="89" spans="1:30" outlineLevel="2" x14ac:dyDescent="0.25">
      <c r="A89" s="15" t="s">
        <v>489</v>
      </c>
      <c r="B89" s="16" t="s">
        <v>36</v>
      </c>
      <c r="C89" s="16" t="s">
        <v>37</v>
      </c>
      <c r="D89" s="16" t="s">
        <v>47</v>
      </c>
      <c r="E89" s="16"/>
      <c r="F89" s="16" t="s">
        <v>39</v>
      </c>
      <c r="G89" s="16">
        <v>1111</v>
      </c>
      <c r="H89" s="16">
        <v>3480</v>
      </c>
      <c r="I89" s="17" t="s">
        <v>48</v>
      </c>
      <c r="J89" s="18">
        <v>129185261</v>
      </c>
      <c r="K89" s="19">
        <v>129185261</v>
      </c>
      <c r="L89" s="19">
        <v>-53950219</v>
      </c>
      <c r="M89" s="19"/>
      <c r="N89" s="19"/>
      <c r="O89" s="19"/>
      <c r="P89" s="19">
        <v>0</v>
      </c>
      <c r="Q89" s="19">
        <v>0</v>
      </c>
      <c r="R89" s="19">
        <v>75235042</v>
      </c>
      <c r="S89" s="19">
        <v>0</v>
      </c>
      <c r="T89" s="19">
        <v>0</v>
      </c>
      <c r="U89" s="19">
        <v>0</v>
      </c>
      <c r="V89" s="19">
        <v>65947232.82</v>
      </c>
      <c r="W89" s="19">
        <v>65947232.82</v>
      </c>
      <c r="X89" s="19">
        <v>9287809.1799999997</v>
      </c>
      <c r="Y89" s="19">
        <v>63238028.18</v>
      </c>
      <c r="Z89" s="19">
        <v>0</v>
      </c>
      <c r="AA89" s="19">
        <f t="shared" si="17"/>
        <v>9287809.1799999997</v>
      </c>
      <c r="AB89" s="20">
        <f t="shared" si="10"/>
        <v>0.87654942520002843</v>
      </c>
      <c r="AC89" s="20">
        <f t="shared" si="11"/>
        <v>0</v>
      </c>
      <c r="AD89" s="21">
        <f t="shared" si="12"/>
        <v>0.87654942520002843</v>
      </c>
    </row>
    <row r="90" spans="1:30" outlineLevel="1" x14ac:dyDescent="0.25">
      <c r="A90" s="22"/>
      <c r="B90" s="23"/>
      <c r="C90" s="23"/>
      <c r="D90" s="23" t="s">
        <v>509</v>
      </c>
      <c r="E90" s="23"/>
      <c r="F90" s="23"/>
      <c r="G90" s="23"/>
      <c r="H90" s="23"/>
      <c r="I90" s="24"/>
      <c r="J90" s="25">
        <f t="shared" ref="J90:AA90" si="18">SUBTOTAL(9,J74:J89)</f>
        <v>168105429212</v>
      </c>
      <c r="K90" s="26">
        <f t="shared" si="18"/>
        <v>171989252348</v>
      </c>
      <c r="L90" s="26">
        <f t="shared" si="18"/>
        <v>9500000</v>
      </c>
      <c r="M90" s="26">
        <f t="shared" si="18"/>
        <v>0</v>
      </c>
      <c r="N90" s="26">
        <f t="shared" si="18"/>
        <v>3531365</v>
      </c>
      <c r="O90" s="26">
        <f t="shared" si="18"/>
        <v>0</v>
      </c>
      <c r="P90" s="26">
        <f t="shared" si="18"/>
        <v>0</v>
      </c>
      <c r="Q90" s="26">
        <f t="shared" si="18"/>
        <v>-706868595</v>
      </c>
      <c r="R90" s="26">
        <f t="shared" si="18"/>
        <v>171295415118</v>
      </c>
      <c r="S90" s="26">
        <f t="shared" si="18"/>
        <v>0</v>
      </c>
      <c r="T90" s="26">
        <f t="shared" si="18"/>
        <v>14722559.379999999</v>
      </c>
      <c r="U90" s="26">
        <f t="shared" si="18"/>
        <v>0</v>
      </c>
      <c r="V90" s="26">
        <f t="shared" si="18"/>
        <v>110211101171.62001</v>
      </c>
      <c r="W90" s="26">
        <f t="shared" si="18"/>
        <v>110211101171.62001</v>
      </c>
      <c r="X90" s="26">
        <f t="shared" si="18"/>
        <v>61709478398</v>
      </c>
      <c r="Y90" s="26">
        <f t="shared" si="18"/>
        <v>61763428617</v>
      </c>
      <c r="Z90" s="26">
        <f t="shared" si="18"/>
        <v>0</v>
      </c>
      <c r="AA90" s="26">
        <f t="shared" si="18"/>
        <v>61069591386.999992</v>
      </c>
      <c r="AB90" s="27">
        <f t="shared" si="10"/>
        <v>0.64339784632121688</v>
      </c>
      <c r="AC90" s="27">
        <f t="shared" si="11"/>
        <v>8.5948356351850356E-5</v>
      </c>
      <c r="AD90" s="28">
        <f t="shared" si="12"/>
        <v>0.64348379467756878</v>
      </c>
    </row>
    <row r="91" spans="1:30" ht="30" outlineLevel="2" x14ac:dyDescent="0.25">
      <c r="A91" s="15" t="s">
        <v>35</v>
      </c>
      <c r="B91" s="16" t="s">
        <v>36</v>
      </c>
      <c r="C91" s="16" t="s">
        <v>37</v>
      </c>
      <c r="D91" s="16" t="s">
        <v>49</v>
      </c>
      <c r="E91" s="16"/>
      <c r="F91" s="16" t="s">
        <v>39</v>
      </c>
      <c r="G91" s="16">
        <v>1111</v>
      </c>
      <c r="H91" s="16">
        <v>3480</v>
      </c>
      <c r="I91" s="17" t="s">
        <v>50</v>
      </c>
      <c r="J91" s="18">
        <v>1701405320</v>
      </c>
      <c r="K91" s="19">
        <v>1701405320</v>
      </c>
      <c r="L91" s="19">
        <v>30586574</v>
      </c>
      <c r="M91" s="19"/>
      <c r="N91" s="19"/>
      <c r="O91" s="19"/>
      <c r="P91" s="19">
        <v>0</v>
      </c>
      <c r="Q91" s="19">
        <v>-38139492</v>
      </c>
      <c r="R91" s="19">
        <v>1693852402</v>
      </c>
      <c r="S91" s="19">
        <v>0</v>
      </c>
      <c r="T91" s="19">
        <v>75779.17</v>
      </c>
      <c r="U91" s="19">
        <v>0</v>
      </c>
      <c r="V91" s="19">
        <v>956572482.04999995</v>
      </c>
      <c r="W91" s="19">
        <v>956572482.04999995</v>
      </c>
      <c r="X91" s="19">
        <v>744757058.77999997</v>
      </c>
      <c r="Y91" s="19">
        <v>744757058.77999997</v>
      </c>
      <c r="Z91" s="19">
        <v>0</v>
      </c>
      <c r="AA91" s="19">
        <f t="shared" si="17"/>
        <v>737204140.77999997</v>
      </c>
      <c r="AB91" s="20">
        <f t="shared" si="10"/>
        <v>0.56473189808069235</v>
      </c>
      <c r="AC91" s="20">
        <f t="shared" si="11"/>
        <v>4.4737764583575565E-5</v>
      </c>
      <c r="AD91" s="21">
        <f t="shared" si="12"/>
        <v>0.56477663584527593</v>
      </c>
    </row>
    <row r="92" spans="1:30" ht="30" outlineLevel="2" x14ac:dyDescent="0.25">
      <c r="A92" s="15" t="s">
        <v>177</v>
      </c>
      <c r="B92" s="16" t="s">
        <v>36</v>
      </c>
      <c r="C92" s="16" t="s">
        <v>37</v>
      </c>
      <c r="D92" s="16" t="s">
        <v>49</v>
      </c>
      <c r="E92" s="16"/>
      <c r="F92" s="16" t="s">
        <v>39</v>
      </c>
      <c r="G92" s="16">
        <v>1111</v>
      </c>
      <c r="H92" s="16">
        <v>3480</v>
      </c>
      <c r="I92" s="17" t="s">
        <v>50</v>
      </c>
      <c r="J92" s="18">
        <v>2043650975</v>
      </c>
      <c r="K92" s="19">
        <v>2008225991</v>
      </c>
      <c r="L92" s="19">
        <v>35961873</v>
      </c>
      <c r="M92" s="19"/>
      <c r="N92" s="19"/>
      <c r="O92" s="19"/>
      <c r="P92" s="19">
        <v>0</v>
      </c>
      <c r="Q92" s="19">
        <v>0</v>
      </c>
      <c r="R92" s="19">
        <v>2044187864</v>
      </c>
      <c r="S92" s="19">
        <v>0</v>
      </c>
      <c r="T92" s="19">
        <v>414747.67</v>
      </c>
      <c r="U92" s="19">
        <v>0</v>
      </c>
      <c r="V92" s="19">
        <v>1262292175</v>
      </c>
      <c r="W92" s="19">
        <v>1262292175</v>
      </c>
      <c r="X92" s="19">
        <v>745519068.33000004</v>
      </c>
      <c r="Y92" s="19">
        <v>745519068.33000004</v>
      </c>
      <c r="Z92" s="19">
        <v>0</v>
      </c>
      <c r="AA92" s="19">
        <f t="shared" si="17"/>
        <v>781480941.32999992</v>
      </c>
      <c r="AB92" s="20">
        <f t="shared" si="10"/>
        <v>0.61750301781460926</v>
      </c>
      <c r="AC92" s="20">
        <f t="shared" si="11"/>
        <v>2.0289117125880756E-4</v>
      </c>
      <c r="AD92" s="21">
        <f t="shared" si="12"/>
        <v>0.61770590898586808</v>
      </c>
    </row>
    <row r="93" spans="1:30" ht="30" outlineLevel="2" x14ac:dyDescent="0.25">
      <c r="A93" s="15" t="s">
        <v>249</v>
      </c>
      <c r="B93" s="16" t="s">
        <v>250</v>
      </c>
      <c r="C93" s="16" t="s">
        <v>37</v>
      </c>
      <c r="D93" s="16" t="s">
        <v>49</v>
      </c>
      <c r="E93" s="16"/>
      <c r="F93" s="16" t="s">
        <v>39</v>
      </c>
      <c r="G93" s="16">
        <v>1111</v>
      </c>
      <c r="H93" s="16">
        <v>3480</v>
      </c>
      <c r="I93" s="17" t="s">
        <v>50</v>
      </c>
      <c r="J93" s="18">
        <v>73902532</v>
      </c>
      <c r="K93" s="19">
        <v>73902532</v>
      </c>
      <c r="L93" s="19">
        <v>0</v>
      </c>
      <c r="M93" s="19">
        <v>0</v>
      </c>
      <c r="N93" s="19">
        <v>0</v>
      </c>
      <c r="O93" s="19">
        <v>0</v>
      </c>
      <c r="P93" s="19">
        <v>0</v>
      </c>
      <c r="Q93" s="19">
        <v>0</v>
      </c>
      <c r="R93" s="19">
        <v>73902532</v>
      </c>
      <c r="S93" s="19">
        <v>0</v>
      </c>
      <c r="T93" s="19">
        <v>0</v>
      </c>
      <c r="U93" s="19">
        <v>0</v>
      </c>
      <c r="V93" s="19">
        <v>43658065</v>
      </c>
      <c r="W93" s="19">
        <v>43658065</v>
      </c>
      <c r="X93" s="19">
        <v>30244467</v>
      </c>
      <c r="Y93" s="19">
        <v>30244467</v>
      </c>
      <c r="Z93" s="19">
        <v>0</v>
      </c>
      <c r="AA93" s="19">
        <f t="shared" si="17"/>
        <v>30244467</v>
      </c>
      <c r="AB93" s="20">
        <f t="shared" si="10"/>
        <v>0.59075195150282533</v>
      </c>
      <c r="AC93" s="20">
        <f t="shared" si="11"/>
        <v>0</v>
      </c>
      <c r="AD93" s="21">
        <f t="shared" si="12"/>
        <v>0.59075195150282533</v>
      </c>
    </row>
    <row r="94" spans="1:30" ht="30" outlineLevel="2" x14ac:dyDescent="0.25">
      <c r="A94" s="15" t="s">
        <v>249</v>
      </c>
      <c r="B94" s="16" t="s">
        <v>258</v>
      </c>
      <c r="C94" s="16" t="s">
        <v>37</v>
      </c>
      <c r="D94" s="16" t="s">
        <v>49</v>
      </c>
      <c r="E94" s="16"/>
      <c r="F94" s="16" t="s">
        <v>39</v>
      </c>
      <c r="G94" s="16">
        <v>1111</v>
      </c>
      <c r="H94" s="16">
        <v>3480</v>
      </c>
      <c r="I94" s="17" t="s">
        <v>50</v>
      </c>
      <c r="J94" s="18">
        <v>1299215087</v>
      </c>
      <c r="K94" s="19">
        <v>1275636273</v>
      </c>
      <c r="L94" s="19"/>
      <c r="M94" s="19"/>
      <c r="N94" s="19"/>
      <c r="O94" s="19"/>
      <c r="P94" s="19">
        <v>0</v>
      </c>
      <c r="Q94" s="19">
        <v>0</v>
      </c>
      <c r="R94" s="19">
        <v>1275636273</v>
      </c>
      <c r="S94" s="19">
        <v>0</v>
      </c>
      <c r="T94" s="19">
        <v>1134984.58</v>
      </c>
      <c r="U94" s="19">
        <v>0</v>
      </c>
      <c r="V94" s="19">
        <v>756721702.41999996</v>
      </c>
      <c r="W94" s="19">
        <v>756721702.41999996</v>
      </c>
      <c r="X94" s="19">
        <v>517779586</v>
      </c>
      <c r="Y94" s="19">
        <v>517779586</v>
      </c>
      <c r="Z94" s="19">
        <v>0</v>
      </c>
      <c r="AA94" s="19">
        <f t="shared" si="17"/>
        <v>517779586.00000012</v>
      </c>
      <c r="AB94" s="20">
        <f t="shared" si="10"/>
        <v>0.59321118287140462</v>
      </c>
      <c r="AC94" s="20">
        <f t="shared" si="11"/>
        <v>8.8973997057231692E-4</v>
      </c>
      <c r="AD94" s="21">
        <f t="shared" si="12"/>
        <v>0.59410092284197691</v>
      </c>
    </row>
    <row r="95" spans="1:30" ht="30" outlineLevel="2" x14ac:dyDescent="0.25">
      <c r="A95" s="15" t="s">
        <v>249</v>
      </c>
      <c r="B95" s="16" t="s">
        <v>285</v>
      </c>
      <c r="C95" s="16" t="s">
        <v>37</v>
      </c>
      <c r="D95" s="16" t="s">
        <v>49</v>
      </c>
      <c r="E95" s="16"/>
      <c r="F95" s="16" t="s">
        <v>39</v>
      </c>
      <c r="G95" s="16">
        <v>1111</v>
      </c>
      <c r="H95" s="16">
        <v>3480</v>
      </c>
      <c r="I95" s="17" t="s">
        <v>50</v>
      </c>
      <c r="J95" s="18">
        <v>256451138</v>
      </c>
      <c r="K95" s="19">
        <v>256451138</v>
      </c>
      <c r="L95" s="19">
        <v>0</v>
      </c>
      <c r="M95" s="19">
        <v>0</v>
      </c>
      <c r="N95" s="19">
        <v>0</v>
      </c>
      <c r="O95" s="19">
        <v>0</v>
      </c>
      <c r="P95" s="19">
        <v>0</v>
      </c>
      <c r="Q95" s="19">
        <v>0</v>
      </c>
      <c r="R95" s="19">
        <v>256451138</v>
      </c>
      <c r="S95" s="19">
        <v>0</v>
      </c>
      <c r="T95" s="19">
        <v>177529</v>
      </c>
      <c r="U95" s="19">
        <v>0</v>
      </c>
      <c r="V95" s="19">
        <v>150474514.69</v>
      </c>
      <c r="W95" s="19">
        <v>150474514.69</v>
      </c>
      <c r="X95" s="19">
        <v>105799094.31</v>
      </c>
      <c r="Y95" s="19">
        <v>105799094.31</v>
      </c>
      <c r="Z95" s="19">
        <v>0</v>
      </c>
      <c r="AA95" s="19">
        <f t="shared" si="17"/>
        <v>105799094.31</v>
      </c>
      <c r="AB95" s="20">
        <f t="shared" si="10"/>
        <v>0.58675705580218562</v>
      </c>
      <c r="AC95" s="20">
        <f t="shared" si="11"/>
        <v>6.922527284710275E-4</v>
      </c>
      <c r="AD95" s="21">
        <f t="shared" si="12"/>
        <v>0.58744930853065669</v>
      </c>
    </row>
    <row r="96" spans="1:30" ht="30" outlineLevel="2" x14ac:dyDescent="0.25">
      <c r="A96" s="15" t="s">
        <v>301</v>
      </c>
      <c r="B96" s="16" t="s">
        <v>36</v>
      </c>
      <c r="C96" s="16" t="s">
        <v>37</v>
      </c>
      <c r="D96" s="16" t="s">
        <v>49</v>
      </c>
      <c r="E96" s="16"/>
      <c r="F96" s="16" t="s">
        <v>39</v>
      </c>
      <c r="G96" s="16">
        <v>1111</v>
      </c>
      <c r="H96" s="16">
        <v>3480</v>
      </c>
      <c r="I96" s="17" t="s">
        <v>50</v>
      </c>
      <c r="J96" s="18">
        <v>482252440</v>
      </c>
      <c r="K96" s="19">
        <v>482252440</v>
      </c>
      <c r="L96" s="19"/>
      <c r="M96" s="19"/>
      <c r="N96" s="19">
        <v>-836864</v>
      </c>
      <c r="O96" s="19"/>
      <c r="P96" s="19">
        <v>0</v>
      </c>
      <c r="Q96" s="19">
        <v>-11197576</v>
      </c>
      <c r="R96" s="19">
        <v>470218000</v>
      </c>
      <c r="S96" s="19">
        <v>0</v>
      </c>
      <c r="T96" s="19">
        <v>0</v>
      </c>
      <c r="U96" s="19">
        <v>0</v>
      </c>
      <c r="V96" s="19">
        <v>272503550.82999998</v>
      </c>
      <c r="W96" s="19">
        <v>272503550.82999998</v>
      </c>
      <c r="X96" s="19">
        <v>208912025.16999999</v>
      </c>
      <c r="Y96" s="19">
        <v>209748889.16999999</v>
      </c>
      <c r="Z96" s="19">
        <v>0</v>
      </c>
      <c r="AA96" s="19">
        <f t="shared" si="17"/>
        <v>197714449.17000002</v>
      </c>
      <c r="AB96" s="20">
        <f t="shared" si="10"/>
        <v>0.57952598758448204</v>
      </c>
      <c r="AC96" s="20">
        <f t="shared" si="11"/>
        <v>0</v>
      </c>
      <c r="AD96" s="21">
        <f t="shared" si="12"/>
        <v>0.57952598758448204</v>
      </c>
    </row>
    <row r="97" spans="1:30" ht="30" outlineLevel="2" x14ac:dyDescent="0.25">
      <c r="A97" s="15" t="s">
        <v>319</v>
      </c>
      <c r="B97" s="16" t="s">
        <v>36</v>
      </c>
      <c r="C97" s="16" t="s">
        <v>37</v>
      </c>
      <c r="D97" s="16" t="s">
        <v>49</v>
      </c>
      <c r="E97" s="16"/>
      <c r="F97" s="16" t="s">
        <v>39</v>
      </c>
      <c r="G97" s="16">
        <v>1111</v>
      </c>
      <c r="H97" s="16">
        <v>3480</v>
      </c>
      <c r="I97" s="17" t="s">
        <v>50</v>
      </c>
      <c r="J97" s="18">
        <v>1370008838</v>
      </c>
      <c r="K97" s="19">
        <v>1368491927</v>
      </c>
      <c r="L97" s="19">
        <v>12825882</v>
      </c>
      <c r="M97" s="19"/>
      <c r="N97" s="19">
        <v>-33074865</v>
      </c>
      <c r="O97" s="19"/>
      <c r="P97" s="19">
        <v>0</v>
      </c>
      <c r="Q97" s="19">
        <v>-31056780</v>
      </c>
      <c r="R97" s="19">
        <v>1317186164</v>
      </c>
      <c r="S97" s="19">
        <v>0</v>
      </c>
      <c r="T97" s="19">
        <v>747501.81</v>
      </c>
      <c r="U97" s="19">
        <v>0</v>
      </c>
      <c r="V97" s="19">
        <v>764967787.95000005</v>
      </c>
      <c r="W97" s="19">
        <v>764967787.95000005</v>
      </c>
      <c r="X97" s="19">
        <v>569701772.24000001</v>
      </c>
      <c r="Y97" s="19">
        <v>602776637.24000001</v>
      </c>
      <c r="Z97" s="19">
        <v>0</v>
      </c>
      <c r="AA97" s="19">
        <f t="shared" si="17"/>
        <v>551470874.24000001</v>
      </c>
      <c r="AB97" s="20">
        <f t="shared" si="10"/>
        <v>0.58075905202873057</v>
      </c>
      <c r="AC97" s="20">
        <f t="shared" si="11"/>
        <v>5.6749898414511441E-4</v>
      </c>
      <c r="AD97" s="21">
        <f t="shared" si="12"/>
        <v>0.58132655101287567</v>
      </c>
    </row>
    <row r="98" spans="1:30" ht="30" outlineLevel="2" x14ac:dyDescent="0.25">
      <c r="A98" s="15" t="s">
        <v>341</v>
      </c>
      <c r="B98" s="16" t="s">
        <v>36</v>
      </c>
      <c r="C98" s="16" t="s">
        <v>37</v>
      </c>
      <c r="D98" s="16" t="s">
        <v>49</v>
      </c>
      <c r="E98" s="16"/>
      <c r="F98" s="16" t="s">
        <v>39</v>
      </c>
      <c r="G98" s="16">
        <v>1111</v>
      </c>
      <c r="H98" s="16">
        <v>3480</v>
      </c>
      <c r="I98" s="17" t="s">
        <v>50</v>
      </c>
      <c r="J98" s="18">
        <v>284648101</v>
      </c>
      <c r="K98" s="19">
        <v>281363347</v>
      </c>
      <c r="L98" s="19"/>
      <c r="M98" s="19"/>
      <c r="N98" s="19"/>
      <c r="O98" s="19"/>
      <c r="P98" s="19">
        <v>0</v>
      </c>
      <c r="Q98" s="19">
        <v>0</v>
      </c>
      <c r="R98" s="19">
        <v>281363347</v>
      </c>
      <c r="S98" s="19">
        <v>0</v>
      </c>
      <c r="T98" s="19">
        <v>0</v>
      </c>
      <c r="U98" s="19">
        <v>0</v>
      </c>
      <c r="V98" s="19">
        <v>181784731.49000001</v>
      </c>
      <c r="W98" s="19">
        <v>181784731.49000001</v>
      </c>
      <c r="X98" s="19">
        <v>99578615.510000005</v>
      </c>
      <c r="Y98" s="19">
        <v>99578615.510000005</v>
      </c>
      <c r="Z98" s="19">
        <v>0</v>
      </c>
      <c r="AA98" s="19">
        <f t="shared" si="17"/>
        <v>99578615.50999999</v>
      </c>
      <c r="AB98" s="20">
        <f t="shared" si="10"/>
        <v>0.64608533210972929</v>
      </c>
      <c r="AC98" s="20">
        <f t="shared" si="11"/>
        <v>0</v>
      </c>
      <c r="AD98" s="21">
        <f t="shared" si="12"/>
        <v>0.64608533210972929</v>
      </c>
    </row>
    <row r="99" spans="1:30" ht="30" outlineLevel="2" x14ac:dyDescent="0.25">
      <c r="A99" s="15" t="s">
        <v>347</v>
      </c>
      <c r="B99" s="16" t="s">
        <v>36</v>
      </c>
      <c r="C99" s="16" t="s">
        <v>37</v>
      </c>
      <c r="D99" s="16" t="s">
        <v>49</v>
      </c>
      <c r="E99" s="16"/>
      <c r="F99" s="16" t="s">
        <v>39</v>
      </c>
      <c r="G99" s="16">
        <v>1111</v>
      </c>
      <c r="H99" s="16">
        <v>3480</v>
      </c>
      <c r="I99" s="17" t="s">
        <v>50</v>
      </c>
      <c r="J99" s="18">
        <v>5011849701</v>
      </c>
      <c r="K99" s="19">
        <v>4839262010</v>
      </c>
      <c r="L99" s="19">
        <v>27021712</v>
      </c>
      <c r="M99" s="19"/>
      <c r="N99" s="19"/>
      <c r="O99" s="19"/>
      <c r="P99" s="19">
        <v>0</v>
      </c>
      <c r="Q99" s="19">
        <v>-22384245</v>
      </c>
      <c r="R99" s="19">
        <v>4843899477</v>
      </c>
      <c r="S99" s="19">
        <v>0</v>
      </c>
      <c r="T99" s="19">
        <v>1414482.66</v>
      </c>
      <c r="U99" s="19">
        <v>0</v>
      </c>
      <c r="V99" s="19">
        <v>3007419292.0500002</v>
      </c>
      <c r="W99" s="19">
        <v>3007419292.0500002</v>
      </c>
      <c r="X99" s="19">
        <v>1830428235.29</v>
      </c>
      <c r="Y99" s="19">
        <v>1830428235.29</v>
      </c>
      <c r="Z99" s="19">
        <v>0</v>
      </c>
      <c r="AA99" s="19">
        <f t="shared" si="17"/>
        <v>1835065702.29</v>
      </c>
      <c r="AB99" s="20">
        <f t="shared" si="10"/>
        <v>0.62086740369612348</v>
      </c>
      <c r="AC99" s="20">
        <f t="shared" si="11"/>
        <v>2.9201321512064893E-4</v>
      </c>
      <c r="AD99" s="21">
        <f t="shared" si="12"/>
        <v>0.6211594169112441</v>
      </c>
    </row>
    <row r="100" spans="1:30" ht="30" outlineLevel="2" x14ac:dyDescent="0.25">
      <c r="A100" s="15" t="s">
        <v>368</v>
      </c>
      <c r="B100" s="16" t="s">
        <v>36</v>
      </c>
      <c r="C100" s="16" t="s">
        <v>37</v>
      </c>
      <c r="D100" s="16" t="s">
        <v>49</v>
      </c>
      <c r="E100" s="16"/>
      <c r="F100" s="16" t="s">
        <v>39</v>
      </c>
      <c r="G100" s="16">
        <v>1111</v>
      </c>
      <c r="H100" s="16">
        <v>3460</v>
      </c>
      <c r="I100" s="17" t="s">
        <v>50</v>
      </c>
      <c r="J100" s="18">
        <v>170174739</v>
      </c>
      <c r="K100" s="19">
        <v>170174739</v>
      </c>
      <c r="L100" s="19">
        <v>8400520</v>
      </c>
      <c r="M100" s="19"/>
      <c r="N100" s="19"/>
      <c r="O100" s="19"/>
      <c r="P100" s="19">
        <v>0</v>
      </c>
      <c r="Q100" s="19">
        <v>0</v>
      </c>
      <c r="R100" s="19">
        <v>178575259</v>
      </c>
      <c r="S100" s="19">
        <v>0</v>
      </c>
      <c r="T100" s="19">
        <v>0</v>
      </c>
      <c r="U100" s="19">
        <v>0</v>
      </c>
      <c r="V100" s="19">
        <v>90243908.25</v>
      </c>
      <c r="W100" s="19">
        <v>90243908.25</v>
      </c>
      <c r="X100" s="19">
        <v>79930830.75</v>
      </c>
      <c r="Y100" s="19">
        <v>79930830.75</v>
      </c>
      <c r="Z100" s="19">
        <v>0</v>
      </c>
      <c r="AA100" s="19">
        <f t="shared" si="17"/>
        <v>88331350.75</v>
      </c>
      <c r="AB100" s="20">
        <f t="shared" si="10"/>
        <v>0.50535504613211846</v>
      </c>
      <c r="AC100" s="20">
        <f t="shared" si="11"/>
        <v>0</v>
      </c>
      <c r="AD100" s="21">
        <f t="shared" si="12"/>
        <v>0.50535504613211846</v>
      </c>
    </row>
    <row r="101" spans="1:30" ht="30" outlineLevel="2" x14ac:dyDescent="0.25">
      <c r="A101" s="15" t="s">
        <v>406</v>
      </c>
      <c r="B101" s="16" t="s">
        <v>250</v>
      </c>
      <c r="C101" s="16" t="s">
        <v>37</v>
      </c>
      <c r="D101" s="16" t="s">
        <v>49</v>
      </c>
      <c r="E101" s="16"/>
      <c r="F101" s="16">
        <v>280</v>
      </c>
      <c r="G101" s="16">
        <v>1111</v>
      </c>
      <c r="H101" s="16">
        <v>3410</v>
      </c>
      <c r="I101" s="17" t="s">
        <v>50</v>
      </c>
      <c r="J101" s="18">
        <v>10544122752</v>
      </c>
      <c r="K101" s="19">
        <v>10544122752</v>
      </c>
      <c r="L101" s="19">
        <v>0</v>
      </c>
      <c r="M101" s="19">
        <v>0</v>
      </c>
      <c r="N101" s="19">
        <v>0</v>
      </c>
      <c r="O101" s="19">
        <v>0</v>
      </c>
      <c r="P101" s="19">
        <v>0</v>
      </c>
      <c r="Q101" s="19">
        <v>-136577522</v>
      </c>
      <c r="R101" s="19">
        <v>10407545230</v>
      </c>
      <c r="S101" s="19">
        <v>0</v>
      </c>
      <c r="T101" s="19">
        <v>878520.09</v>
      </c>
      <c r="U101" s="19">
        <v>0</v>
      </c>
      <c r="V101" s="19">
        <v>6445202369.04</v>
      </c>
      <c r="W101" s="19">
        <v>6445202369.04</v>
      </c>
      <c r="X101" s="19">
        <v>4098041862.8699999</v>
      </c>
      <c r="Y101" s="19">
        <v>4098041862.8699999</v>
      </c>
      <c r="Z101" s="19">
        <v>0</v>
      </c>
      <c r="AA101" s="19">
        <f t="shared" si="17"/>
        <v>3961464340.8699999</v>
      </c>
      <c r="AB101" s="20">
        <f t="shared" si="10"/>
        <v>0.61928170635872415</v>
      </c>
      <c r="AC101" s="20">
        <f t="shared" si="11"/>
        <v>8.441184454021344E-5</v>
      </c>
      <c r="AD101" s="21">
        <f t="shared" si="12"/>
        <v>0.61936611820326437</v>
      </c>
    </row>
    <row r="102" spans="1:30" ht="30" outlineLevel="2" x14ac:dyDescent="0.25">
      <c r="A102" s="15" t="s">
        <v>406</v>
      </c>
      <c r="B102" s="16" t="s">
        <v>258</v>
      </c>
      <c r="C102" s="16" t="s">
        <v>37</v>
      </c>
      <c r="D102" s="16" t="s">
        <v>49</v>
      </c>
      <c r="E102" s="16"/>
      <c r="F102" s="16">
        <v>280</v>
      </c>
      <c r="G102" s="16">
        <v>1111</v>
      </c>
      <c r="H102" s="16">
        <v>3420</v>
      </c>
      <c r="I102" s="17" t="s">
        <v>50</v>
      </c>
      <c r="J102" s="18">
        <v>8953956836</v>
      </c>
      <c r="K102" s="19">
        <v>8653956836</v>
      </c>
      <c r="L102" s="19"/>
      <c r="M102" s="19"/>
      <c r="N102" s="19"/>
      <c r="O102" s="19"/>
      <c r="P102" s="19">
        <v>0</v>
      </c>
      <c r="Q102" s="19">
        <v>0</v>
      </c>
      <c r="R102" s="19">
        <v>8653956836</v>
      </c>
      <c r="S102" s="19">
        <v>0</v>
      </c>
      <c r="T102" s="19">
        <v>78545.08</v>
      </c>
      <c r="U102" s="19">
        <v>0</v>
      </c>
      <c r="V102" s="19">
        <v>5207944819.8500004</v>
      </c>
      <c r="W102" s="19">
        <v>5207944819.8500004</v>
      </c>
      <c r="X102" s="19">
        <v>3445933471.0700002</v>
      </c>
      <c r="Y102" s="19">
        <v>3445933471.0700002</v>
      </c>
      <c r="Z102" s="19">
        <v>0</v>
      </c>
      <c r="AA102" s="19">
        <f t="shared" si="17"/>
        <v>3445933471.0699997</v>
      </c>
      <c r="AB102" s="20">
        <f t="shared" si="10"/>
        <v>0.60179925998535455</v>
      </c>
      <c r="AC102" s="20">
        <f t="shared" si="11"/>
        <v>9.0762042714676651E-6</v>
      </c>
      <c r="AD102" s="21">
        <f t="shared" si="12"/>
        <v>0.60180833618962604</v>
      </c>
    </row>
    <row r="103" spans="1:30" ht="30" outlineLevel="2" x14ac:dyDescent="0.25">
      <c r="A103" s="15" t="s">
        <v>406</v>
      </c>
      <c r="B103" s="16" t="s">
        <v>285</v>
      </c>
      <c r="C103" s="16" t="s">
        <v>37</v>
      </c>
      <c r="D103" s="16" t="s">
        <v>49</v>
      </c>
      <c r="E103" s="16"/>
      <c r="F103" s="16">
        <v>280</v>
      </c>
      <c r="G103" s="16">
        <v>1111</v>
      </c>
      <c r="H103" s="16">
        <v>3420</v>
      </c>
      <c r="I103" s="17" t="s">
        <v>50</v>
      </c>
      <c r="J103" s="18">
        <v>3761321529</v>
      </c>
      <c r="K103" s="19">
        <v>3616741995</v>
      </c>
      <c r="L103" s="19"/>
      <c r="M103" s="19"/>
      <c r="N103" s="19"/>
      <c r="O103" s="19"/>
      <c r="P103" s="19">
        <v>0</v>
      </c>
      <c r="Q103" s="19">
        <v>0</v>
      </c>
      <c r="R103" s="19">
        <v>3616741995</v>
      </c>
      <c r="S103" s="19">
        <v>0</v>
      </c>
      <c r="T103" s="19">
        <v>0</v>
      </c>
      <c r="U103" s="19">
        <v>0</v>
      </c>
      <c r="V103" s="19">
        <v>2252473126.4099998</v>
      </c>
      <c r="W103" s="19">
        <v>2252473126.4099998</v>
      </c>
      <c r="X103" s="19">
        <v>1364268868.5899999</v>
      </c>
      <c r="Y103" s="19">
        <v>1364268868.5899999</v>
      </c>
      <c r="Z103" s="19">
        <v>0</v>
      </c>
      <c r="AA103" s="19">
        <f t="shared" si="17"/>
        <v>1364268868.5900002</v>
      </c>
      <c r="AB103" s="20">
        <f t="shared" si="10"/>
        <v>0.62279065786941756</v>
      </c>
      <c r="AC103" s="20">
        <f t="shared" si="11"/>
        <v>0</v>
      </c>
      <c r="AD103" s="21">
        <f t="shared" si="12"/>
        <v>0.62279065786941756</v>
      </c>
    </row>
    <row r="104" spans="1:30" ht="30" outlineLevel="2" x14ac:dyDescent="0.25">
      <c r="A104" s="15" t="s">
        <v>406</v>
      </c>
      <c r="B104" s="16" t="s">
        <v>468</v>
      </c>
      <c r="C104" s="16" t="s">
        <v>37</v>
      </c>
      <c r="D104" s="16" t="s">
        <v>49</v>
      </c>
      <c r="E104" s="16"/>
      <c r="F104" s="16">
        <v>280</v>
      </c>
      <c r="G104" s="16">
        <v>1111</v>
      </c>
      <c r="H104" s="16">
        <v>3480</v>
      </c>
      <c r="I104" s="17" t="s">
        <v>50</v>
      </c>
      <c r="J104" s="18">
        <v>972446861</v>
      </c>
      <c r="K104" s="19">
        <v>971595892</v>
      </c>
      <c r="L104" s="19"/>
      <c r="M104" s="19"/>
      <c r="N104" s="19"/>
      <c r="O104" s="19"/>
      <c r="P104" s="19">
        <v>0</v>
      </c>
      <c r="Q104" s="19">
        <v>0</v>
      </c>
      <c r="R104" s="19">
        <v>971595892</v>
      </c>
      <c r="S104" s="19">
        <v>0</v>
      </c>
      <c r="T104" s="19">
        <v>0</v>
      </c>
      <c r="U104" s="19">
        <v>0</v>
      </c>
      <c r="V104" s="19">
        <v>575310072.52999997</v>
      </c>
      <c r="W104" s="19">
        <v>575310072.52999997</v>
      </c>
      <c r="X104" s="19">
        <v>396285819.47000003</v>
      </c>
      <c r="Y104" s="19">
        <v>396285819.47000003</v>
      </c>
      <c r="Z104" s="19">
        <v>0</v>
      </c>
      <c r="AA104" s="19">
        <f t="shared" si="17"/>
        <v>396285819.47000003</v>
      </c>
      <c r="AB104" s="20">
        <f t="shared" si="10"/>
        <v>0.59212896767785017</v>
      </c>
      <c r="AC104" s="20">
        <f t="shared" si="11"/>
        <v>0</v>
      </c>
      <c r="AD104" s="21">
        <f t="shared" si="12"/>
        <v>0.59212896767785017</v>
      </c>
    </row>
    <row r="105" spans="1:30" ht="30" outlineLevel="2" x14ac:dyDescent="0.25">
      <c r="A105" s="15" t="s">
        <v>406</v>
      </c>
      <c r="B105" s="16" t="s">
        <v>482</v>
      </c>
      <c r="C105" s="16" t="s">
        <v>37</v>
      </c>
      <c r="D105" s="16" t="s">
        <v>49</v>
      </c>
      <c r="E105" s="16"/>
      <c r="F105" s="16">
        <v>280</v>
      </c>
      <c r="G105" s="16">
        <v>1111</v>
      </c>
      <c r="H105" s="16">
        <v>3480</v>
      </c>
      <c r="I105" s="17" t="s">
        <v>50</v>
      </c>
      <c r="J105" s="18">
        <v>3159882493</v>
      </c>
      <c r="K105" s="19">
        <v>3155314278</v>
      </c>
      <c r="L105" s="19"/>
      <c r="M105" s="19"/>
      <c r="N105" s="19"/>
      <c r="O105" s="19"/>
      <c r="P105" s="19">
        <v>0</v>
      </c>
      <c r="Q105" s="19">
        <v>-102773240</v>
      </c>
      <c r="R105" s="19">
        <v>3052541038</v>
      </c>
      <c r="S105" s="19">
        <v>0</v>
      </c>
      <c r="T105" s="19">
        <v>427219.83</v>
      </c>
      <c r="U105" s="19">
        <v>0</v>
      </c>
      <c r="V105" s="19">
        <v>1584729130.4000001</v>
      </c>
      <c r="W105" s="19">
        <v>1584729130.4000001</v>
      </c>
      <c r="X105" s="19">
        <v>1570157927.77</v>
      </c>
      <c r="Y105" s="19">
        <v>1570157927.77</v>
      </c>
      <c r="Z105" s="19">
        <v>0</v>
      </c>
      <c r="AA105" s="19">
        <f t="shared" si="17"/>
        <v>1467384687.77</v>
      </c>
      <c r="AB105" s="20">
        <f t="shared" si="10"/>
        <v>0.51915080278111569</v>
      </c>
      <c r="AC105" s="20">
        <f t="shared" si="11"/>
        <v>1.3995547469524306E-4</v>
      </c>
      <c r="AD105" s="21">
        <f t="shared" si="12"/>
        <v>0.51929075825581095</v>
      </c>
    </row>
    <row r="106" spans="1:30" ht="30" outlineLevel="2" x14ac:dyDescent="0.25">
      <c r="A106" s="15" t="s">
        <v>489</v>
      </c>
      <c r="B106" s="16" t="s">
        <v>36</v>
      </c>
      <c r="C106" s="16" t="s">
        <v>37</v>
      </c>
      <c r="D106" s="16" t="s">
        <v>49</v>
      </c>
      <c r="E106" s="16"/>
      <c r="F106" s="16" t="s">
        <v>39</v>
      </c>
      <c r="G106" s="16">
        <v>1111</v>
      </c>
      <c r="H106" s="16">
        <v>3480</v>
      </c>
      <c r="I106" s="17" t="s">
        <v>50</v>
      </c>
      <c r="J106" s="18">
        <v>251651280</v>
      </c>
      <c r="K106" s="19">
        <v>251651280</v>
      </c>
      <c r="L106" s="19">
        <v>-116746561</v>
      </c>
      <c r="M106" s="19"/>
      <c r="N106" s="19"/>
      <c r="O106" s="19"/>
      <c r="P106" s="19">
        <v>0</v>
      </c>
      <c r="Q106" s="19">
        <v>-6567013</v>
      </c>
      <c r="R106" s="19">
        <v>128337706</v>
      </c>
      <c r="S106" s="19">
        <v>0</v>
      </c>
      <c r="T106" s="19">
        <v>0</v>
      </c>
      <c r="U106" s="19">
        <v>0</v>
      </c>
      <c r="V106" s="19">
        <v>121738018.08</v>
      </c>
      <c r="W106" s="19">
        <v>121738018.08</v>
      </c>
      <c r="X106" s="19">
        <v>13166700.92</v>
      </c>
      <c r="Y106" s="19">
        <v>129913261.92</v>
      </c>
      <c r="Z106" s="19">
        <v>0</v>
      </c>
      <c r="AA106" s="19">
        <f t="shared" si="17"/>
        <v>6599687.9200000018</v>
      </c>
      <c r="AB106" s="20">
        <f t="shared" si="10"/>
        <v>0.94857561253276568</v>
      </c>
      <c r="AC106" s="20">
        <f t="shared" si="11"/>
        <v>0</v>
      </c>
      <c r="AD106" s="21">
        <f t="shared" si="12"/>
        <v>0.94857561253276568</v>
      </c>
    </row>
    <row r="107" spans="1:30" outlineLevel="1" x14ac:dyDescent="0.25">
      <c r="A107" s="22"/>
      <c r="B107" s="23"/>
      <c r="C107" s="23"/>
      <c r="D107" s="23" t="s">
        <v>510</v>
      </c>
      <c r="E107" s="23"/>
      <c r="F107" s="23"/>
      <c r="G107" s="23"/>
      <c r="H107" s="23"/>
      <c r="I107" s="24"/>
      <c r="J107" s="25">
        <f t="shared" ref="J107:AA107" si="19">SUBTOTAL(9,J91:J106)</f>
        <v>40336940622</v>
      </c>
      <c r="K107" s="26">
        <f t="shared" si="19"/>
        <v>39650548750</v>
      </c>
      <c r="L107" s="26">
        <f t="shared" si="19"/>
        <v>-1950000</v>
      </c>
      <c r="M107" s="26">
        <f t="shared" si="19"/>
        <v>0</v>
      </c>
      <c r="N107" s="26">
        <f t="shared" si="19"/>
        <v>-33911729</v>
      </c>
      <c r="O107" s="26">
        <f t="shared" si="19"/>
        <v>0</v>
      </c>
      <c r="P107" s="26">
        <f t="shared" si="19"/>
        <v>0</v>
      </c>
      <c r="Q107" s="26">
        <f t="shared" si="19"/>
        <v>-348695868</v>
      </c>
      <c r="R107" s="26">
        <f t="shared" si="19"/>
        <v>39265991153</v>
      </c>
      <c r="S107" s="26">
        <f t="shared" si="19"/>
        <v>0</v>
      </c>
      <c r="T107" s="26">
        <f t="shared" si="19"/>
        <v>5349309.8899999997</v>
      </c>
      <c r="U107" s="26">
        <f t="shared" si="19"/>
        <v>0</v>
      </c>
      <c r="V107" s="26">
        <f t="shared" si="19"/>
        <v>23674035746.040005</v>
      </c>
      <c r="W107" s="26">
        <f t="shared" si="19"/>
        <v>23674035746.040005</v>
      </c>
      <c r="X107" s="26">
        <f t="shared" si="19"/>
        <v>15820505404.07</v>
      </c>
      <c r="Y107" s="26">
        <f t="shared" si="19"/>
        <v>15971163694.07</v>
      </c>
      <c r="Z107" s="26">
        <f t="shared" si="19"/>
        <v>0</v>
      </c>
      <c r="AA107" s="26">
        <f t="shared" si="19"/>
        <v>15586606097.07</v>
      </c>
      <c r="AB107" s="27">
        <f t="shared" si="10"/>
        <v>0.60291450822657411</v>
      </c>
      <c r="AC107" s="27">
        <f t="shared" si="11"/>
        <v>1.3623264644349367E-4</v>
      </c>
      <c r="AD107" s="28">
        <f t="shared" si="12"/>
        <v>0.60305074087301758</v>
      </c>
    </row>
    <row r="108" spans="1:30" outlineLevel="2" x14ac:dyDescent="0.25">
      <c r="A108" s="15" t="s">
        <v>35</v>
      </c>
      <c r="B108" s="16" t="s">
        <v>36</v>
      </c>
      <c r="C108" s="16" t="s">
        <v>37</v>
      </c>
      <c r="D108" s="16" t="s">
        <v>51</v>
      </c>
      <c r="E108" s="16"/>
      <c r="F108" s="16">
        <v>280</v>
      </c>
      <c r="G108" s="16">
        <v>1111</v>
      </c>
      <c r="H108" s="16">
        <v>3480</v>
      </c>
      <c r="I108" s="17" t="s">
        <v>52</v>
      </c>
      <c r="J108" s="18">
        <v>561166727</v>
      </c>
      <c r="K108" s="19">
        <v>561166727</v>
      </c>
      <c r="L108" s="19">
        <v>13714035</v>
      </c>
      <c r="M108" s="19"/>
      <c r="N108" s="19"/>
      <c r="O108" s="19"/>
      <c r="P108" s="19">
        <v>-2245706</v>
      </c>
      <c r="Q108" s="19">
        <v>0</v>
      </c>
      <c r="R108" s="19">
        <v>572635056</v>
      </c>
      <c r="S108" s="19">
        <v>0</v>
      </c>
      <c r="T108" s="19">
        <v>0</v>
      </c>
      <c r="U108" s="19">
        <v>0</v>
      </c>
      <c r="V108" s="19">
        <v>136269.04</v>
      </c>
      <c r="W108" s="19">
        <v>136269.04</v>
      </c>
      <c r="X108" s="19">
        <v>558784751.96000004</v>
      </c>
      <c r="Y108" s="19">
        <v>561030457.96000004</v>
      </c>
      <c r="Z108" s="19">
        <v>0</v>
      </c>
      <c r="AA108" s="19">
        <f t="shared" si="17"/>
        <v>572498786.96000004</v>
      </c>
      <c r="AB108" s="20">
        <f t="shared" si="10"/>
        <v>2.3796838592431548E-4</v>
      </c>
      <c r="AC108" s="20">
        <f t="shared" si="11"/>
        <v>0</v>
      </c>
      <c r="AD108" s="21">
        <f t="shared" si="12"/>
        <v>2.3796838592431548E-4</v>
      </c>
    </row>
    <row r="109" spans="1:30" outlineLevel="2" x14ac:dyDescent="0.25">
      <c r="A109" s="15" t="s">
        <v>177</v>
      </c>
      <c r="B109" s="16" t="s">
        <v>36</v>
      </c>
      <c r="C109" s="16" t="s">
        <v>37</v>
      </c>
      <c r="D109" s="16" t="s">
        <v>51</v>
      </c>
      <c r="E109" s="16"/>
      <c r="F109" s="16">
        <v>280</v>
      </c>
      <c r="G109" s="16">
        <v>1111</v>
      </c>
      <c r="H109" s="16">
        <v>3480</v>
      </c>
      <c r="I109" s="17" t="s">
        <v>52</v>
      </c>
      <c r="J109" s="18">
        <v>814545022</v>
      </c>
      <c r="K109" s="19">
        <v>814545022</v>
      </c>
      <c r="L109" s="19">
        <v>16624634</v>
      </c>
      <c r="M109" s="19"/>
      <c r="N109" s="19"/>
      <c r="O109" s="19"/>
      <c r="P109" s="19">
        <v>-2287644</v>
      </c>
      <c r="Q109" s="19">
        <v>0</v>
      </c>
      <c r="R109" s="19">
        <v>828882012</v>
      </c>
      <c r="S109" s="19">
        <v>0</v>
      </c>
      <c r="T109" s="19">
        <v>0</v>
      </c>
      <c r="U109" s="19">
        <v>0</v>
      </c>
      <c r="V109" s="19">
        <v>465516.18</v>
      </c>
      <c r="W109" s="19">
        <v>465516.18</v>
      </c>
      <c r="X109" s="19">
        <v>811791861.82000005</v>
      </c>
      <c r="Y109" s="19">
        <v>814079505.82000005</v>
      </c>
      <c r="Z109" s="19">
        <v>0</v>
      </c>
      <c r="AA109" s="19">
        <f t="shared" si="17"/>
        <v>828416495.82000005</v>
      </c>
      <c r="AB109" s="20">
        <f t="shared" si="10"/>
        <v>5.616193538532237E-4</v>
      </c>
      <c r="AC109" s="20">
        <f t="shared" si="11"/>
        <v>0</v>
      </c>
      <c r="AD109" s="21">
        <f t="shared" si="12"/>
        <v>5.616193538532237E-4</v>
      </c>
    </row>
    <row r="110" spans="1:30" outlineLevel="2" x14ac:dyDescent="0.25">
      <c r="A110" s="15" t="s">
        <v>249</v>
      </c>
      <c r="B110" s="16" t="s">
        <v>250</v>
      </c>
      <c r="C110" s="16" t="s">
        <v>37</v>
      </c>
      <c r="D110" s="16" t="s">
        <v>51</v>
      </c>
      <c r="E110" s="16"/>
      <c r="F110" s="16">
        <v>280</v>
      </c>
      <c r="G110" s="16">
        <v>1111</v>
      </c>
      <c r="H110" s="16">
        <v>3480</v>
      </c>
      <c r="I110" s="17" t="s">
        <v>52</v>
      </c>
      <c r="J110" s="18">
        <v>25805270</v>
      </c>
      <c r="K110" s="19">
        <v>25805270</v>
      </c>
      <c r="L110" s="19"/>
      <c r="M110" s="19"/>
      <c r="N110" s="19"/>
      <c r="O110" s="19"/>
      <c r="P110" s="19">
        <v>-431039</v>
      </c>
      <c r="Q110" s="19">
        <v>0</v>
      </c>
      <c r="R110" s="19">
        <v>25374231</v>
      </c>
      <c r="S110" s="19">
        <v>0</v>
      </c>
      <c r="T110" s="19">
        <v>0</v>
      </c>
      <c r="U110" s="19">
        <v>0</v>
      </c>
      <c r="V110" s="19">
        <v>0</v>
      </c>
      <c r="W110" s="19">
        <v>0</v>
      </c>
      <c r="X110" s="19">
        <v>25374231</v>
      </c>
      <c r="Y110" s="19">
        <v>25805270</v>
      </c>
      <c r="Z110" s="19">
        <v>0</v>
      </c>
      <c r="AA110" s="19">
        <f t="shared" si="17"/>
        <v>25374231</v>
      </c>
      <c r="AB110" s="20">
        <f t="shared" ref="AB110:AB173" si="20">V110/R110</f>
        <v>0</v>
      </c>
      <c r="AC110" s="20">
        <f t="shared" ref="AC110:AC173" si="21">(S110+T110+U110)/R110</f>
        <v>0</v>
      </c>
      <c r="AD110" s="21">
        <f t="shared" ref="AD110:AD173" si="22">AB110+AC110</f>
        <v>0</v>
      </c>
    </row>
    <row r="111" spans="1:30" outlineLevel="2" x14ac:dyDescent="0.25">
      <c r="A111" s="15" t="s">
        <v>249</v>
      </c>
      <c r="B111" s="16" t="s">
        <v>258</v>
      </c>
      <c r="C111" s="16" t="s">
        <v>37</v>
      </c>
      <c r="D111" s="16" t="s">
        <v>51</v>
      </c>
      <c r="E111" s="16"/>
      <c r="F111" s="16">
        <v>280</v>
      </c>
      <c r="G111" s="16">
        <v>1111</v>
      </c>
      <c r="H111" s="16">
        <v>3480</v>
      </c>
      <c r="I111" s="17" t="s">
        <v>52</v>
      </c>
      <c r="J111" s="18">
        <v>488305337</v>
      </c>
      <c r="K111" s="19">
        <v>488305337</v>
      </c>
      <c r="L111" s="19">
        <v>2403158</v>
      </c>
      <c r="M111" s="19"/>
      <c r="N111" s="19"/>
      <c r="O111" s="19"/>
      <c r="P111" s="19">
        <v>-2534125</v>
      </c>
      <c r="Q111" s="19">
        <v>0</v>
      </c>
      <c r="R111" s="19">
        <v>488174370</v>
      </c>
      <c r="S111" s="19">
        <v>0</v>
      </c>
      <c r="T111" s="19">
        <v>0</v>
      </c>
      <c r="U111" s="19">
        <v>0</v>
      </c>
      <c r="V111" s="19">
        <v>3157989.93</v>
      </c>
      <c r="W111" s="19">
        <v>3157989.93</v>
      </c>
      <c r="X111" s="19">
        <v>482613222.06999999</v>
      </c>
      <c r="Y111" s="19">
        <v>485147347.06999999</v>
      </c>
      <c r="Z111" s="19">
        <v>0</v>
      </c>
      <c r="AA111" s="19">
        <f t="shared" si="17"/>
        <v>485016380.06999999</v>
      </c>
      <c r="AB111" s="20">
        <f t="shared" si="20"/>
        <v>6.4689793730875302E-3</v>
      </c>
      <c r="AC111" s="20">
        <f t="shared" si="21"/>
        <v>0</v>
      </c>
      <c r="AD111" s="21">
        <f t="shared" si="22"/>
        <v>6.4689793730875302E-3</v>
      </c>
    </row>
    <row r="112" spans="1:30" outlineLevel="2" x14ac:dyDescent="0.25">
      <c r="A112" s="15" t="s">
        <v>249</v>
      </c>
      <c r="B112" s="16" t="s">
        <v>285</v>
      </c>
      <c r="C112" s="16" t="s">
        <v>37</v>
      </c>
      <c r="D112" s="16" t="s">
        <v>51</v>
      </c>
      <c r="E112" s="16"/>
      <c r="F112" s="16">
        <v>280</v>
      </c>
      <c r="G112" s="16">
        <v>1111</v>
      </c>
      <c r="H112" s="16">
        <v>3480</v>
      </c>
      <c r="I112" s="17" t="s">
        <v>52</v>
      </c>
      <c r="J112" s="18">
        <v>100781015</v>
      </c>
      <c r="K112" s="19">
        <v>100781015</v>
      </c>
      <c r="L112" s="19"/>
      <c r="M112" s="19"/>
      <c r="N112" s="19"/>
      <c r="O112" s="19"/>
      <c r="P112" s="19">
        <v>-1495498</v>
      </c>
      <c r="Q112" s="19">
        <v>0</v>
      </c>
      <c r="R112" s="19">
        <v>99285517</v>
      </c>
      <c r="S112" s="19">
        <v>0</v>
      </c>
      <c r="T112" s="19">
        <v>0</v>
      </c>
      <c r="U112" s="19">
        <v>0</v>
      </c>
      <c r="V112" s="19">
        <v>0</v>
      </c>
      <c r="W112" s="19">
        <v>0</v>
      </c>
      <c r="X112" s="19">
        <v>99285517</v>
      </c>
      <c r="Y112" s="19">
        <v>100781015</v>
      </c>
      <c r="Z112" s="19">
        <v>0</v>
      </c>
      <c r="AA112" s="19">
        <f t="shared" si="17"/>
        <v>99285517</v>
      </c>
      <c r="AB112" s="20">
        <f t="shared" si="20"/>
        <v>0</v>
      </c>
      <c r="AC112" s="20">
        <f t="shared" si="21"/>
        <v>0</v>
      </c>
      <c r="AD112" s="21">
        <f t="shared" si="22"/>
        <v>0</v>
      </c>
    </row>
    <row r="113" spans="1:30" outlineLevel="2" x14ac:dyDescent="0.25">
      <c r="A113" s="15" t="s">
        <v>301</v>
      </c>
      <c r="B113" s="16" t="s">
        <v>36</v>
      </c>
      <c r="C113" s="16" t="s">
        <v>37</v>
      </c>
      <c r="D113" s="16" t="s">
        <v>51</v>
      </c>
      <c r="E113" s="16"/>
      <c r="F113" s="16">
        <v>280</v>
      </c>
      <c r="G113" s="16">
        <v>1111</v>
      </c>
      <c r="H113" s="16">
        <v>3480</v>
      </c>
      <c r="I113" s="17" t="s">
        <v>52</v>
      </c>
      <c r="J113" s="18">
        <v>159453440</v>
      </c>
      <c r="K113" s="19">
        <v>159453440</v>
      </c>
      <c r="L113" s="19"/>
      <c r="M113" s="19"/>
      <c r="N113" s="19"/>
      <c r="O113" s="19"/>
      <c r="P113" s="19">
        <v>-3197956</v>
      </c>
      <c r="Q113" s="19">
        <v>0</v>
      </c>
      <c r="R113" s="19">
        <v>156255484</v>
      </c>
      <c r="S113" s="19">
        <v>0</v>
      </c>
      <c r="T113" s="19">
        <v>0</v>
      </c>
      <c r="U113" s="19">
        <v>0</v>
      </c>
      <c r="V113" s="19">
        <v>41404.71</v>
      </c>
      <c r="W113" s="19">
        <v>41404.71</v>
      </c>
      <c r="X113" s="19">
        <v>156214079.28999999</v>
      </c>
      <c r="Y113" s="19">
        <v>159412035.28999999</v>
      </c>
      <c r="Z113" s="19">
        <v>0</v>
      </c>
      <c r="AA113" s="19">
        <f t="shared" si="17"/>
        <v>156214079.28999999</v>
      </c>
      <c r="AB113" s="20">
        <f t="shared" si="20"/>
        <v>2.6498084380833636E-4</v>
      </c>
      <c r="AC113" s="20">
        <f t="shared" si="21"/>
        <v>0</v>
      </c>
      <c r="AD113" s="21">
        <f t="shared" si="22"/>
        <v>2.6498084380833636E-4</v>
      </c>
    </row>
    <row r="114" spans="1:30" outlineLevel="2" x14ac:dyDescent="0.25">
      <c r="A114" s="15" t="s">
        <v>319</v>
      </c>
      <c r="B114" s="16" t="s">
        <v>36</v>
      </c>
      <c r="C114" s="16" t="s">
        <v>37</v>
      </c>
      <c r="D114" s="16" t="s">
        <v>51</v>
      </c>
      <c r="E114" s="16"/>
      <c r="F114" s="16">
        <v>280</v>
      </c>
      <c r="G114" s="16">
        <v>1111</v>
      </c>
      <c r="H114" s="16">
        <v>3480</v>
      </c>
      <c r="I114" s="17" t="s">
        <v>52</v>
      </c>
      <c r="J114" s="18">
        <v>474601058</v>
      </c>
      <c r="K114" s="19">
        <v>474601058</v>
      </c>
      <c r="L114" s="19">
        <v>5180629</v>
      </c>
      <c r="M114" s="19"/>
      <c r="N114" s="19"/>
      <c r="O114" s="19"/>
      <c r="P114" s="19">
        <v>-4052592</v>
      </c>
      <c r="Q114" s="19">
        <v>0</v>
      </c>
      <c r="R114" s="19">
        <v>475729095</v>
      </c>
      <c r="S114" s="19">
        <v>0</v>
      </c>
      <c r="T114" s="19">
        <v>0</v>
      </c>
      <c r="U114" s="19">
        <v>0</v>
      </c>
      <c r="V114" s="19">
        <v>682341.9</v>
      </c>
      <c r="W114" s="19">
        <v>682341.9</v>
      </c>
      <c r="X114" s="19">
        <v>469866124.10000002</v>
      </c>
      <c r="Y114" s="19">
        <v>473918716.10000002</v>
      </c>
      <c r="Z114" s="19">
        <v>0</v>
      </c>
      <c r="AA114" s="19">
        <f t="shared" si="17"/>
        <v>475046753.10000002</v>
      </c>
      <c r="AB114" s="20">
        <f t="shared" si="20"/>
        <v>1.4343076914393896E-3</v>
      </c>
      <c r="AC114" s="20">
        <f t="shared" si="21"/>
        <v>0</v>
      </c>
      <c r="AD114" s="21">
        <f t="shared" si="22"/>
        <v>1.4343076914393896E-3</v>
      </c>
    </row>
    <row r="115" spans="1:30" outlineLevel="2" x14ac:dyDescent="0.25">
      <c r="A115" s="15" t="s">
        <v>341</v>
      </c>
      <c r="B115" s="16" t="s">
        <v>36</v>
      </c>
      <c r="C115" s="16" t="s">
        <v>37</v>
      </c>
      <c r="D115" s="16" t="s">
        <v>51</v>
      </c>
      <c r="E115" s="16"/>
      <c r="F115" s="16">
        <v>280</v>
      </c>
      <c r="G115" s="16">
        <v>1111</v>
      </c>
      <c r="H115" s="16">
        <v>3480</v>
      </c>
      <c r="I115" s="17" t="s">
        <v>52</v>
      </c>
      <c r="J115" s="18">
        <v>106244447</v>
      </c>
      <c r="K115" s="19">
        <v>106244447</v>
      </c>
      <c r="L115" s="19"/>
      <c r="M115" s="19"/>
      <c r="N115" s="19"/>
      <c r="O115" s="19"/>
      <c r="P115" s="19">
        <v>-516105</v>
      </c>
      <c r="Q115" s="19">
        <v>0</v>
      </c>
      <c r="R115" s="19">
        <v>105728342</v>
      </c>
      <c r="S115" s="19">
        <v>0</v>
      </c>
      <c r="T115" s="19">
        <v>0</v>
      </c>
      <c r="U115" s="19">
        <v>0</v>
      </c>
      <c r="V115" s="19">
        <v>539832.21</v>
      </c>
      <c r="W115" s="19">
        <v>539832.21</v>
      </c>
      <c r="X115" s="19">
        <v>105188509.79000001</v>
      </c>
      <c r="Y115" s="19">
        <v>105704614.79000001</v>
      </c>
      <c r="Z115" s="19">
        <v>0</v>
      </c>
      <c r="AA115" s="19">
        <f t="shared" si="17"/>
        <v>105188509.79000001</v>
      </c>
      <c r="AB115" s="20">
        <f t="shared" si="20"/>
        <v>5.1058420078128148E-3</v>
      </c>
      <c r="AC115" s="20">
        <f t="shared" si="21"/>
        <v>0</v>
      </c>
      <c r="AD115" s="21">
        <f t="shared" si="22"/>
        <v>5.1058420078128148E-3</v>
      </c>
    </row>
    <row r="116" spans="1:30" outlineLevel="2" x14ac:dyDescent="0.25">
      <c r="A116" s="15" t="s">
        <v>341</v>
      </c>
      <c r="B116" s="16" t="s">
        <v>36</v>
      </c>
      <c r="C116" s="16" t="s">
        <v>37</v>
      </c>
      <c r="D116" s="16" t="s">
        <v>51</v>
      </c>
      <c r="E116" s="16"/>
      <c r="F116" s="16" t="s">
        <v>39</v>
      </c>
      <c r="G116" s="16">
        <v>1111</v>
      </c>
      <c r="H116" s="16">
        <v>3480</v>
      </c>
      <c r="I116" s="17" t="s">
        <v>52</v>
      </c>
      <c r="J116" s="18"/>
      <c r="K116" s="19"/>
      <c r="L116" s="19"/>
      <c r="M116" s="19"/>
      <c r="N116" s="19">
        <v>2500000</v>
      </c>
      <c r="O116" s="19"/>
      <c r="P116" s="19">
        <v>0</v>
      </c>
      <c r="Q116" s="19">
        <v>0</v>
      </c>
      <c r="R116" s="19">
        <v>2500000</v>
      </c>
      <c r="S116" s="19"/>
      <c r="T116" s="19"/>
      <c r="U116" s="19"/>
      <c r="V116" s="19"/>
      <c r="W116" s="19"/>
      <c r="X116" s="19"/>
      <c r="Y116" s="19"/>
      <c r="Z116" s="19"/>
      <c r="AA116" s="19">
        <f t="shared" si="17"/>
        <v>2500000</v>
      </c>
      <c r="AB116" s="20">
        <f t="shared" si="20"/>
        <v>0</v>
      </c>
      <c r="AC116" s="20">
        <f t="shared" si="21"/>
        <v>0</v>
      </c>
      <c r="AD116" s="21">
        <f t="shared" si="22"/>
        <v>0</v>
      </c>
    </row>
    <row r="117" spans="1:30" outlineLevel="2" x14ac:dyDescent="0.25">
      <c r="A117" s="15" t="s">
        <v>347</v>
      </c>
      <c r="B117" s="16" t="s">
        <v>36</v>
      </c>
      <c r="C117" s="16" t="s">
        <v>37</v>
      </c>
      <c r="D117" s="16" t="s">
        <v>51</v>
      </c>
      <c r="E117" s="16"/>
      <c r="F117" s="16">
        <v>280</v>
      </c>
      <c r="G117" s="16">
        <v>1111</v>
      </c>
      <c r="H117" s="16">
        <v>3480</v>
      </c>
      <c r="I117" s="17" t="s">
        <v>52</v>
      </c>
      <c r="J117" s="18">
        <v>1981337532</v>
      </c>
      <c r="K117" s="19">
        <v>1981337532</v>
      </c>
      <c r="L117" s="19">
        <v>10165563</v>
      </c>
      <c r="M117" s="19"/>
      <c r="N117" s="19"/>
      <c r="O117" s="19"/>
      <c r="P117" s="19">
        <v>-7604230</v>
      </c>
      <c r="Q117" s="19">
        <v>0</v>
      </c>
      <c r="R117" s="19">
        <v>1983898865</v>
      </c>
      <c r="S117" s="19">
        <v>0</v>
      </c>
      <c r="T117" s="19">
        <v>0</v>
      </c>
      <c r="U117" s="19">
        <v>0</v>
      </c>
      <c r="V117" s="19">
        <v>13525651.68</v>
      </c>
      <c r="W117" s="19">
        <v>13525651.68</v>
      </c>
      <c r="X117" s="19">
        <v>1960207650.3199999</v>
      </c>
      <c r="Y117" s="19">
        <v>1967811880.3199999</v>
      </c>
      <c r="Z117" s="19">
        <v>0</v>
      </c>
      <c r="AA117" s="19">
        <f t="shared" si="17"/>
        <v>1970373213.3199999</v>
      </c>
      <c r="AB117" s="20">
        <f t="shared" si="20"/>
        <v>6.8177122930104606E-3</v>
      </c>
      <c r="AC117" s="20">
        <f t="shared" si="21"/>
        <v>0</v>
      </c>
      <c r="AD117" s="21">
        <f t="shared" si="22"/>
        <v>6.8177122930104606E-3</v>
      </c>
    </row>
    <row r="118" spans="1:30" outlineLevel="2" x14ac:dyDescent="0.25">
      <c r="A118" s="15" t="s">
        <v>368</v>
      </c>
      <c r="B118" s="16" t="s">
        <v>36</v>
      </c>
      <c r="C118" s="16" t="s">
        <v>37</v>
      </c>
      <c r="D118" s="16" t="s">
        <v>51</v>
      </c>
      <c r="E118" s="16"/>
      <c r="F118" s="16">
        <v>280</v>
      </c>
      <c r="G118" s="16">
        <v>1111</v>
      </c>
      <c r="H118" s="16">
        <v>3460</v>
      </c>
      <c r="I118" s="17" t="s">
        <v>52</v>
      </c>
      <c r="J118" s="18">
        <v>66724792</v>
      </c>
      <c r="K118" s="19">
        <v>66724792</v>
      </c>
      <c r="L118" s="19">
        <v>18265789</v>
      </c>
      <c r="M118" s="19"/>
      <c r="N118" s="19"/>
      <c r="O118" s="19"/>
      <c r="P118" s="19">
        <v>0</v>
      </c>
      <c r="Q118" s="19">
        <v>0</v>
      </c>
      <c r="R118" s="19">
        <v>84990581</v>
      </c>
      <c r="S118" s="19">
        <v>0</v>
      </c>
      <c r="T118" s="19">
        <v>0</v>
      </c>
      <c r="U118" s="19">
        <v>0</v>
      </c>
      <c r="V118" s="19">
        <v>157866.74</v>
      </c>
      <c r="W118" s="19">
        <v>157866.74</v>
      </c>
      <c r="X118" s="19">
        <v>66566925.259999998</v>
      </c>
      <c r="Y118" s="19">
        <v>66566925.259999998</v>
      </c>
      <c r="Z118" s="19">
        <v>0</v>
      </c>
      <c r="AA118" s="19">
        <f t="shared" si="17"/>
        <v>84832714.260000005</v>
      </c>
      <c r="AB118" s="20">
        <f t="shared" si="20"/>
        <v>1.8574615933029095E-3</v>
      </c>
      <c r="AC118" s="20">
        <f t="shared" si="21"/>
        <v>0</v>
      </c>
      <c r="AD118" s="21">
        <f t="shared" si="22"/>
        <v>1.8574615933029095E-3</v>
      </c>
    </row>
    <row r="119" spans="1:30" outlineLevel="2" x14ac:dyDescent="0.25">
      <c r="A119" s="15" t="s">
        <v>406</v>
      </c>
      <c r="B119" s="16" t="s">
        <v>250</v>
      </c>
      <c r="C119" s="16" t="s">
        <v>37</v>
      </c>
      <c r="D119" s="16" t="s">
        <v>51</v>
      </c>
      <c r="E119" s="16"/>
      <c r="F119" s="16">
        <v>280</v>
      </c>
      <c r="G119" s="16">
        <v>1111</v>
      </c>
      <c r="H119" s="16">
        <v>3410</v>
      </c>
      <c r="I119" s="17" t="s">
        <v>52</v>
      </c>
      <c r="J119" s="18">
        <v>48038766171</v>
      </c>
      <c r="K119" s="19">
        <v>48038766171</v>
      </c>
      <c r="L119" s="19"/>
      <c r="M119" s="19"/>
      <c r="N119" s="19"/>
      <c r="O119" s="19"/>
      <c r="P119" s="19">
        <v>-170739146</v>
      </c>
      <c r="Q119" s="19">
        <v>-300000000</v>
      </c>
      <c r="R119" s="19">
        <v>47568027025</v>
      </c>
      <c r="S119" s="19">
        <v>0</v>
      </c>
      <c r="T119" s="19">
        <v>0</v>
      </c>
      <c r="U119" s="19">
        <v>0</v>
      </c>
      <c r="V119" s="19">
        <v>453335474.91000003</v>
      </c>
      <c r="W119" s="19">
        <v>453335474.91000003</v>
      </c>
      <c r="X119" s="19">
        <v>47414691550.089996</v>
      </c>
      <c r="Y119" s="19">
        <v>47585430696.089996</v>
      </c>
      <c r="Z119" s="19">
        <v>0</v>
      </c>
      <c r="AA119" s="19">
        <f t="shared" si="17"/>
        <v>47114691550.089996</v>
      </c>
      <c r="AB119" s="20">
        <f t="shared" si="20"/>
        <v>9.5302559988822665E-3</v>
      </c>
      <c r="AC119" s="20">
        <f t="shared" si="21"/>
        <v>0</v>
      </c>
      <c r="AD119" s="21">
        <f t="shared" si="22"/>
        <v>9.5302559988822665E-3</v>
      </c>
    </row>
    <row r="120" spans="1:30" outlineLevel="2" x14ac:dyDescent="0.25">
      <c r="A120" s="15" t="s">
        <v>406</v>
      </c>
      <c r="B120" s="16" t="s">
        <v>258</v>
      </c>
      <c r="C120" s="16" t="s">
        <v>37</v>
      </c>
      <c r="D120" s="16" t="s">
        <v>51</v>
      </c>
      <c r="E120" s="16"/>
      <c r="F120" s="16">
        <v>280</v>
      </c>
      <c r="G120" s="16">
        <v>1111</v>
      </c>
      <c r="H120" s="16">
        <v>3420</v>
      </c>
      <c r="I120" s="17" t="s">
        <v>52</v>
      </c>
      <c r="J120" s="18">
        <v>22194456286</v>
      </c>
      <c r="K120" s="19">
        <v>22252456286</v>
      </c>
      <c r="L120" s="19"/>
      <c r="M120" s="19"/>
      <c r="N120" s="19"/>
      <c r="O120" s="19"/>
      <c r="P120" s="19">
        <v>-19784036</v>
      </c>
      <c r="Q120" s="19">
        <v>0</v>
      </c>
      <c r="R120" s="19">
        <v>22232672250</v>
      </c>
      <c r="S120" s="19">
        <v>0</v>
      </c>
      <c r="T120" s="19">
        <v>0</v>
      </c>
      <c r="U120" s="19">
        <v>0</v>
      </c>
      <c r="V120" s="19">
        <v>185310480.88</v>
      </c>
      <c r="W120" s="19">
        <v>185310480.88</v>
      </c>
      <c r="X120" s="19">
        <v>22047361769.119999</v>
      </c>
      <c r="Y120" s="19">
        <v>22067145805.119999</v>
      </c>
      <c r="Z120" s="19">
        <v>0</v>
      </c>
      <c r="AA120" s="19">
        <f t="shared" si="17"/>
        <v>22047361769.119999</v>
      </c>
      <c r="AB120" s="20">
        <f t="shared" si="20"/>
        <v>8.3350520709448237E-3</v>
      </c>
      <c r="AC120" s="20">
        <f t="shared" si="21"/>
        <v>0</v>
      </c>
      <c r="AD120" s="21">
        <f t="shared" si="22"/>
        <v>8.3350520709448237E-3</v>
      </c>
    </row>
    <row r="121" spans="1:30" outlineLevel="2" x14ac:dyDescent="0.25">
      <c r="A121" s="15" t="s">
        <v>406</v>
      </c>
      <c r="B121" s="16" t="s">
        <v>285</v>
      </c>
      <c r="C121" s="16" t="s">
        <v>37</v>
      </c>
      <c r="D121" s="16" t="s">
        <v>51</v>
      </c>
      <c r="E121" s="16"/>
      <c r="F121" s="16">
        <v>280</v>
      </c>
      <c r="G121" s="16">
        <v>1111</v>
      </c>
      <c r="H121" s="16">
        <v>3420</v>
      </c>
      <c r="I121" s="17" t="s">
        <v>52</v>
      </c>
      <c r="J121" s="18">
        <v>13357725727</v>
      </c>
      <c r="K121" s="19">
        <v>13357725727</v>
      </c>
      <c r="L121" s="19"/>
      <c r="M121" s="19"/>
      <c r="N121" s="19"/>
      <c r="O121" s="19"/>
      <c r="P121" s="19">
        <v>-6065789</v>
      </c>
      <c r="Q121" s="19">
        <v>0</v>
      </c>
      <c r="R121" s="19">
        <v>13351659938</v>
      </c>
      <c r="S121" s="19">
        <v>0</v>
      </c>
      <c r="T121" s="19">
        <v>0</v>
      </c>
      <c r="U121" s="19">
        <v>0</v>
      </c>
      <c r="V121" s="19">
        <v>93399763.170000002</v>
      </c>
      <c r="W121" s="19">
        <v>93399763.170000002</v>
      </c>
      <c r="X121" s="19">
        <v>13258260174.83</v>
      </c>
      <c r="Y121" s="19">
        <v>13264325963.83</v>
      </c>
      <c r="Z121" s="19">
        <v>0</v>
      </c>
      <c r="AA121" s="19">
        <f t="shared" si="17"/>
        <v>13258260174.83</v>
      </c>
      <c r="AB121" s="20">
        <f t="shared" si="20"/>
        <v>6.9953671381470742E-3</v>
      </c>
      <c r="AC121" s="20">
        <f t="shared" si="21"/>
        <v>0</v>
      </c>
      <c r="AD121" s="21">
        <f t="shared" si="22"/>
        <v>6.9953671381470742E-3</v>
      </c>
    </row>
    <row r="122" spans="1:30" outlineLevel="2" x14ac:dyDescent="0.25">
      <c r="A122" s="15" t="s">
        <v>406</v>
      </c>
      <c r="B122" s="16" t="s">
        <v>468</v>
      </c>
      <c r="C122" s="16" t="s">
        <v>37</v>
      </c>
      <c r="D122" s="16" t="s">
        <v>51</v>
      </c>
      <c r="E122" s="16"/>
      <c r="F122" s="16">
        <v>280</v>
      </c>
      <c r="G122" s="16">
        <v>1111</v>
      </c>
      <c r="H122" s="16">
        <v>3480</v>
      </c>
      <c r="I122" s="17" t="s">
        <v>52</v>
      </c>
      <c r="J122" s="18">
        <v>9827105743</v>
      </c>
      <c r="K122" s="19">
        <v>9827105743</v>
      </c>
      <c r="L122" s="19"/>
      <c r="M122" s="19"/>
      <c r="N122" s="19"/>
      <c r="O122" s="19"/>
      <c r="P122" s="19">
        <v>-1754218</v>
      </c>
      <c r="Q122" s="19">
        <v>0</v>
      </c>
      <c r="R122" s="19">
        <v>9825351525</v>
      </c>
      <c r="S122" s="19">
        <v>0</v>
      </c>
      <c r="T122" s="19">
        <v>0</v>
      </c>
      <c r="U122" s="19">
        <v>0</v>
      </c>
      <c r="V122" s="19">
        <v>86965705.040000007</v>
      </c>
      <c r="W122" s="19">
        <v>86965705.040000007</v>
      </c>
      <c r="X122" s="19">
        <v>9738385819.9599991</v>
      </c>
      <c r="Y122" s="19">
        <v>9740140037.9599991</v>
      </c>
      <c r="Z122" s="19">
        <v>0</v>
      </c>
      <c r="AA122" s="19">
        <f t="shared" si="17"/>
        <v>9738385819.9599991</v>
      </c>
      <c r="AB122" s="20">
        <f t="shared" si="20"/>
        <v>8.8511545687420083E-3</v>
      </c>
      <c r="AC122" s="20">
        <f t="shared" si="21"/>
        <v>0</v>
      </c>
      <c r="AD122" s="21">
        <f t="shared" si="22"/>
        <v>8.8511545687420083E-3</v>
      </c>
    </row>
    <row r="123" spans="1:30" outlineLevel="2" x14ac:dyDescent="0.25">
      <c r="A123" s="15" t="s">
        <v>406</v>
      </c>
      <c r="B123" s="16" t="s">
        <v>482</v>
      </c>
      <c r="C123" s="16" t="s">
        <v>37</v>
      </c>
      <c r="D123" s="16" t="s">
        <v>51</v>
      </c>
      <c r="E123" s="16"/>
      <c r="F123" s="16">
        <v>280</v>
      </c>
      <c r="G123" s="16">
        <v>1111</v>
      </c>
      <c r="H123" s="16">
        <v>3480</v>
      </c>
      <c r="I123" s="17" t="s">
        <v>52</v>
      </c>
      <c r="J123" s="18">
        <v>6407706012</v>
      </c>
      <c r="K123" s="19">
        <v>6407706012</v>
      </c>
      <c r="L123" s="19"/>
      <c r="M123" s="19"/>
      <c r="N123" s="19"/>
      <c r="O123" s="19"/>
      <c r="P123" s="19">
        <v>-4292084</v>
      </c>
      <c r="Q123" s="19">
        <v>0</v>
      </c>
      <c r="R123" s="19">
        <v>6403413928</v>
      </c>
      <c r="S123" s="19">
        <v>0</v>
      </c>
      <c r="T123" s="19">
        <v>0</v>
      </c>
      <c r="U123" s="19">
        <v>0</v>
      </c>
      <c r="V123" s="19">
        <v>18812142.579999998</v>
      </c>
      <c r="W123" s="19">
        <v>18812142.579999998</v>
      </c>
      <c r="X123" s="19">
        <v>6384601785.4200001</v>
      </c>
      <c r="Y123" s="19">
        <v>6388893869.4200001</v>
      </c>
      <c r="Z123" s="19">
        <v>0</v>
      </c>
      <c r="AA123" s="19">
        <f t="shared" si="17"/>
        <v>6384601785.4200001</v>
      </c>
      <c r="AB123" s="20">
        <f t="shared" si="20"/>
        <v>2.9378301623983346E-3</v>
      </c>
      <c r="AC123" s="20">
        <f t="shared" si="21"/>
        <v>0</v>
      </c>
      <c r="AD123" s="21">
        <f t="shared" si="22"/>
        <v>2.9378301623983346E-3</v>
      </c>
    </row>
    <row r="124" spans="1:30" outlineLevel="2" x14ac:dyDescent="0.25">
      <c r="A124" s="15" t="s">
        <v>489</v>
      </c>
      <c r="B124" s="16" t="s">
        <v>36</v>
      </c>
      <c r="C124" s="16" t="s">
        <v>37</v>
      </c>
      <c r="D124" s="16" t="s">
        <v>51</v>
      </c>
      <c r="E124" s="16"/>
      <c r="F124" s="16">
        <v>280</v>
      </c>
      <c r="G124" s="16">
        <v>1111</v>
      </c>
      <c r="H124" s="16">
        <v>3480</v>
      </c>
      <c r="I124" s="17" t="s">
        <v>52</v>
      </c>
      <c r="J124" s="18">
        <v>88853812</v>
      </c>
      <c r="K124" s="19">
        <v>66853812</v>
      </c>
      <c r="L124" s="19">
        <v>-66353808</v>
      </c>
      <c r="M124" s="19"/>
      <c r="N124" s="19"/>
      <c r="O124" s="19"/>
      <c r="P124" s="19">
        <v>0</v>
      </c>
      <c r="Q124" s="19">
        <v>0</v>
      </c>
      <c r="R124" s="19">
        <v>500004</v>
      </c>
      <c r="S124" s="19">
        <v>0</v>
      </c>
      <c r="T124" s="19">
        <v>0</v>
      </c>
      <c r="U124" s="19">
        <v>0</v>
      </c>
      <c r="V124" s="19">
        <v>0</v>
      </c>
      <c r="W124" s="19">
        <v>0</v>
      </c>
      <c r="X124" s="19">
        <v>500004</v>
      </c>
      <c r="Y124" s="19">
        <v>66853812</v>
      </c>
      <c r="Z124" s="19">
        <v>0</v>
      </c>
      <c r="AA124" s="19">
        <f t="shared" si="17"/>
        <v>500004</v>
      </c>
      <c r="AB124" s="20">
        <f t="shared" si="20"/>
        <v>0</v>
      </c>
      <c r="AC124" s="20">
        <f t="shared" si="21"/>
        <v>0</v>
      </c>
      <c r="AD124" s="21">
        <f t="shared" si="22"/>
        <v>0</v>
      </c>
    </row>
    <row r="125" spans="1:30" outlineLevel="1" x14ac:dyDescent="0.25">
      <c r="A125" s="22"/>
      <c r="B125" s="23"/>
      <c r="C125" s="23"/>
      <c r="D125" s="23" t="s">
        <v>511</v>
      </c>
      <c r="E125" s="23"/>
      <c r="F125" s="23"/>
      <c r="G125" s="23"/>
      <c r="H125" s="23"/>
      <c r="I125" s="24"/>
      <c r="J125" s="25">
        <f t="shared" ref="J125:AA125" si="23">SUBTOTAL(9,J108:J124)</f>
        <v>104693578391</v>
      </c>
      <c r="K125" s="26">
        <f t="shared" si="23"/>
        <v>104729578391</v>
      </c>
      <c r="L125" s="26">
        <f t="shared" si="23"/>
        <v>0</v>
      </c>
      <c r="M125" s="26">
        <f t="shared" si="23"/>
        <v>0</v>
      </c>
      <c r="N125" s="26">
        <f t="shared" si="23"/>
        <v>2500000</v>
      </c>
      <c r="O125" s="26">
        <f t="shared" si="23"/>
        <v>0</v>
      </c>
      <c r="P125" s="26">
        <f t="shared" si="23"/>
        <v>-227000168</v>
      </c>
      <c r="Q125" s="26">
        <f t="shared" si="23"/>
        <v>-300000000</v>
      </c>
      <c r="R125" s="26">
        <f t="shared" si="23"/>
        <v>104205078223</v>
      </c>
      <c r="S125" s="26">
        <f t="shared" si="23"/>
        <v>0</v>
      </c>
      <c r="T125" s="26">
        <f t="shared" si="23"/>
        <v>0</v>
      </c>
      <c r="U125" s="26">
        <f t="shared" si="23"/>
        <v>0</v>
      </c>
      <c r="V125" s="26">
        <f t="shared" si="23"/>
        <v>856530438.97000003</v>
      </c>
      <c r="W125" s="26">
        <f t="shared" si="23"/>
        <v>856530438.97000003</v>
      </c>
      <c r="X125" s="26">
        <f t="shared" si="23"/>
        <v>103579693976.02998</v>
      </c>
      <c r="Y125" s="26">
        <f t="shared" si="23"/>
        <v>103873047952.02998</v>
      </c>
      <c r="Z125" s="26">
        <f t="shared" si="23"/>
        <v>0</v>
      </c>
      <c r="AA125" s="26">
        <f t="shared" si="23"/>
        <v>103348547784.02998</v>
      </c>
      <c r="AB125" s="27">
        <f t="shared" si="20"/>
        <v>8.219661206309117E-3</v>
      </c>
      <c r="AC125" s="27">
        <f t="shared" si="21"/>
        <v>0</v>
      </c>
      <c r="AD125" s="28">
        <f t="shared" si="22"/>
        <v>8.219661206309117E-3</v>
      </c>
    </row>
    <row r="126" spans="1:30" outlineLevel="2" x14ac:dyDescent="0.25">
      <c r="A126" s="15" t="s">
        <v>35</v>
      </c>
      <c r="B126" s="16" t="s">
        <v>36</v>
      </c>
      <c r="C126" s="16" t="s">
        <v>37</v>
      </c>
      <c r="D126" s="16" t="s">
        <v>53</v>
      </c>
      <c r="E126" s="16"/>
      <c r="F126" s="16" t="s">
        <v>39</v>
      </c>
      <c r="G126" s="16">
        <v>1111</v>
      </c>
      <c r="H126" s="16">
        <v>3480</v>
      </c>
      <c r="I126" s="17" t="s">
        <v>54</v>
      </c>
      <c r="J126" s="18">
        <v>506209327</v>
      </c>
      <c r="K126" s="19">
        <v>506209327</v>
      </c>
      <c r="L126" s="19"/>
      <c r="M126" s="19"/>
      <c r="N126" s="19"/>
      <c r="O126" s="19"/>
      <c r="P126" s="19"/>
      <c r="Q126" s="19">
        <v>-6990947</v>
      </c>
      <c r="R126" s="19">
        <v>499218380</v>
      </c>
      <c r="S126" s="19">
        <v>0</v>
      </c>
      <c r="T126" s="19">
        <v>3400710.88</v>
      </c>
      <c r="U126" s="19">
        <v>0</v>
      </c>
      <c r="V126" s="19">
        <v>461095411.02999997</v>
      </c>
      <c r="W126" s="19">
        <v>461095411.02999997</v>
      </c>
      <c r="X126" s="19">
        <v>41713205.090000004</v>
      </c>
      <c r="Y126" s="19">
        <v>41713205.090000004</v>
      </c>
      <c r="Z126" s="19">
        <v>0</v>
      </c>
      <c r="AA126" s="19">
        <f t="shared" si="17"/>
        <v>34722258.090000033</v>
      </c>
      <c r="AB126" s="20">
        <f t="shared" si="20"/>
        <v>0.9236346847445801</v>
      </c>
      <c r="AC126" s="20">
        <f t="shared" si="21"/>
        <v>6.8120706613406341E-3</v>
      </c>
      <c r="AD126" s="21">
        <f t="shared" si="22"/>
        <v>0.9304467554059207</v>
      </c>
    </row>
    <row r="127" spans="1:30" outlineLevel="2" x14ac:dyDescent="0.25">
      <c r="A127" s="15" t="s">
        <v>177</v>
      </c>
      <c r="B127" s="16" t="s">
        <v>36</v>
      </c>
      <c r="C127" s="16" t="s">
        <v>37</v>
      </c>
      <c r="D127" s="16" t="s">
        <v>53</v>
      </c>
      <c r="E127" s="16"/>
      <c r="F127" s="16" t="s">
        <v>39</v>
      </c>
      <c r="G127" s="16">
        <v>1111</v>
      </c>
      <c r="H127" s="16">
        <v>3480</v>
      </c>
      <c r="I127" s="17" t="s">
        <v>54</v>
      </c>
      <c r="J127" s="18">
        <v>723912314</v>
      </c>
      <c r="K127" s="19">
        <v>723847216</v>
      </c>
      <c r="L127" s="19"/>
      <c r="M127" s="19"/>
      <c r="N127" s="19"/>
      <c r="O127" s="19"/>
      <c r="P127" s="19">
        <v>0</v>
      </c>
      <c r="Q127" s="19">
        <v>0</v>
      </c>
      <c r="R127" s="19">
        <v>723847216</v>
      </c>
      <c r="S127" s="19">
        <v>0</v>
      </c>
      <c r="T127" s="19">
        <v>4284604.9400000004</v>
      </c>
      <c r="U127" s="19">
        <v>0</v>
      </c>
      <c r="V127" s="19">
        <v>701858784.63999999</v>
      </c>
      <c r="W127" s="19">
        <v>701858784.63999999</v>
      </c>
      <c r="X127" s="19">
        <v>17703826.420000002</v>
      </c>
      <c r="Y127" s="19">
        <v>17703826.420000002</v>
      </c>
      <c r="Z127" s="19">
        <v>0</v>
      </c>
      <c r="AA127" s="19">
        <f t="shared" si="17"/>
        <v>17703826.419999957</v>
      </c>
      <c r="AB127" s="20">
        <f t="shared" si="20"/>
        <v>0.96962282803060473</v>
      </c>
      <c r="AC127" s="20">
        <f t="shared" si="21"/>
        <v>5.9192117415009862E-3</v>
      </c>
      <c r="AD127" s="21">
        <f t="shared" si="22"/>
        <v>0.97554203977210574</v>
      </c>
    </row>
    <row r="128" spans="1:30" outlineLevel="2" x14ac:dyDescent="0.25">
      <c r="A128" s="15" t="s">
        <v>249</v>
      </c>
      <c r="B128" s="16" t="s">
        <v>250</v>
      </c>
      <c r="C128" s="16" t="s">
        <v>37</v>
      </c>
      <c r="D128" s="16" t="s">
        <v>53</v>
      </c>
      <c r="E128" s="16"/>
      <c r="F128" s="16" t="s">
        <v>39</v>
      </c>
      <c r="G128" s="16">
        <v>1111</v>
      </c>
      <c r="H128" s="16">
        <v>3480</v>
      </c>
      <c r="I128" s="17" t="s">
        <v>54</v>
      </c>
      <c r="J128" s="18">
        <v>23603445</v>
      </c>
      <c r="K128" s="19">
        <v>20358445</v>
      </c>
      <c r="L128" s="19"/>
      <c r="M128" s="19"/>
      <c r="N128" s="19"/>
      <c r="O128" s="19"/>
      <c r="P128" s="19">
        <v>0</v>
      </c>
      <c r="Q128" s="19">
        <v>0</v>
      </c>
      <c r="R128" s="19">
        <v>20358445</v>
      </c>
      <c r="S128" s="19">
        <v>0</v>
      </c>
      <c r="T128" s="19">
        <v>0</v>
      </c>
      <c r="U128" s="19">
        <v>0</v>
      </c>
      <c r="V128" s="19">
        <v>19908322.399999999</v>
      </c>
      <c r="W128" s="19">
        <v>19908322.399999999</v>
      </c>
      <c r="X128" s="19">
        <v>450122.6</v>
      </c>
      <c r="Y128" s="19">
        <v>450122.6</v>
      </c>
      <c r="Z128" s="19">
        <v>0</v>
      </c>
      <c r="AA128" s="19">
        <f t="shared" si="17"/>
        <v>450122.60000000149</v>
      </c>
      <c r="AB128" s="20">
        <f t="shared" si="20"/>
        <v>0.9778901286419468</v>
      </c>
      <c r="AC128" s="20">
        <f t="shared" si="21"/>
        <v>0</v>
      </c>
      <c r="AD128" s="21">
        <f t="shared" si="22"/>
        <v>0.9778901286419468</v>
      </c>
    </row>
    <row r="129" spans="1:30" outlineLevel="2" x14ac:dyDescent="0.25">
      <c r="A129" s="15" t="s">
        <v>249</v>
      </c>
      <c r="B129" s="16" t="s">
        <v>258</v>
      </c>
      <c r="C129" s="16" t="s">
        <v>37</v>
      </c>
      <c r="D129" s="16" t="s">
        <v>53</v>
      </c>
      <c r="E129" s="16"/>
      <c r="F129" s="16" t="s">
        <v>39</v>
      </c>
      <c r="G129" s="16">
        <v>1111</v>
      </c>
      <c r="H129" s="16">
        <v>3480</v>
      </c>
      <c r="I129" s="17" t="s">
        <v>54</v>
      </c>
      <c r="J129" s="18">
        <v>470181302</v>
      </c>
      <c r="K129" s="19">
        <v>451103296</v>
      </c>
      <c r="L129" s="19"/>
      <c r="M129" s="19"/>
      <c r="N129" s="19"/>
      <c r="O129" s="19"/>
      <c r="P129" s="19">
        <v>0</v>
      </c>
      <c r="Q129" s="19">
        <v>0</v>
      </c>
      <c r="R129" s="19">
        <v>451103296</v>
      </c>
      <c r="S129" s="19">
        <v>0</v>
      </c>
      <c r="T129" s="19">
        <v>30624464.719999999</v>
      </c>
      <c r="U129" s="19">
        <v>0</v>
      </c>
      <c r="V129" s="19">
        <v>408080917.44999999</v>
      </c>
      <c r="W129" s="19">
        <v>408080917.44999999</v>
      </c>
      <c r="X129" s="19">
        <v>12397913.83</v>
      </c>
      <c r="Y129" s="19">
        <v>12397913.83</v>
      </c>
      <c r="Z129" s="19">
        <v>0</v>
      </c>
      <c r="AA129" s="19">
        <f t="shared" si="17"/>
        <v>12397913.829999983</v>
      </c>
      <c r="AB129" s="20">
        <f t="shared" si="20"/>
        <v>0.90462854310423835</v>
      </c>
      <c r="AC129" s="20">
        <f t="shared" si="21"/>
        <v>6.7887920552901479E-2</v>
      </c>
      <c r="AD129" s="21">
        <f t="shared" si="22"/>
        <v>0.97251646365713984</v>
      </c>
    </row>
    <row r="130" spans="1:30" outlineLevel="2" x14ac:dyDescent="0.25">
      <c r="A130" s="15" t="s">
        <v>249</v>
      </c>
      <c r="B130" s="16" t="s">
        <v>285</v>
      </c>
      <c r="C130" s="16" t="s">
        <v>37</v>
      </c>
      <c r="D130" s="16" t="s">
        <v>53</v>
      </c>
      <c r="E130" s="16"/>
      <c r="F130" s="16" t="s">
        <v>39</v>
      </c>
      <c r="G130" s="16">
        <v>1111</v>
      </c>
      <c r="H130" s="16">
        <v>3480</v>
      </c>
      <c r="I130" s="17" t="s">
        <v>54</v>
      </c>
      <c r="J130" s="18">
        <v>94862237</v>
      </c>
      <c r="K130" s="19">
        <v>94862237</v>
      </c>
      <c r="L130" s="19">
        <v>0</v>
      </c>
      <c r="M130" s="19">
        <v>0</v>
      </c>
      <c r="N130" s="19">
        <v>0</v>
      </c>
      <c r="O130" s="19">
        <v>0</v>
      </c>
      <c r="P130" s="19">
        <v>0</v>
      </c>
      <c r="Q130" s="19">
        <v>0</v>
      </c>
      <c r="R130" s="19">
        <v>94862237</v>
      </c>
      <c r="S130" s="19">
        <v>0</v>
      </c>
      <c r="T130" s="19">
        <v>0</v>
      </c>
      <c r="U130" s="19">
        <v>0</v>
      </c>
      <c r="V130" s="19">
        <v>87069386.390000001</v>
      </c>
      <c r="W130" s="19">
        <v>87069386.390000001</v>
      </c>
      <c r="X130" s="19">
        <v>7792850.6100000003</v>
      </c>
      <c r="Y130" s="19">
        <v>7792850.6100000003</v>
      </c>
      <c r="Z130" s="19">
        <v>0</v>
      </c>
      <c r="AA130" s="19">
        <f t="shared" si="17"/>
        <v>7792850.6099999994</v>
      </c>
      <c r="AB130" s="20">
        <f t="shared" si="20"/>
        <v>0.91785086609332223</v>
      </c>
      <c r="AC130" s="20">
        <f t="shared" si="21"/>
        <v>0</v>
      </c>
      <c r="AD130" s="21">
        <f t="shared" si="22"/>
        <v>0.91785086609332223</v>
      </c>
    </row>
    <row r="131" spans="1:30" outlineLevel="2" x14ac:dyDescent="0.25">
      <c r="A131" s="15" t="s">
        <v>301</v>
      </c>
      <c r="B131" s="16" t="s">
        <v>36</v>
      </c>
      <c r="C131" s="16" t="s">
        <v>37</v>
      </c>
      <c r="D131" s="16" t="s">
        <v>53</v>
      </c>
      <c r="E131" s="16"/>
      <c r="F131" s="16" t="s">
        <v>39</v>
      </c>
      <c r="G131" s="16">
        <v>1111</v>
      </c>
      <c r="H131" s="16">
        <v>3480</v>
      </c>
      <c r="I131" s="17" t="s">
        <v>54</v>
      </c>
      <c r="J131" s="18">
        <v>141736947</v>
      </c>
      <c r="K131" s="19">
        <v>141736947</v>
      </c>
      <c r="L131" s="19"/>
      <c r="M131" s="19"/>
      <c r="N131" s="19">
        <v>-206702</v>
      </c>
      <c r="O131" s="19"/>
      <c r="P131" s="19">
        <v>0</v>
      </c>
      <c r="Q131" s="19">
        <v>0</v>
      </c>
      <c r="R131" s="19">
        <v>141530245</v>
      </c>
      <c r="S131" s="19">
        <v>0</v>
      </c>
      <c r="T131" s="19">
        <v>1004143.69</v>
      </c>
      <c r="U131" s="19">
        <v>0</v>
      </c>
      <c r="V131" s="19">
        <v>136833162.78</v>
      </c>
      <c r="W131" s="19">
        <v>136833162.78</v>
      </c>
      <c r="X131" s="19">
        <v>3692938.53</v>
      </c>
      <c r="Y131" s="19">
        <v>3899640.53</v>
      </c>
      <c r="Z131" s="19">
        <v>0</v>
      </c>
      <c r="AA131" s="19">
        <f t="shared" si="17"/>
        <v>3692938.5300000012</v>
      </c>
      <c r="AB131" s="20">
        <f t="shared" si="20"/>
        <v>0.9668121664030187</v>
      </c>
      <c r="AC131" s="20">
        <f t="shared" si="21"/>
        <v>7.0949053327788699E-3</v>
      </c>
      <c r="AD131" s="21">
        <f t="shared" si="22"/>
        <v>0.9739070717357976</v>
      </c>
    </row>
    <row r="132" spans="1:30" outlineLevel="2" x14ac:dyDescent="0.25">
      <c r="A132" s="15" t="s">
        <v>319</v>
      </c>
      <c r="B132" s="16" t="s">
        <v>36</v>
      </c>
      <c r="C132" s="16" t="s">
        <v>37</v>
      </c>
      <c r="D132" s="16" t="s">
        <v>53</v>
      </c>
      <c r="E132" s="16"/>
      <c r="F132" s="16" t="s">
        <v>39</v>
      </c>
      <c r="G132" s="16">
        <v>1111</v>
      </c>
      <c r="H132" s="16">
        <v>3480</v>
      </c>
      <c r="I132" s="17" t="s">
        <v>54</v>
      </c>
      <c r="J132" s="18">
        <v>467787075</v>
      </c>
      <c r="K132" s="19">
        <v>467508852</v>
      </c>
      <c r="L132" s="19"/>
      <c r="M132" s="19"/>
      <c r="N132" s="19"/>
      <c r="O132" s="19"/>
      <c r="P132" s="19">
        <v>0</v>
      </c>
      <c r="Q132" s="19">
        <v>-7661607</v>
      </c>
      <c r="R132" s="19">
        <v>459847245</v>
      </c>
      <c r="S132" s="19">
        <v>0</v>
      </c>
      <c r="T132" s="19">
        <v>37997684.380000003</v>
      </c>
      <c r="U132" s="19">
        <v>0</v>
      </c>
      <c r="V132" s="19">
        <v>383827143.93000001</v>
      </c>
      <c r="W132" s="19">
        <v>383827143.93000001</v>
      </c>
      <c r="X132" s="19">
        <v>45684023.689999998</v>
      </c>
      <c r="Y132" s="19">
        <v>45684023.689999998</v>
      </c>
      <c r="Z132" s="19">
        <v>0</v>
      </c>
      <c r="AA132" s="19">
        <f t="shared" si="17"/>
        <v>38022416.689999998</v>
      </c>
      <c r="AB132" s="20">
        <f t="shared" si="20"/>
        <v>0.83468401323139385</v>
      </c>
      <c r="AC132" s="20">
        <f t="shared" si="21"/>
        <v>8.2631101508502031E-2</v>
      </c>
      <c r="AD132" s="21">
        <f t="shared" si="22"/>
        <v>0.91731511473989591</v>
      </c>
    </row>
    <row r="133" spans="1:30" outlineLevel="2" x14ac:dyDescent="0.25">
      <c r="A133" s="15" t="s">
        <v>341</v>
      </c>
      <c r="B133" s="16" t="s">
        <v>36</v>
      </c>
      <c r="C133" s="16" t="s">
        <v>37</v>
      </c>
      <c r="D133" s="16" t="s">
        <v>53</v>
      </c>
      <c r="E133" s="16"/>
      <c r="F133" s="16" t="s">
        <v>39</v>
      </c>
      <c r="G133" s="16">
        <v>1111</v>
      </c>
      <c r="H133" s="16">
        <v>3480</v>
      </c>
      <c r="I133" s="17" t="s">
        <v>54</v>
      </c>
      <c r="J133" s="18">
        <v>95089337</v>
      </c>
      <c r="K133" s="19">
        <v>95089337</v>
      </c>
      <c r="L133" s="19">
        <v>0</v>
      </c>
      <c r="M133" s="19">
        <v>0</v>
      </c>
      <c r="N133" s="19">
        <v>0</v>
      </c>
      <c r="O133" s="19">
        <v>0</v>
      </c>
      <c r="P133" s="19">
        <v>0</v>
      </c>
      <c r="Q133" s="19">
        <v>0</v>
      </c>
      <c r="R133" s="19">
        <v>95089337</v>
      </c>
      <c r="S133" s="19">
        <v>0</v>
      </c>
      <c r="T133" s="19">
        <v>1237505.0900000001</v>
      </c>
      <c r="U133" s="19">
        <v>0</v>
      </c>
      <c r="V133" s="19">
        <v>91465338.260000005</v>
      </c>
      <c r="W133" s="19">
        <v>91465338.260000005</v>
      </c>
      <c r="X133" s="19">
        <v>2386493.65</v>
      </c>
      <c r="Y133" s="19">
        <v>2386493.65</v>
      </c>
      <c r="Z133" s="19">
        <v>0</v>
      </c>
      <c r="AA133" s="19">
        <f t="shared" si="17"/>
        <v>2386493.6499999911</v>
      </c>
      <c r="AB133" s="20">
        <f t="shared" si="20"/>
        <v>0.96188848451009823</v>
      </c>
      <c r="AC133" s="20">
        <f t="shared" si="21"/>
        <v>1.3014131016603892E-2</v>
      </c>
      <c r="AD133" s="21">
        <f t="shared" si="22"/>
        <v>0.9749026155267021</v>
      </c>
    </row>
    <row r="134" spans="1:30" outlineLevel="2" x14ac:dyDescent="0.25">
      <c r="A134" s="15" t="s">
        <v>347</v>
      </c>
      <c r="B134" s="16" t="s">
        <v>36</v>
      </c>
      <c r="C134" s="16" t="s">
        <v>37</v>
      </c>
      <c r="D134" s="16" t="s">
        <v>53</v>
      </c>
      <c r="E134" s="16"/>
      <c r="F134" s="16" t="s">
        <v>39</v>
      </c>
      <c r="G134" s="16">
        <v>1111</v>
      </c>
      <c r="H134" s="16">
        <v>3480</v>
      </c>
      <c r="I134" s="17" t="s">
        <v>54</v>
      </c>
      <c r="J134" s="18">
        <v>1801453662</v>
      </c>
      <c r="K134" s="19">
        <v>1798922066</v>
      </c>
      <c r="L134" s="19"/>
      <c r="M134" s="19"/>
      <c r="N134" s="19"/>
      <c r="O134" s="19"/>
      <c r="P134" s="19">
        <v>0</v>
      </c>
      <c r="Q134" s="19">
        <v>-4391073</v>
      </c>
      <c r="R134" s="19">
        <v>1794530993</v>
      </c>
      <c r="S134" s="19">
        <v>0</v>
      </c>
      <c r="T134" s="19">
        <v>55559788.57</v>
      </c>
      <c r="U134" s="19">
        <v>0</v>
      </c>
      <c r="V134" s="19">
        <v>1685977320.22</v>
      </c>
      <c r="W134" s="19">
        <v>1685977320.22</v>
      </c>
      <c r="X134" s="19">
        <v>57384957.210000001</v>
      </c>
      <c r="Y134" s="19">
        <v>57384957.210000001</v>
      </c>
      <c r="Z134" s="19">
        <v>0</v>
      </c>
      <c r="AA134" s="19">
        <f t="shared" si="17"/>
        <v>52993884.210000038</v>
      </c>
      <c r="AB134" s="20">
        <f t="shared" si="20"/>
        <v>0.93950861077159453</v>
      </c>
      <c r="AC134" s="20">
        <f t="shared" si="21"/>
        <v>3.0960618003659075E-2</v>
      </c>
      <c r="AD134" s="21">
        <f t="shared" si="22"/>
        <v>0.97046922877525366</v>
      </c>
    </row>
    <row r="135" spans="1:30" outlineLevel="2" x14ac:dyDescent="0.25">
      <c r="A135" s="15" t="s">
        <v>368</v>
      </c>
      <c r="B135" s="16" t="s">
        <v>36</v>
      </c>
      <c r="C135" s="16" t="s">
        <v>37</v>
      </c>
      <c r="D135" s="16" t="s">
        <v>53</v>
      </c>
      <c r="E135" s="16"/>
      <c r="F135" s="16" t="s">
        <v>39</v>
      </c>
      <c r="G135" s="16">
        <v>1111</v>
      </c>
      <c r="H135" s="16">
        <v>3460</v>
      </c>
      <c r="I135" s="17" t="s">
        <v>54</v>
      </c>
      <c r="J135" s="18">
        <v>62769800</v>
      </c>
      <c r="K135" s="19">
        <v>62769800</v>
      </c>
      <c r="L135" s="19">
        <v>0</v>
      </c>
      <c r="M135" s="19">
        <v>0</v>
      </c>
      <c r="N135" s="19">
        <v>0</v>
      </c>
      <c r="O135" s="19">
        <v>0</v>
      </c>
      <c r="P135" s="19">
        <v>0</v>
      </c>
      <c r="Q135" s="19">
        <v>0</v>
      </c>
      <c r="R135" s="19">
        <v>62769800</v>
      </c>
      <c r="S135" s="19">
        <v>0</v>
      </c>
      <c r="T135" s="19">
        <v>0</v>
      </c>
      <c r="U135" s="19">
        <v>0</v>
      </c>
      <c r="V135" s="19">
        <v>52321983.280000001</v>
      </c>
      <c r="W135" s="19">
        <v>52321983.280000001</v>
      </c>
      <c r="X135" s="19">
        <v>10447816.720000001</v>
      </c>
      <c r="Y135" s="19">
        <v>10447816.720000001</v>
      </c>
      <c r="Z135" s="19">
        <v>0</v>
      </c>
      <c r="AA135" s="19">
        <f t="shared" si="17"/>
        <v>10447816.719999999</v>
      </c>
      <c r="AB135" s="20">
        <f t="shared" si="20"/>
        <v>0.83355344895156591</v>
      </c>
      <c r="AC135" s="20">
        <f t="shared" si="21"/>
        <v>0</v>
      </c>
      <c r="AD135" s="21">
        <f t="shared" si="22"/>
        <v>0.83355344895156591</v>
      </c>
    </row>
    <row r="136" spans="1:30" outlineLevel="2" x14ac:dyDescent="0.25">
      <c r="A136" s="15" t="s">
        <v>406</v>
      </c>
      <c r="B136" s="16" t="s">
        <v>250</v>
      </c>
      <c r="C136" s="16" t="s">
        <v>37</v>
      </c>
      <c r="D136" s="16" t="s">
        <v>53</v>
      </c>
      <c r="E136" s="16"/>
      <c r="F136" s="16">
        <v>280</v>
      </c>
      <c r="G136" s="16">
        <v>1111</v>
      </c>
      <c r="H136" s="16">
        <v>3410</v>
      </c>
      <c r="I136" s="17" t="s">
        <v>54</v>
      </c>
      <c r="J136" s="18">
        <v>42761000377</v>
      </c>
      <c r="K136" s="19">
        <v>42563396016</v>
      </c>
      <c r="L136" s="19">
        <v>0</v>
      </c>
      <c r="M136" s="19">
        <v>0</v>
      </c>
      <c r="N136" s="19">
        <v>0</v>
      </c>
      <c r="O136" s="19">
        <v>0</v>
      </c>
      <c r="P136" s="19">
        <v>0</v>
      </c>
      <c r="Q136" s="19">
        <v>-2079925</v>
      </c>
      <c r="R136" s="19">
        <v>42561316091</v>
      </c>
      <c r="S136" s="19">
        <v>0</v>
      </c>
      <c r="T136" s="19">
        <v>637013613.38999999</v>
      </c>
      <c r="U136" s="19">
        <v>0</v>
      </c>
      <c r="V136" s="19">
        <v>40177521889.309998</v>
      </c>
      <c r="W136" s="19">
        <v>40177521889.309998</v>
      </c>
      <c r="X136" s="19">
        <v>1748860513.3</v>
      </c>
      <c r="Y136" s="19">
        <v>1748860513.3</v>
      </c>
      <c r="Z136" s="19">
        <v>0</v>
      </c>
      <c r="AA136" s="19">
        <f t="shared" si="17"/>
        <v>1746780588.3000031</v>
      </c>
      <c r="AB136" s="20">
        <f t="shared" si="20"/>
        <v>0.94399152985323032</v>
      </c>
      <c r="AC136" s="20">
        <f t="shared" si="21"/>
        <v>1.4966962300413982E-2</v>
      </c>
      <c r="AD136" s="21">
        <f t="shared" si="22"/>
        <v>0.95895849215364426</v>
      </c>
    </row>
    <row r="137" spans="1:30" outlineLevel="2" x14ac:dyDescent="0.25">
      <c r="A137" s="15" t="s">
        <v>406</v>
      </c>
      <c r="B137" s="16" t="s">
        <v>258</v>
      </c>
      <c r="C137" s="16" t="s">
        <v>37</v>
      </c>
      <c r="D137" s="16" t="s">
        <v>53</v>
      </c>
      <c r="E137" s="16"/>
      <c r="F137" s="16">
        <v>280</v>
      </c>
      <c r="G137" s="16">
        <v>1111</v>
      </c>
      <c r="H137" s="16">
        <v>3420</v>
      </c>
      <c r="I137" s="17" t="s">
        <v>54</v>
      </c>
      <c r="J137" s="18">
        <v>20334244877</v>
      </c>
      <c r="K137" s="19">
        <v>20334244877</v>
      </c>
      <c r="L137" s="19">
        <v>0</v>
      </c>
      <c r="M137" s="19">
        <v>0</v>
      </c>
      <c r="N137" s="19">
        <v>0</v>
      </c>
      <c r="O137" s="19">
        <v>0</v>
      </c>
      <c r="P137" s="19">
        <v>0</v>
      </c>
      <c r="Q137" s="19">
        <v>-4673781</v>
      </c>
      <c r="R137" s="19">
        <v>20329571096</v>
      </c>
      <c r="S137" s="19">
        <v>0</v>
      </c>
      <c r="T137" s="19">
        <v>177434553.69</v>
      </c>
      <c r="U137" s="19">
        <v>0</v>
      </c>
      <c r="V137" s="19">
        <v>19136855629.290001</v>
      </c>
      <c r="W137" s="19">
        <v>19136855629.290001</v>
      </c>
      <c r="X137" s="19">
        <v>1019954694.02</v>
      </c>
      <c r="Y137" s="19">
        <v>1019954694.02</v>
      </c>
      <c r="Z137" s="19">
        <v>0</v>
      </c>
      <c r="AA137" s="19">
        <f t="shared" si="17"/>
        <v>1015280913.0200005</v>
      </c>
      <c r="AB137" s="20">
        <f t="shared" si="20"/>
        <v>0.94133100688264515</v>
      </c>
      <c r="AC137" s="20">
        <f t="shared" si="21"/>
        <v>8.7279044330114582E-3</v>
      </c>
      <c r="AD137" s="21">
        <f t="shared" si="22"/>
        <v>0.95005891131565656</v>
      </c>
    </row>
    <row r="138" spans="1:30" outlineLevel="2" x14ac:dyDescent="0.25">
      <c r="A138" s="15" t="s">
        <v>406</v>
      </c>
      <c r="B138" s="16" t="s">
        <v>285</v>
      </c>
      <c r="C138" s="16" t="s">
        <v>37</v>
      </c>
      <c r="D138" s="16" t="s">
        <v>53</v>
      </c>
      <c r="E138" s="16"/>
      <c r="F138" s="16">
        <v>280</v>
      </c>
      <c r="G138" s="16">
        <v>1111</v>
      </c>
      <c r="H138" s="16">
        <v>3420</v>
      </c>
      <c r="I138" s="17" t="s">
        <v>54</v>
      </c>
      <c r="J138" s="18">
        <v>11967556042</v>
      </c>
      <c r="K138" s="19">
        <v>11967556042</v>
      </c>
      <c r="L138" s="19">
        <v>0</v>
      </c>
      <c r="M138" s="19">
        <v>0</v>
      </c>
      <c r="N138" s="19">
        <v>0</v>
      </c>
      <c r="O138" s="19">
        <v>0</v>
      </c>
      <c r="P138" s="19">
        <v>0</v>
      </c>
      <c r="Q138" s="19">
        <v>0</v>
      </c>
      <c r="R138" s="19">
        <v>11967556042</v>
      </c>
      <c r="S138" s="19">
        <v>0</v>
      </c>
      <c r="T138" s="19">
        <v>106320139.70999999</v>
      </c>
      <c r="U138" s="19">
        <v>0</v>
      </c>
      <c r="V138" s="19">
        <v>11362609292.26</v>
      </c>
      <c r="W138" s="19">
        <v>11362609292.26</v>
      </c>
      <c r="X138" s="19">
        <v>498626610.02999997</v>
      </c>
      <c r="Y138" s="19">
        <v>498626610.02999997</v>
      </c>
      <c r="Z138" s="19">
        <v>0</v>
      </c>
      <c r="AA138" s="19">
        <f t="shared" si="17"/>
        <v>498626610.03000069</v>
      </c>
      <c r="AB138" s="20">
        <f t="shared" si="20"/>
        <v>0.94945110366586571</v>
      </c>
      <c r="AC138" s="20">
        <f t="shared" si="21"/>
        <v>8.8840310700756854E-3</v>
      </c>
      <c r="AD138" s="21">
        <f t="shared" si="22"/>
        <v>0.95833513473594145</v>
      </c>
    </row>
    <row r="139" spans="1:30" outlineLevel="2" x14ac:dyDescent="0.25">
      <c r="A139" s="15" t="s">
        <v>406</v>
      </c>
      <c r="B139" s="16" t="s">
        <v>468</v>
      </c>
      <c r="C139" s="16" t="s">
        <v>37</v>
      </c>
      <c r="D139" s="16" t="s">
        <v>53</v>
      </c>
      <c r="E139" s="16"/>
      <c r="F139" s="16">
        <v>280</v>
      </c>
      <c r="G139" s="16">
        <v>1111</v>
      </c>
      <c r="H139" s="16">
        <v>3480</v>
      </c>
      <c r="I139" s="17" t="s">
        <v>54</v>
      </c>
      <c r="J139" s="18">
        <v>8706854420</v>
      </c>
      <c r="K139" s="19">
        <v>8706854420</v>
      </c>
      <c r="L139" s="19">
        <v>0</v>
      </c>
      <c r="M139" s="19">
        <v>0</v>
      </c>
      <c r="N139" s="19">
        <v>0</v>
      </c>
      <c r="O139" s="19">
        <v>0</v>
      </c>
      <c r="P139" s="19">
        <v>0</v>
      </c>
      <c r="Q139" s="19">
        <v>0</v>
      </c>
      <c r="R139" s="19">
        <v>8706854420</v>
      </c>
      <c r="S139" s="19">
        <v>0</v>
      </c>
      <c r="T139" s="19">
        <v>36806478.909999996</v>
      </c>
      <c r="U139" s="19">
        <v>0</v>
      </c>
      <c r="V139" s="19">
        <v>8296454526.0299997</v>
      </c>
      <c r="W139" s="19">
        <v>8296454526.0299997</v>
      </c>
      <c r="X139" s="19">
        <v>373593415.06</v>
      </c>
      <c r="Y139" s="19">
        <v>373593415.06</v>
      </c>
      <c r="Z139" s="19">
        <v>0</v>
      </c>
      <c r="AA139" s="19">
        <f t="shared" ref="AA139:AA202" si="24">R139-S139-T139-U139-V139</f>
        <v>373593415.06000042</v>
      </c>
      <c r="AB139" s="20">
        <f t="shared" si="20"/>
        <v>0.95286473459033671</v>
      </c>
      <c r="AC139" s="20">
        <f t="shared" si="21"/>
        <v>4.2272992213415227E-3</v>
      </c>
      <c r="AD139" s="21">
        <f t="shared" si="22"/>
        <v>0.95709203381167829</v>
      </c>
    </row>
    <row r="140" spans="1:30" outlineLevel="2" x14ac:dyDescent="0.25">
      <c r="A140" s="15" t="s">
        <v>406</v>
      </c>
      <c r="B140" s="16" t="s">
        <v>482</v>
      </c>
      <c r="C140" s="16" t="s">
        <v>37</v>
      </c>
      <c r="D140" s="16" t="s">
        <v>53</v>
      </c>
      <c r="E140" s="16"/>
      <c r="F140" s="16">
        <v>280</v>
      </c>
      <c r="G140" s="16">
        <v>1111</v>
      </c>
      <c r="H140" s="16">
        <v>3480</v>
      </c>
      <c r="I140" s="17" t="s">
        <v>54</v>
      </c>
      <c r="J140" s="18">
        <v>5461166560</v>
      </c>
      <c r="K140" s="19">
        <v>5461166560</v>
      </c>
      <c r="L140" s="19">
        <v>0</v>
      </c>
      <c r="M140" s="19">
        <v>0</v>
      </c>
      <c r="N140" s="19">
        <v>0</v>
      </c>
      <c r="O140" s="19">
        <v>0</v>
      </c>
      <c r="P140" s="19">
        <v>0</v>
      </c>
      <c r="Q140" s="19">
        <v>-5090837</v>
      </c>
      <c r="R140" s="19">
        <v>5456075723</v>
      </c>
      <c r="S140" s="19">
        <v>0</v>
      </c>
      <c r="T140" s="19">
        <v>28351328.25</v>
      </c>
      <c r="U140" s="19">
        <v>0</v>
      </c>
      <c r="V140" s="19">
        <v>5071455917.3500004</v>
      </c>
      <c r="W140" s="19">
        <v>5071455917.3500004</v>
      </c>
      <c r="X140" s="19">
        <v>361359314.39999998</v>
      </c>
      <c r="Y140" s="19">
        <v>361359314.39999998</v>
      </c>
      <c r="Z140" s="19">
        <v>0</v>
      </c>
      <c r="AA140" s="19">
        <f t="shared" si="24"/>
        <v>356268477.39999962</v>
      </c>
      <c r="AB140" s="20">
        <f t="shared" si="20"/>
        <v>0.92950614595969761</v>
      </c>
      <c r="AC140" s="20">
        <f t="shared" si="21"/>
        <v>5.1962856986176769E-3</v>
      </c>
      <c r="AD140" s="21">
        <f t="shared" si="22"/>
        <v>0.93470243165831524</v>
      </c>
    </row>
    <row r="141" spans="1:30" outlineLevel="2" x14ac:dyDescent="0.25">
      <c r="A141" s="15" t="s">
        <v>489</v>
      </c>
      <c r="B141" s="16" t="s">
        <v>36</v>
      </c>
      <c r="C141" s="16" t="s">
        <v>37</v>
      </c>
      <c r="D141" s="16" t="s">
        <v>53</v>
      </c>
      <c r="E141" s="16"/>
      <c r="F141" s="16" t="s">
        <v>39</v>
      </c>
      <c r="G141" s="16">
        <v>1111</v>
      </c>
      <c r="H141" s="16">
        <v>3480</v>
      </c>
      <c r="I141" s="17" t="s">
        <v>54</v>
      </c>
      <c r="J141" s="18">
        <v>82742955</v>
      </c>
      <c r="K141" s="19">
        <v>82742955</v>
      </c>
      <c r="L141" s="19">
        <v>-9500000</v>
      </c>
      <c r="M141" s="19"/>
      <c r="N141" s="19"/>
      <c r="O141" s="19"/>
      <c r="P141" s="19">
        <v>0</v>
      </c>
      <c r="Q141" s="19">
        <v>0</v>
      </c>
      <c r="R141" s="19">
        <v>73242955</v>
      </c>
      <c r="S141" s="19">
        <v>0</v>
      </c>
      <c r="T141" s="19">
        <v>0</v>
      </c>
      <c r="U141" s="19">
        <v>0</v>
      </c>
      <c r="V141" s="19">
        <v>72474485</v>
      </c>
      <c r="W141" s="19">
        <v>72474485</v>
      </c>
      <c r="X141" s="19">
        <v>768470</v>
      </c>
      <c r="Y141" s="19">
        <v>10268470</v>
      </c>
      <c r="Z141" s="19">
        <v>0</v>
      </c>
      <c r="AA141" s="19">
        <f t="shared" si="24"/>
        <v>768470</v>
      </c>
      <c r="AB141" s="20">
        <f t="shared" si="20"/>
        <v>0.98950793287900518</v>
      </c>
      <c r="AC141" s="20">
        <f t="shared" si="21"/>
        <v>0</v>
      </c>
      <c r="AD141" s="21">
        <f t="shared" si="22"/>
        <v>0.98950793287900518</v>
      </c>
    </row>
    <row r="142" spans="1:30" outlineLevel="1" x14ac:dyDescent="0.25">
      <c r="A142" s="22"/>
      <c r="B142" s="23"/>
      <c r="C142" s="23"/>
      <c r="D142" s="23" t="s">
        <v>512</v>
      </c>
      <c r="E142" s="23"/>
      <c r="F142" s="23"/>
      <c r="G142" s="23"/>
      <c r="H142" s="23"/>
      <c r="I142" s="24"/>
      <c r="J142" s="25">
        <f t="shared" ref="J142:AA142" si="25">SUBTOTAL(9,J126:J141)</f>
        <v>93701170677</v>
      </c>
      <c r="K142" s="26">
        <f t="shared" si="25"/>
        <v>93478368393</v>
      </c>
      <c r="L142" s="26">
        <f t="shared" si="25"/>
        <v>-9500000</v>
      </c>
      <c r="M142" s="26">
        <f t="shared" si="25"/>
        <v>0</v>
      </c>
      <c r="N142" s="26">
        <f t="shared" si="25"/>
        <v>-206702</v>
      </c>
      <c r="O142" s="26">
        <f t="shared" si="25"/>
        <v>0</v>
      </c>
      <c r="P142" s="26">
        <f t="shared" si="25"/>
        <v>0</v>
      </c>
      <c r="Q142" s="26">
        <f t="shared" si="25"/>
        <v>-30888170</v>
      </c>
      <c r="R142" s="26">
        <f t="shared" si="25"/>
        <v>93437773521</v>
      </c>
      <c r="S142" s="26">
        <f t="shared" si="25"/>
        <v>0</v>
      </c>
      <c r="T142" s="26">
        <f t="shared" si="25"/>
        <v>1120035016.22</v>
      </c>
      <c r="U142" s="26">
        <f t="shared" si="25"/>
        <v>0</v>
      </c>
      <c r="V142" s="26">
        <f t="shared" si="25"/>
        <v>88145809509.619995</v>
      </c>
      <c r="W142" s="26">
        <f t="shared" si="25"/>
        <v>88145809509.619995</v>
      </c>
      <c r="X142" s="26">
        <f t="shared" si="25"/>
        <v>4202817165.1599998</v>
      </c>
      <c r="Y142" s="26">
        <f t="shared" si="25"/>
        <v>4212523867.1599998</v>
      </c>
      <c r="Z142" s="26">
        <f t="shared" si="25"/>
        <v>0</v>
      </c>
      <c r="AA142" s="26">
        <f t="shared" si="25"/>
        <v>4171928995.1600041</v>
      </c>
      <c r="AB142" s="27">
        <f t="shared" si="20"/>
        <v>0.94336376165694225</v>
      </c>
      <c r="AC142" s="27">
        <f t="shared" si="21"/>
        <v>1.1986961739496862E-2</v>
      </c>
      <c r="AD142" s="28">
        <f t="shared" si="22"/>
        <v>0.95535072339643912</v>
      </c>
    </row>
    <row r="143" spans="1:30" outlineLevel="2" x14ac:dyDescent="0.25">
      <c r="A143" s="15" t="s">
        <v>35</v>
      </c>
      <c r="B143" s="16" t="s">
        <v>36</v>
      </c>
      <c r="C143" s="16" t="s">
        <v>37</v>
      </c>
      <c r="D143" s="16" t="s">
        <v>55</v>
      </c>
      <c r="E143" s="16"/>
      <c r="F143" s="16" t="s">
        <v>39</v>
      </c>
      <c r="G143" s="16">
        <v>1111</v>
      </c>
      <c r="H143" s="16">
        <v>3480</v>
      </c>
      <c r="I143" s="17" t="s">
        <v>56</v>
      </c>
      <c r="J143" s="18">
        <v>393468018</v>
      </c>
      <c r="K143" s="19">
        <v>393468018</v>
      </c>
      <c r="L143" s="19">
        <v>5280905</v>
      </c>
      <c r="M143" s="19"/>
      <c r="N143" s="19"/>
      <c r="O143" s="19"/>
      <c r="P143" s="19">
        <v>0</v>
      </c>
      <c r="Q143" s="19">
        <v>-9976428</v>
      </c>
      <c r="R143" s="19">
        <v>388772495</v>
      </c>
      <c r="S143" s="19">
        <v>0</v>
      </c>
      <c r="T143" s="19">
        <v>6819</v>
      </c>
      <c r="U143" s="19">
        <v>0</v>
      </c>
      <c r="V143" s="19">
        <v>206510113.49000001</v>
      </c>
      <c r="W143" s="19">
        <v>206510113.49000001</v>
      </c>
      <c r="X143" s="19">
        <v>186951085.50999999</v>
      </c>
      <c r="Y143" s="19">
        <v>186951085.50999999</v>
      </c>
      <c r="Z143" s="19">
        <v>0</v>
      </c>
      <c r="AA143" s="19">
        <f t="shared" si="24"/>
        <v>182255562.50999999</v>
      </c>
      <c r="AB143" s="20">
        <f t="shared" si="20"/>
        <v>0.53118498902552247</v>
      </c>
      <c r="AC143" s="20">
        <f t="shared" si="21"/>
        <v>1.753982107196138E-5</v>
      </c>
      <c r="AD143" s="21">
        <f t="shared" si="22"/>
        <v>0.53120252884659447</v>
      </c>
    </row>
    <row r="144" spans="1:30" outlineLevel="2" x14ac:dyDescent="0.25">
      <c r="A144" s="15" t="s">
        <v>177</v>
      </c>
      <c r="B144" s="16" t="s">
        <v>36</v>
      </c>
      <c r="C144" s="16" t="s">
        <v>37</v>
      </c>
      <c r="D144" s="16" t="s">
        <v>55</v>
      </c>
      <c r="E144" s="16"/>
      <c r="F144" s="16" t="s">
        <v>39</v>
      </c>
      <c r="G144" s="16">
        <v>1111</v>
      </c>
      <c r="H144" s="16">
        <v>3480</v>
      </c>
      <c r="I144" s="17" t="s">
        <v>56</v>
      </c>
      <c r="J144" s="18">
        <v>378156658</v>
      </c>
      <c r="K144" s="19">
        <v>378156658</v>
      </c>
      <c r="L144" s="19">
        <v>7502576</v>
      </c>
      <c r="M144" s="19"/>
      <c r="N144" s="19"/>
      <c r="O144" s="19"/>
      <c r="P144" s="19">
        <v>0</v>
      </c>
      <c r="Q144" s="19">
        <v>0</v>
      </c>
      <c r="R144" s="19">
        <v>385659234</v>
      </c>
      <c r="S144" s="19">
        <v>0</v>
      </c>
      <c r="T144" s="19">
        <v>78797.33</v>
      </c>
      <c r="U144" s="19">
        <v>0</v>
      </c>
      <c r="V144" s="19">
        <v>224730722.25</v>
      </c>
      <c r="W144" s="19">
        <v>224730722.25</v>
      </c>
      <c r="X144" s="19">
        <v>153347138.41999999</v>
      </c>
      <c r="Y144" s="19">
        <v>153347138.41999999</v>
      </c>
      <c r="Z144" s="19">
        <v>0</v>
      </c>
      <c r="AA144" s="19">
        <f t="shared" si="24"/>
        <v>160849714.42000002</v>
      </c>
      <c r="AB144" s="20">
        <f t="shared" si="20"/>
        <v>0.5827183752846431</v>
      </c>
      <c r="AC144" s="20">
        <f t="shared" si="21"/>
        <v>2.0431853577762384E-4</v>
      </c>
      <c r="AD144" s="21">
        <f t="shared" si="22"/>
        <v>0.58292269382042072</v>
      </c>
    </row>
    <row r="145" spans="1:30" outlineLevel="2" x14ac:dyDescent="0.25">
      <c r="A145" s="15" t="s">
        <v>249</v>
      </c>
      <c r="B145" s="16" t="s">
        <v>250</v>
      </c>
      <c r="C145" s="16" t="s">
        <v>37</v>
      </c>
      <c r="D145" s="16" t="s">
        <v>55</v>
      </c>
      <c r="E145" s="16"/>
      <c r="F145" s="16" t="s">
        <v>39</v>
      </c>
      <c r="G145" s="16">
        <v>1111</v>
      </c>
      <c r="H145" s="16">
        <v>3480</v>
      </c>
      <c r="I145" s="17" t="s">
        <v>56</v>
      </c>
      <c r="J145" s="18">
        <v>20342473</v>
      </c>
      <c r="K145" s="19">
        <v>23042473</v>
      </c>
      <c r="L145" s="19"/>
      <c r="M145" s="19"/>
      <c r="N145" s="19"/>
      <c r="O145" s="19"/>
      <c r="P145" s="19">
        <v>0</v>
      </c>
      <c r="Q145" s="19">
        <v>0</v>
      </c>
      <c r="R145" s="19">
        <v>23042473</v>
      </c>
      <c r="S145" s="19">
        <v>0</v>
      </c>
      <c r="T145" s="19">
        <v>0</v>
      </c>
      <c r="U145" s="19">
        <v>0</v>
      </c>
      <c r="V145" s="19">
        <v>14693640.92</v>
      </c>
      <c r="W145" s="19">
        <v>14693640.92</v>
      </c>
      <c r="X145" s="19">
        <v>8348832.0800000001</v>
      </c>
      <c r="Y145" s="19">
        <v>8348832.0800000001</v>
      </c>
      <c r="Z145" s="19">
        <v>0</v>
      </c>
      <c r="AA145" s="19">
        <f t="shared" si="24"/>
        <v>8348832.0800000001</v>
      </c>
      <c r="AB145" s="20">
        <f t="shared" si="20"/>
        <v>0.63767638655798797</v>
      </c>
      <c r="AC145" s="20">
        <f t="shared" si="21"/>
        <v>0</v>
      </c>
      <c r="AD145" s="21">
        <f t="shared" si="22"/>
        <v>0.63767638655798797</v>
      </c>
    </row>
    <row r="146" spans="1:30" outlineLevel="2" x14ac:dyDescent="0.25">
      <c r="A146" s="15" t="s">
        <v>249</v>
      </c>
      <c r="B146" s="16" t="s">
        <v>258</v>
      </c>
      <c r="C146" s="16" t="s">
        <v>37</v>
      </c>
      <c r="D146" s="16" t="s">
        <v>55</v>
      </c>
      <c r="E146" s="16"/>
      <c r="F146" s="16" t="s">
        <v>39</v>
      </c>
      <c r="G146" s="16">
        <v>1111</v>
      </c>
      <c r="H146" s="16">
        <v>3480</v>
      </c>
      <c r="I146" s="17" t="s">
        <v>56</v>
      </c>
      <c r="J146" s="18">
        <v>632430954</v>
      </c>
      <c r="K146" s="19">
        <v>667991147</v>
      </c>
      <c r="L146" s="19">
        <v>447173</v>
      </c>
      <c r="M146" s="19"/>
      <c r="N146" s="19"/>
      <c r="O146" s="19"/>
      <c r="P146" s="19">
        <v>0</v>
      </c>
      <c r="Q146" s="19">
        <v>-4719016</v>
      </c>
      <c r="R146" s="19">
        <v>663719304</v>
      </c>
      <c r="S146" s="19">
        <v>0</v>
      </c>
      <c r="T146" s="19">
        <v>479210.01</v>
      </c>
      <c r="U146" s="19">
        <v>0</v>
      </c>
      <c r="V146" s="19">
        <v>404700799.51999998</v>
      </c>
      <c r="W146" s="19">
        <v>404700799.51999998</v>
      </c>
      <c r="X146" s="19">
        <v>262811137.47</v>
      </c>
      <c r="Y146" s="19">
        <v>262811137.47</v>
      </c>
      <c r="Z146" s="19">
        <v>0</v>
      </c>
      <c r="AA146" s="19">
        <f t="shared" si="24"/>
        <v>258539294.47000003</v>
      </c>
      <c r="AB146" s="20">
        <f t="shared" si="20"/>
        <v>0.6097469172299379</v>
      </c>
      <c r="AC146" s="20">
        <f t="shared" si="21"/>
        <v>7.220070398916709E-4</v>
      </c>
      <c r="AD146" s="21">
        <f t="shared" si="22"/>
        <v>0.61046892426982957</v>
      </c>
    </row>
    <row r="147" spans="1:30" outlineLevel="2" x14ac:dyDescent="0.25">
      <c r="A147" s="15" t="s">
        <v>249</v>
      </c>
      <c r="B147" s="16" t="s">
        <v>285</v>
      </c>
      <c r="C147" s="16" t="s">
        <v>37</v>
      </c>
      <c r="D147" s="16" t="s">
        <v>55</v>
      </c>
      <c r="E147" s="16"/>
      <c r="F147" s="16" t="s">
        <v>39</v>
      </c>
      <c r="G147" s="16">
        <v>1111</v>
      </c>
      <c r="H147" s="16">
        <v>3480</v>
      </c>
      <c r="I147" s="17" t="s">
        <v>56</v>
      </c>
      <c r="J147" s="18">
        <v>130990404</v>
      </c>
      <c r="K147" s="19">
        <v>135990404</v>
      </c>
      <c r="L147" s="19"/>
      <c r="M147" s="19"/>
      <c r="N147" s="19"/>
      <c r="O147" s="19"/>
      <c r="P147" s="19">
        <v>0</v>
      </c>
      <c r="Q147" s="19">
        <v>0</v>
      </c>
      <c r="R147" s="19">
        <v>135990404</v>
      </c>
      <c r="S147" s="19">
        <v>0</v>
      </c>
      <c r="T147" s="19">
        <v>86418.64</v>
      </c>
      <c r="U147" s="19">
        <v>0</v>
      </c>
      <c r="V147" s="19">
        <v>83437332.739999995</v>
      </c>
      <c r="W147" s="19">
        <v>83437332.739999995</v>
      </c>
      <c r="X147" s="19">
        <v>52466652.619999997</v>
      </c>
      <c r="Y147" s="19">
        <v>52466652.619999997</v>
      </c>
      <c r="Z147" s="19">
        <v>0</v>
      </c>
      <c r="AA147" s="19">
        <f t="shared" si="24"/>
        <v>52466652.62000002</v>
      </c>
      <c r="AB147" s="20">
        <f t="shared" si="20"/>
        <v>0.61355309114310741</v>
      </c>
      <c r="AC147" s="20">
        <f t="shared" si="21"/>
        <v>6.354760149105815E-4</v>
      </c>
      <c r="AD147" s="21">
        <f t="shared" si="22"/>
        <v>0.61418856715801795</v>
      </c>
    </row>
    <row r="148" spans="1:30" outlineLevel="2" x14ac:dyDescent="0.25">
      <c r="A148" s="15" t="s">
        <v>301</v>
      </c>
      <c r="B148" s="16" t="s">
        <v>36</v>
      </c>
      <c r="C148" s="16" t="s">
        <v>37</v>
      </c>
      <c r="D148" s="16" t="s">
        <v>55</v>
      </c>
      <c r="E148" s="16"/>
      <c r="F148" s="16" t="s">
        <v>39</v>
      </c>
      <c r="G148" s="16">
        <v>1111</v>
      </c>
      <c r="H148" s="16">
        <v>3480</v>
      </c>
      <c r="I148" s="17" t="s">
        <v>56</v>
      </c>
      <c r="J148" s="18">
        <v>79873736</v>
      </c>
      <c r="K148" s="19">
        <v>79873736</v>
      </c>
      <c r="L148" s="19">
        <v>0</v>
      </c>
      <c r="M148" s="19">
        <v>0</v>
      </c>
      <c r="N148" s="19">
        <v>0</v>
      </c>
      <c r="O148" s="19">
        <v>0</v>
      </c>
      <c r="P148" s="19">
        <v>0</v>
      </c>
      <c r="Q148" s="19">
        <v>0</v>
      </c>
      <c r="R148" s="19">
        <v>79873736</v>
      </c>
      <c r="S148" s="19">
        <v>0</v>
      </c>
      <c r="T148" s="19">
        <v>0</v>
      </c>
      <c r="U148" s="19">
        <v>0</v>
      </c>
      <c r="V148" s="19">
        <v>44135901.729999997</v>
      </c>
      <c r="W148" s="19">
        <v>44135901.729999997</v>
      </c>
      <c r="X148" s="19">
        <v>35737834.270000003</v>
      </c>
      <c r="Y148" s="19">
        <v>35737834.270000003</v>
      </c>
      <c r="Z148" s="19">
        <v>0</v>
      </c>
      <c r="AA148" s="19">
        <f t="shared" si="24"/>
        <v>35737834.270000003</v>
      </c>
      <c r="AB148" s="20">
        <f t="shared" si="20"/>
        <v>0.55257089426742223</v>
      </c>
      <c r="AC148" s="20">
        <f t="shared" si="21"/>
        <v>0</v>
      </c>
      <c r="AD148" s="21">
        <f t="shared" si="22"/>
        <v>0.55257089426742223</v>
      </c>
    </row>
    <row r="149" spans="1:30" outlineLevel="2" x14ac:dyDescent="0.25">
      <c r="A149" s="15" t="s">
        <v>319</v>
      </c>
      <c r="B149" s="16" t="s">
        <v>36</v>
      </c>
      <c r="C149" s="16" t="s">
        <v>37</v>
      </c>
      <c r="D149" s="16" t="s">
        <v>55</v>
      </c>
      <c r="E149" s="16"/>
      <c r="F149" s="16" t="s">
        <v>39</v>
      </c>
      <c r="G149" s="16">
        <v>1111</v>
      </c>
      <c r="H149" s="16">
        <v>3480</v>
      </c>
      <c r="I149" s="17" t="s">
        <v>56</v>
      </c>
      <c r="J149" s="18">
        <v>507678538</v>
      </c>
      <c r="K149" s="19">
        <v>507678538</v>
      </c>
      <c r="L149" s="19">
        <v>986621</v>
      </c>
      <c r="M149" s="19"/>
      <c r="N149" s="19"/>
      <c r="O149" s="19"/>
      <c r="P149" s="19">
        <v>0</v>
      </c>
      <c r="Q149" s="19">
        <v>0</v>
      </c>
      <c r="R149" s="19">
        <v>508665159</v>
      </c>
      <c r="S149" s="19">
        <v>0</v>
      </c>
      <c r="T149" s="19">
        <v>89253.65</v>
      </c>
      <c r="U149" s="19">
        <v>0</v>
      </c>
      <c r="V149" s="19">
        <v>305280664.19</v>
      </c>
      <c r="W149" s="19">
        <v>305280664.19</v>
      </c>
      <c r="X149" s="19">
        <v>202308620.16</v>
      </c>
      <c r="Y149" s="19">
        <v>202308620.16</v>
      </c>
      <c r="Z149" s="19">
        <v>0</v>
      </c>
      <c r="AA149" s="19">
        <f t="shared" si="24"/>
        <v>203295241.16000003</v>
      </c>
      <c r="AB149" s="20">
        <f t="shared" si="20"/>
        <v>0.60016035851592497</v>
      </c>
      <c r="AC149" s="20">
        <f t="shared" si="21"/>
        <v>1.7546641129395692E-4</v>
      </c>
      <c r="AD149" s="21">
        <f t="shared" si="22"/>
        <v>0.60033582492721893</v>
      </c>
    </row>
    <row r="150" spans="1:30" outlineLevel="2" x14ac:dyDescent="0.25">
      <c r="A150" s="15" t="s">
        <v>341</v>
      </c>
      <c r="B150" s="16" t="s">
        <v>36</v>
      </c>
      <c r="C150" s="16" t="s">
        <v>37</v>
      </c>
      <c r="D150" s="16" t="s">
        <v>55</v>
      </c>
      <c r="E150" s="16"/>
      <c r="F150" s="16" t="s">
        <v>39</v>
      </c>
      <c r="G150" s="16">
        <v>1111</v>
      </c>
      <c r="H150" s="16">
        <v>3480</v>
      </c>
      <c r="I150" s="17" t="s">
        <v>56</v>
      </c>
      <c r="J150" s="18">
        <v>132895501</v>
      </c>
      <c r="K150" s="19">
        <v>132895501</v>
      </c>
      <c r="L150" s="19"/>
      <c r="M150" s="19"/>
      <c r="N150" s="19">
        <v>25000000</v>
      </c>
      <c r="O150" s="19"/>
      <c r="P150" s="19">
        <v>0</v>
      </c>
      <c r="Q150" s="19">
        <v>0</v>
      </c>
      <c r="R150" s="19">
        <v>157895501</v>
      </c>
      <c r="S150" s="19">
        <v>0</v>
      </c>
      <c r="T150" s="19">
        <v>0</v>
      </c>
      <c r="U150" s="19">
        <v>0</v>
      </c>
      <c r="V150" s="19">
        <v>103920535.36</v>
      </c>
      <c r="W150" s="19">
        <v>103920535.36</v>
      </c>
      <c r="X150" s="19">
        <v>28974965.640000001</v>
      </c>
      <c r="Y150" s="19">
        <v>28974965.640000001</v>
      </c>
      <c r="Z150" s="19">
        <v>0</v>
      </c>
      <c r="AA150" s="19">
        <f t="shared" si="24"/>
        <v>53974965.640000001</v>
      </c>
      <c r="AB150" s="20">
        <f t="shared" si="20"/>
        <v>0.65816020533732622</v>
      </c>
      <c r="AC150" s="20">
        <f t="shared" si="21"/>
        <v>0</v>
      </c>
      <c r="AD150" s="21">
        <f t="shared" si="22"/>
        <v>0.65816020533732622</v>
      </c>
    </row>
    <row r="151" spans="1:30" outlineLevel="2" x14ac:dyDescent="0.25">
      <c r="A151" s="15" t="s">
        <v>347</v>
      </c>
      <c r="B151" s="16" t="s">
        <v>36</v>
      </c>
      <c r="C151" s="16" t="s">
        <v>37</v>
      </c>
      <c r="D151" s="16" t="s">
        <v>55</v>
      </c>
      <c r="E151" s="16"/>
      <c r="F151" s="16" t="s">
        <v>39</v>
      </c>
      <c r="G151" s="16">
        <v>1111</v>
      </c>
      <c r="H151" s="16">
        <v>3480</v>
      </c>
      <c r="I151" s="17" t="s">
        <v>56</v>
      </c>
      <c r="J151" s="18">
        <v>2479758446</v>
      </c>
      <c r="K151" s="19">
        <v>2633758446</v>
      </c>
      <c r="L151" s="19">
        <v>1064699</v>
      </c>
      <c r="M151" s="19"/>
      <c r="N151" s="19"/>
      <c r="O151" s="19"/>
      <c r="P151" s="19">
        <v>0</v>
      </c>
      <c r="Q151" s="19">
        <v>0</v>
      </c>
      <c r="R151" s="19">
        <v>2634823145</v>
      </c>
      <c r="S151" s="19">
        <v>0</v>
      </c>
      <c r="T151" s="19">
        <v>764583.73</v>
      </c>
      <c r="U151" s="19">
        <v>0</v>
      </c>
      <c r="V151" s="19">
        <v>1648401542.0699999</v>
      </c>
      <c r="W151" s="19">
        <v>1648401542.0699999</v>
      </c>
      <c r="X151" s="19">
        <v>984592320.20000005</v>
      </c>
      <c r="Y151" s="19">
        <v>984592320.20000005</v>
      </c>
      <c r="Z151" s="19">
        <v>0</v>
      </c>
      <c r="AA151" s="19">
        <f t="shared" si="24"/>
        <v>985657019.20000005</v>
      </c>
      <c r="AB151" s="20">
        <f t="shared" si="20"/>
        <v>0.62562132308504526</v>
      </c>
      <c r="AC151" s="20">
        <f t="shared" si="21"/>
        <v>2.9018407988821581E-4</v>
      </c>
      <c r="AD151" s="21">
        <f t="shared" si="22"/>
        <v>0.62591150716493349</v>
      </c>
    </row>
    <row r="152" spans="1:30" outlineLevel="2" x14ac:dyDescent="0.25">
      <c r="A152" s="15" t="s">
        <v>368</v>
      </c>
      <c r="B152" s="16" t="s">
        <v>36</v>
      </c>
      <c r="C152" s="16" t="s">
        <v>37</v>
      </c>
      <c r="D152" s="16" t="s">
        <v>55</v>
      </c>
      <c r="E152" s="16"/>
      <c r="F152" s="16" t="s">
        <v>39</v>
      </c>
      <c r="G152" s="16">
        <v>1111</v>
      </c>
      <c r="H152" s="16">
        <v>3460</v>
      </c>
      <c r="I152" s="17" t="s">
        <v>56</v>
      </c>
      <c r="J152" s="18">
        <v>55479647</v>
      </c>
      <c r="K152" s="19">
        <v>55479647</v>
      </c>
      <c r="L152" s="19">
        <v>5295101</v>
      </c>
      <c r="M152" s="19"/>
      <c r="N152" s="19"/>
      <c r="O152" s="19"/>
      <c r="P152" s="19">
        <v>0</v>
      </c>
      <c r="Q152" s="19">
        <v>0</v>
      </c>
      <c r="R152" s="19">
        <v>60774748</v>
      </c>
      <c r="S152" s="19">
        <v>0</v>
      </c>
      <c r="T152" s="19">
        <v>0</v>
      </c>
      <c r="U152" s="19">
        <v>0</v>
      </c>
      <c r="V152" s="19">
        <v>20870333.449999999</v>
      </c>
      <c r="W152" s="19">
        <v>20870333.449999999</v>
      </c>
      <c r="X152" s="19">
        <v>34609313.549999997</v>
      </c>
      <c r="Y152" s="19">
        <v>34609313.549999997</v>
      </c>
      <c r="Z152" s="19">
        <v>0</v>
      </c>
      <c r="AA152" s="19">
        <f t="shared" si="24"/>
        <v>39904414.549999997</v>
      </c>
      <c r="AB152" s="20">
        <f t="shared" si="20"/>
        <v>0.34340468923046785</v>
      </c>
      <c r="AC152" s="20">
        <f t="shared" si="21"/>
        <v>0</v>
      </c>
      <c r="AD152" s="21">
        <f t="shared" si="22"/>
        <v>0.34340468923046785</v>
      </c>
    </row>
    <row r="153" spans="1:30" outlineLevel="2" x14ac:dyDescent="0.25">
      <c r="A153" s="15" t="s">
        <v>406</v>
      </c>
      <c r="B153" s="16" t="s">
        <v>250</v>
      </c>
      <c r="C153" s="16" t="s">
        <v>37</v>
      </c>
      <c r="D153" s="16" t="s">
        <v>55</v>
      </c>
      <c r="E153" s="16"/>
      <c r="F153" s="16">
        <v>280</v>
      </c>
      <c r="G153" s="16">
        <v>1111</v>
      </c>
      <c r="H153" s="16">
        <v>3410</v>
      </c>
      <c r="I153" s="17" t="s">
        <v>56</v>
      </c>
      <c r="J153" s="18">
        <v>141375819572</v>
      </c>
      <c r="K153" s="19">
        <v>139589352256</v>
      </c>
      <c r="L153" s="19"/>
      <c r="M153" s="19"/>
      <c r="N153" s="19"/>
      <c r="O153" s="19"/>
      <c r="P153" s="19">
        <v>0</v>
      </c>
      <c r="Q153" s="19">
        <v>-305345117</v>
      </c>
      <c r="R153" s="19">
        <v>139284007139</v>
      </c>
      <c r="S153" s="19">
        <v>0</v>
      </c>
      <c r="T153" s="19">
        <v>6707349.2400000002</v>
      </c>
      <c r="U153" s="19">
        <v>0</v>
      </c>
      <c r="V153" s="19">
        <v>87610624384.360001</v>
      </c>
      <c r="W153" s="19">
        <v>87610624384.360001</v>
      </c>
      <c r="X153" s="19">
        <v>51972020522.400002</v>
      </c>
      <c r="Y153" s="19">
        <v>51972020522.400002</v>
      </c>
      <c r="Z153" s="19">
        <v>0</v>
      </c>
      <c r="AA153" s="19">
        <f t="shared" si="24"/>
        <v>51666675405.400009</v>
      </c>
      <c r="AB153" s="20">
        <f t="shared" si="20"/>
        <v>0.62900706394042794</v>
      </c>
      <c r="AC153" s="20">
        <f t="shared" si="21"/>
        <v>4.8155918096945096E-5</v>
      </c>
      <c r="AD153" s="21">
        <f t="shared" si="22"/>
        <v>0.62905521985852486</v>
      </c>
    </row>
    <row r="154" spans="1:30" outlineLevel="2" x14ac:dyDescent="0.25">
      <c r="A154" s="15" t="s">
        <v>406</v>
      </c>
      <c r="B154" s="16" t="s">
        <v>258</v>
      </c>
      <c r="C154" s="16" t="s">
        <v>37</v>
      </c>
      <c r="D154" s="16" t="s">
        <v>55</v>
      </c>
      <c r="E154" s="16"/>
      <c r="F154" s="16">
        <v>280</v>
      </c>
      <c r="G154" s="16">
        <v>1111</v>
      </c>
      <c r="H154" s="16">
        <v>3420</v>
      </c>
      <c r="I154" s="17" t="s">
        <v>56</v>
      </c>
      <c r="J154" s="18">
        <v>39215802385</v>
      </c>
      <c r="K154" s="19">
        <v>39215802385</v>
      </c>
      <c r="L154" s="19">
        <v>0</v>
      </c>
      <c r="M154" s="19">
        <v>0</v>
      </c>
      <c r="N154" s="19">
        <v>0</v>
      </c>
      <c r="O154" s="19">
        <v>0</v>
      </c>
      <c r="P154" s="19">
        <v>0</v>
      </c>
      <c r="Q154" s="19">
        <v>0</v>
      </c>
      <c r="R154" s="19">
        <v>39215802385</v>
      </c>
      <c r="S154" s="19">
        <v>0</v>
      </c>
      <c r="T154" s="19">
        <v>3812173.47</v>
      </c>
      <c r="U154" s="19">
        <v>0</v>
      </c>
      <c r="V154" s="19">
        <v>27290389360.43</v>
      </c>
      <c r="W154" s="19">
        <v>27290389360.43</v>
      </c>
      <c r="X154" s="19">
        <v>11921600851.1</v>
      </c>
      <c r="Y154" s="19">
        <v>11921600851.1</v>
      </c>
      <c r="Z154" s="19">
        <v>0</v>
      </c>
      <c r="AA154" s="19">
        <f t="shared" si="24"/>
        <v>11921600851.099998</v>
      </c>
      <c r="AB154" s="20">
        <f t="shared" si="20"/>
        <v>0.69590286824957437</v>
      </c>
      <c r="AC154" s="20">
        <f t="shared" si="21"/>
        <v>9.7210135663529157E-5</v>
      </c>
      <c r="AD154" s="21">
        <f t="shared" si="22"/>
        <v>0.69600007838523792</v>
      </c>
    </row>
    <row r="155" spans="1:30" outlineLevel="2" x14ac:dyDescent="0.25">
      <c r="A155" s="15" t="s">
        <v>406</v>
      </c>
      <c r="B155" s="16" t="s">
        <v>285</v>
      </c>
      <c r="C155" s="16" t="s">
        <v>37</v>
      </c>
      <c r="D155" s="16" t="s">
        <v>55</v>
      </c>
      <c r="E155" s="16"/>
      <c r="F155" s="16">
        <v>280</v>
      </c>
      <c r="G155" s="16">
        <v>1111</v>
      </c>
      <c r="H155" s="16">
        <v>3420</v>
      </c>
      <c r="I155" s="17" t="s">
        <v>56</v>
      </c>
      <c r="J155" s="18">
        <v>33937080949</v>
      </c>
      <c r="K155" s="19">
        <v>34637080949</v>
      </c>
      <c r="L155" s="19"/>
      <c r="M155" s="19"/>
      <c r="N155" s="19"/>
      <c r="O155" s="19"/>
      <c r="P155" s="19">
        <v>0</v>
      </c>
      <c r="Q155" s="19">
        <v>0</v>
      </c>
      <c r="R155" s="19">
        <v>34637080949</v>
      </c>
      <c r="S155" s="19">
        <v>0</v>
      </c>
      <c r="T155" s="19">
        <v>19963956.780000001</v>
      </c>
      <c r="U155" s="19">
        <v>0</v>
      </c>
      <c r="V155" s="19">
        <v>22605607087.560001</v>
      </c>
      <c r="W155" s="19">
        <v>22605607087.560001</v>
      </c>
      <c r="X155" s="19">
        <v>12011509904.66</v>
      </c>
      <c r="Y155" s="19">
        <v>12011509904.66</v>
      </c>
      <c r="Z155" s="19">
        <v>0</v>
      </c>
      <c r="AA155" s="19">
        <f t="shared" si="24"/>
        <v>12011509904.66</v>
      </c>
      <c r="AB155" s="20">
        <f t="shared" si="20"/>
        <v>0.65264180664775806</v>
      </c>
      <c r="AC155" s="20">
        <f t="shared" si="21"/>
        <v>5.7637526699767631E-4</v>
      </c>
      <c r="AD155" s="21">
        <f t="shared" si="22"/>
        <v>0.65321818191475578</v>
      </c>
    </row>
    <row r="156" spans="1:30" outlineLevel="2" x14ac:dyDescent="0.25">
      <c r="A156" s="15" t="s">
        <v>406</v>
      </c>
      <c r="B156" s="16" t="s">
        <v>468</v>
      </c>
      <c r="C156" s="16" t="s">
        <v>37</v>
      </c>
      <c r="D156" s="16" t="s">
        <v>55</v>
      </c>
      <c r="E156" s="16"/>
      <c r="F156" s="16">
        <v>280</v>
      </c>
      <c r="G156" s="16">
        <v>1111</v>
      </c>
      <c r="H156" s="16">
        <v>3480</v>
      </c>
      <c r="I156" s="17" t="s">
        <v>56</v>
      </c>
      <c r="J156" s="18">
        <v>15089873156</v>
      </c>
      <c r="K156" s="19">
        <v>16424873156</v>
      </c>
      <c r="L156" s="19"/>
      <c r="M156" s="19"/>
      <c r="N156" s="19"/>
      <c r="O156" s="19"/>
      <c r="P156" s="19">
        <v>0</v>
      </c>
      <c r="Q156" s="19">
        <v>0</v>
      </c>
      <c r="R156" s="19">
        <v>16424873156</v>
      </c>
      <c r="S156" s="19">
        <v>0</v>
      </c>
      <c r="T156" s="19">
        <v>1512561.67</v>
      </c>
      <c r="U156" s="19">
        <v>0</v>
      </c>
      <c r="V156" s="19">
        <v>10608016038.129999</v>
      </c>
      <c r="W156" s="19">
        <v>10608016038.129999</v>
      </c>
      <c r="X156" s="19">
        <v>5815344556.1999998</v>
      </c>
      <c r="Y156" s="19">
        <v>5815344556.1999998</v>
      </c>
      <c r="Z156" s="19">
        <v>0</v>
      </c>
      <c r="AA156" s="19">
        <f t="shared" si="24"/>
        <v>5815344556.2000008</v>
      </c>
      <c r="AB156" s="20">
        <f t="shared" si="20"/>
        <v>0.64585071296303409</v>
      </c>
      <c r="AC156" s="20">
        <f t="shared" si="21"/>
        <v>9.2089701736750501E-5</v>
      </c>
      <c r="AD156" s="21">
        <f t="shared" si="22"/>
        <v>0.64594280266477089</v>
      </c>
    </row>
    <row r="157" spans="1:30" outlineLevel="2" x14ac:dyDescent="0.25">
      <c r="A157" s="15" t="s">
        <v>406</v>
      </c>
      <c r="B157" s="16" t="s">
        <v>482</v>
      </c>
      <c r="C157" s="16" t="s">
        <v>37</v>
      </c>
      <c r="D157" s="16" t="s">
        <v>55</v>
      </c>
      <c r="E157" s="16"/>
      <c r="F157" s="16">
        <v>280</v>
      </c>
      <c r="G157" s="16">
        <v>1111</v>
      </c>
      <c r="H157" s="16">
        <v>3480</v>
      </c>
      <c r="I157" s="17" t="s">
        <v>56</v>
      </c>
      <c r="J157" s="18">
        <v>9848861557</v>
      </c>
      <c r="K157" s="19">
        <v>9848861557</v>
      </c>
      <c r="L157" s="19">
        <v>0</v>
      </c>
      <c r="M157" s="19">
        <v>0</v>
      </c>
      <c r="N157" s="19">
        <v>0</v>
      </c>
      <c r="O157" s="19">
        <v>0</v>
      </c>
      <c r="P157" s="19">
        <v>0</v>
      </c>
      <c r="Q157" s="19">
        <v>-180887921</v>
      </c>
      <c r="R157" s="19">
        <v>9667973636</v>
      </c>
      <c r="S157" s="19">
        <v>0</v>
      </c>
      <c r="T157" s="19">
        <v>824769.61</v>
      </c>
      <c r="U157" s="19">
        <v>0</v>
      </c>
      <c r="V157" s="19">
        <v>5953891046.0500002</v>
      </c>
      <c r="W157" s="19">
        <v>5953891046.0500002</v>
      </c>
      <c r="X157" s="19">
        <v>3894145741.3400002</v>
      </c>
      <c r="Y157" s="19">
        <v>3894145741.3400002</v>
      </c>
      <c r="Z157" s="19">
        <v>0</v>
      </c>
      <c r="AA157" s="19">
        <f t="shared" si="24"/>
        <v>3713257820.3399992</v>
      </c>
      <c r="AB157" s="20">
        <f t="shared" si="20"/>
        <v>0.61583649999622325</v>
      </c>
      <c r="AC157" s="20">
        <f t="shared" si="21"/>
        <v>8.5309459981237378E-5</v>
      </c>
      <c r="AD157" s="21">
        <f t="shared" si="22"/>
        <v>0.61592180945620445</v>
      </c>
    </row>
    <row r="158" spans="1:30" outlineLevel="2" x14ac:dyDescent="0.25">
      <c r="A158" s="15" t="s">
        <v>489</v>
      </c>
      <c r="B158" s="16" t="s">
        <v>36</v>
      </c>
      <c r="C158" s="16" t="s">
        <v>37</v>
      </c>
      <c r="D158" s="16" t="s">
        <v>55</v>
      </c>
      <c r="E158" s="16"/>
      <c r="F158" s="16" t="s">
        <v>39</v>
      </c>
      <c r="G158" s="16">
        <v>1111</v>
      </c>
      <c r="H158" s="16">
        <v>3480</v>
      </c>
      <c r="I158" s="17" t="s">
        <v>56</v>
      </c>
      <c r="J158" s="18">
        <v>43980070</v>
      </c>
      <c r="K158" s="19">
        <v>43980070</v>
      </c>
      <c r="L158" s="19">
        <v>-20577075</v>
      </c>
      <c r="M158" s="19"/>
      <c r="N158" s="19"/>
      <c r="O158" s="19"/>
      <c r="P158" s="19">
        <v>0</v>
      </c>
      <c r="Q158" s="19">
        <v>-893409</v>
      </c>
      <c r="R158" s="19">
        <v>22509586</v>
      </c>
      <c r="S158" s="19">
        <v>0</v>
      </c>
      <c r="T158" s="19">
        <v>1403577.5</v>
      </c>
      <c r="U158" s="19">
        <v>0</v>
      </c>
      <c r="V158" s="19">
        <v>20204399.649999999</v>
      </c>
      <c r="W158" s="19">
        <v>20204399.649999999</v>
      </c>
      <c r="X158" s="19">
        <v>1795017.85</v>
      </c>
      <c r="Y158" s="19">
        <v>22372092.850000001</v>
      </c>
      <c r="Z158" s="19">
        <v>0</v>
      </c>
      <c r="AA158" s="19">
        <f t="shared" si="24"/>
        <v>901608.85000000149</v>
      </c>
      <c r="AB158" s="20">
        <f t="shared" si="20"/>
        <v>0.89759090415967657</v>
      </c>
      <c r="AC158" s="20">
        <f t="shared" si="21"/>
        <v>6.2354656367291698E-2</v>
      </c>
      <c r="AD158" s="21">
        <f t="shared" si="22"/>
        <v>0.95994556052696822</v>
      </c>
    </row>
    <row r="159" spans="1:30" outlineLevel="1" x14ac:dyDescent="0.25">
      <c r="A159" s="22"/>
      <c r="B159" s="23"/>
      <c r="C159" s="23"/>
      <c r="D159" s="23" t="s">
        <v>513</v>
      </c>
      <c r="E159" s="23"/>
      <c r="F159" s="23"/>
      <c r="G159" s="23"/>
      <c r="H159" s="23"/>
      <c r="I159" s="24"/>
      <c r="J159" s="25">
        <f t="shared" ref="J159:AA159" si="26">SUBTOTAL(9,J143:J158)</f>
        <v>244322492064</v>
      </c>
      <c r="K159" s="26">
        <f t="shared" si="26"/>
        <v>244768284941</v>
      </c>
      <c r="L159" s="26">
        <f t="shared" si="26"/>
        <v>0</v>
      </c>
      <c r="M159" s="26">
        <f t="shared" si="26"/>
        <v>0</v>
      </c>
      <c r="N159" s="26">
        <f t="shared" si="26"/>
        <v>25000000</v>
      </c>
      <c r="O159" s="26">
        <f t="shared" si="26"/>
        <v>0</v>
      </c>
      <c r="P159" s="26">
        <f t="shared" si="26"/>
        <v>0</v>
      </c>
      <c r="Q159" s="26">
        <f t="shared" si="26"/>
        <v>-501821891</v>
      </c>
      <c r="R159" s="26">
        <f t="shared" si="26"/>
        <v>244291463050</v>
      </c>
      <c r="S159" s="26">
        <f t="shared" si="26"/>
        <v>0</v>
      </c>
      <c r="T159" s="26">
        <f t="shared" si="26"/>
        <v>35729470.630000003</v>
      </c>
      <c r="U159" s="26">
        <f t="shared" si="26"/>
        <v>0</v>
      </c>
      <c r="V159" s="26">
        <f t="shared" si="26"/>
        <v>157145413901.89999</v>
      </c>
      <c r="W159" s="26">
        <f t="shared" si="26"/>
        <v>157145413901.89999</v>
      </c>
      <c r="X159" s="26">
        <f t="shared" si="26"/>
        <v>87566564493.470001</v>
      </c>
      <c r="Y159" s="26">
        <f t="shared" si="26"/>
        <v>87587141568.470001</v>
      </c>
      <c r="Z159" s="26">
        <f t="shared" si="26"/>
        <v>0</v>
      </c>
      <c r="AA159" s="26">
        <f t="shared" si="26"/>
        <v>87110319677.470001</v>
      </c>
      <c r="AB159" s="27">
        <f t="shared" si="20"/>
        <v>0.64327018201915831</v>
      </c>
      <c r="AC159" s="27">
        <f t="shared" si="21"/>
        <v>1.4625754901098254E-4</v>
      </c>
      <c r="AD159" s="28">
        <f t="shared" si="22"/>
        <v>0.6434164395681693</v>
      </c>
    </row>
    <row r="160" spans="1:30" ht="120" outlineLevel="2" x14ac:dyDescent="0.25">
      <c r="A160" s="15" t="s">
        <v>35</v>
      </c>
      <c r="B160" s="16" t="s">
        <v>36</v>
      </c>
      <c r="C160" s="16" t="s">
        <v>37</v>
      </c>
      <c r="D160" s="16" t="s">
        <v>57</v>
      </c>
      <c r="E160" s="16" t="s">
        <v>58</v>
      </c>
      <c r="F160" s="16" t="s">
        <v>39</v>
      </c>
      <c r="G160" s="16">
        <v>1112</v>
      </c>
      <c r="H160" s="16">
        <v>3480</v>
      </c>
      <c r="I160" s="17" t="s">
        <v>59</v>
      </c>
      <c r="J160" s="18">
        <v>622686278</v>
      </c>
      <c r="K160" s="19">
        <v>622686278</v>
      </c>
      <c r="L160" s="19">
        <v>10624102</v>
      </c>
      <c r="M160" s="19"/>
      <c r="N160" s="19"/>
      <c r="O160" s="19"/>
      <c r="P160" s="19">
        <v>-2493731</v>
      </c>
      <c r="Q160" s="19">
        <v>-5785141</v>
      </c>
      <c r="R160" s="19">
        <v>625031508</v>
      </c>
      <c r="S160" s="19">
        <v>0</v>
      </c>
      <c r="T160" s="19">
        <v>233072461</v>
      </c>
      <c r="U160" s="19">
        <v>0</v>
      </c>
      <c r="V160" s="19">
        <v>387120086</v>
      </c>
      <c r="W160" s="19">
        <v>387120086</v>
      </c>
      <c r="X160" s="19">
        <v>0</v>
      </c>
      <c r="Y160" s="19">
        <v>2493731</v>
      </c>
      <c r="Z160" s="19">
        <v>0</v>
      </c>
      <c r="AA160" s="19">
        <f t="shared" si="24"/>
        <v>4838961</v>
      </c>
      <c r="AB160" s="20">
        <f t="shared" si="20"/>
        <v>0.61936091388212067</v>
      </c>
      <c r="AC160" s="20">
        <f t="shared" si="21"/>
        <v>0.37289713881112052</v>
      </c>
      <c r="AD160" s="21">
        <f t="shared" si="22"/>
        <v>0.99225805269324119</v>
      </c>
    </row>
    <row r="161" spans="1:30" ht="120" outlineLevel="2" x14ac:dyDescent="0.25">
      <c r="A161" s="15" t="s">
        <v>177</v>
      </c>
      <c r="B161" s="16" t="s">
        <v>36</v>
      </c>
      <c r="C161" s="16" t="s">
        <v>37</v>
      </c>
      <c r="D161" s="16" t="s">
        <v>57</v>
      </c>
      <c r="E161" s="16" t="s">
        <v>58</v>
      </c>
      <c r="F161" s="16" t="s">
        <v>39</v>
      </c>
      <c r="G161" s="16">
        <v>1112</v>
      </c>
      <c r="H161" s="16">
        <v>3480</v>
      </c>
      <c r="I161" s="17" t="s">
        <v>59</v>
      </c>
      <c r="J161" s="18">
        <v>904028662</v>
      </c>
      <c r="K161" s="19">
        <v>893958114</v>
      </c>
      <c r="L161" s="19">
        <v>11303531</v>
      </c>
      <c r="M161" s="19"/>
      <c r="N161" s="19"/>
      <c r="O161" s="19"/>
      <c r="P161" s="19">
        <v>-2540301</v>
      </c>
      <c r="Q161" s="19">
        <v>-2350017</v>
      </c>
      <c r="R161" s="19">
        <v>900371327</v>
      </c>
      <c r="S161" s="19">
        <v>0</v>
      </c>
      <c r="T161" s="19">
        <v>312494664</v>
      </c>
      <c r="U161" s="19">
        <v>0</v>
      </c>
      <c r="V161" s="19">
        <v>578923149</v>
      </c>
      <c r="W161" s="19">
        <v>578923149</v>
      </c>
      <c r="X161" s="19">
        <v>0</v>
      </c>
      <c r="Y161" s="19">
        <v>2540301</v>
      </c>
      <c r="Z161" s="19">
        <v>0</v>
      </c>
      <c r="AA161" s="19">
        <f t="shared" si="24"/>
        <v>8953514</v>
      </c>
      <c r="AB161" s="20">
        <f t="shared" si="20"/>
        <v>0.64298265797617959</v>
      </c>
      <c r="AC161" s="20">
        <f t="shared" si="21"/>
        <v>0.34707309598720709</v>
      </c>
      <c r="AD161" s="21">
        <f t="shared" si="22"/>
        <v>0.99005575396338674</v>
      </c>
    </row>
    <row r="162" spans="1:30" ht="120" outlineLevel="2" x14ac:dyDescent="0.25">
      <c r="A162" s="15" t="s">
        <v>249</v>
      </c>
      <c r="B162" s="16" t="s">
        <v>250</v>
      </c>
      <c r="C162" s="16" t="s">
        <v>37</v>
      </c>
      <c r="D162" s="16" t="s">
        <v>57</v>
      </c>
      <c r="E162" s="16" t="s">
        <v>58</v>
      </c>
      <c r="F162" s="16" t="s">
        <v>39</v>
      </c>
      <c r="G162" s="16">
        <v>1112</v>
      </c>
      <c r="H162" s="16">
        <v>3480</v>
      </c>
      <c r="I162" s="17" t="s">
        <v>251</v>
      </c>
      <c r="J162" s="18">
        <v>28643850</v>
      </c>
      <c r="K162" s="19">
        <v>28643850</v>
      </c>
      <c r="L162" s="19"/>
      <c r="M162" s="19"/>
      <c r="N162" s="19"/>
      <c r="O162" s="19"/>
      <c r="P162" s="19">
        <v>-478645</v>
      </c>
      <c r="Q162" s="19">
        <v>0</v>
      </c>
      <c r="R162" s="19">
        <v>28165205</v>
      </c>
      <c r="S162" s="19">
        <v>0</v>
      </c>
      <c r="T162" s="19">
        <v>13711830</v>
      </c>
      <c r="U162" s="19">
        <v>0</v>
      </c>
      <c r="V162" s="19">
        <v>14453375</v>
      </c>
      <c r="W162" s="19">
        <v>14453375</v>
      </c>
      <c r="X162" s="19">
        <v>0</v>
      </c>
      <c r="Y162" s="19">
        <v>478645</v>
      </c>
      <c r="Z162" s="19">
        <v>0</v>
      </c>
      <c r="AA162" s="19">
        <f t="shared" si="24"/>
        <v>0</v>
      </c>
      <c r="AB162" s="20">
        <f t="shared" si="20"/>
        <v>0.51316420384655459</v>
      </c>
      <c r="AC162" s="20">
        <f t="shared" si="21"/>
        <v>0.48683579615344535</v>
      </c>
      <c r="AD162" s="21">
        <f t="shared" si="22"/>
        <v>1</v>
      </c>
    </row>
    <row r="163" spans="1:30" ht="120" outlineLevel="2" x14ac:dyDescent="0.25">
      <c r="A163" s="15" t="s">
        <v>249</v>
      </c>
      <c r="B163" s="16" t="s">
        <v>258</v>
      </c>
      <c r="C163" s="16" t="s">
        <v>37</v>
      </c>
      <c r="D163" s="16" t="s">
        <v>57</v>
      </c>
      <c r="E163" s="16" t="s">
        <v>58</v>
      </c>
      <c r="F163" s="16" t="s">
        <v>39</v>
      </c>
      <c r="G163" s="16">
        <v>1112</v>
      </c>
      <c r="H163" s="16">
        <v>3480</v>
      </c>
      <c r="I163" s="17" t="s">
        <v>59</v>
      </c>
      <c r="J163" s="18">
        <v>540865175</v>
      </c>
      <c r="K163" s="19">
        <v>540865175</v>
      </c>
      <c r="L163" s="19">
        <v>1575054</v>
      </c>
      <c r="M163" s="19"/>
      <c r="N163" s="19"/>
      <c r="O163" s="19"/>
      <c r="P163" s="19">
        <v>-2814004</v>
      </c>
      <c r="Q163" s="19">
        <v>-2577313</v>
      </c>
      <c r="R163" s="19">
        <v>537048912</v>
      </c>
      <c r="S163" s="19">
        <v>0</v>
      </c>
      <c r="T163" s="19">
        <v>194223880</v>
      </c>
      <c r="U163" s="19">
        <v>0</v>
      </c>
      <c r="V163" s="19">
        <v>343827291</v>
      </c>
      <c r="W163" s="19">
        <v>343827291</v>
      </c>
      <c r="X163" s="19">
        <v>0</v>
      </c>
      <c r="Y163" s="19">
        <v>2814004</v>
      </c>
      <c r="Z163" s="19">
        <v>0</v>
      </c>
      <c r="AA163" s="19">
        <f t="shared" si="24"/>
        <v>-1002259</v>
      </c>
      <c r="AB163" s="20">
        <f t="shared" si="20"/>
        <v>0.64021597161340116</v>
      </c>
      <c r="AC163" s="20">
        <f t="shared" si="21"/>
        <v>0.36165026249974042</v>
      </c>
      <c r="AD163" s="21">
        <f t="shared" si="22"/>
        <v>1.0018662341131415</v>
      </c>
    </row>
    <row r="164" spans="1:30" ht="120" outlineLevel="2" x14ac:dyDescent="0.25">
      <c r="A164" s="15" t="s">
        <v>249</v>
      </c>
      <c r="B164" s="16" t="s">
        <v>285</v>
      </c>
      <c r="C164" s="16" t="s">
        <v>37</v>
      </c>
      <c r="D164" s="16" t="s">
        <v>57</v>
      </c>
      <c r="E164" s="16" t="s">
        <v>58</v>
      </c>
      <c r="F164" s="16" t="s">
        <v>39</v>
      </c>
      <c r="G164" s="16">
        <v>1112</v>
      </c>
      <c r="H164" s="16">
        <v>3480</v>
      </c>
      <c r="I164" s="17" t="s">
        <v>59</v>
      </c>
      <c r="J164" s="18">
        <v>111669382</v>
      </c>
      <c r="K164" s="19">
        <v>106654382</v>
      </c>
      <c r="L164" s="19"/>
      <c r="M164" s="19"/>
      <c r="N164" s="19"/>
      <c r="O164" s="19"/>
      <c r="P164" s="19">
        <v>-1660667</v>
      </c>
      <c r="Q164" s="19">
        <v>0</v>
      </c>
      <c r="R164" s="19">
        <v>104993715</v>
      </c>
      <c r="S164" s="19">
        <v>0</v>
      </c>
      <c r="T164" s="19">
        <v>44961155</v>
      </c>
      <c r="U164" s="19">
        <v>0</v>
      </c>
      <c r="V164" s="19">
        <v>60032560</v>
      </c>
      <c r="W164" s="19">
        <v>60032560</v>
      </c>
      <c r="X164" s="19">
        <v>0</v>
      </c>
      <c r="Y164" s="19">
        <v>1660667</v>
      </c>
      <c r="Z164" s="19">
        <v>0</v>
      </c>
      <c r="AA164" s="19">
        <f t="shared" si="24"/>
        <v>0</v>
      </c>
      <c r="AB164" s="20">
        <f t="shared" si="20"/>
        <v>0.57177289135830656</v>
      </c>
      <c r="AC164" s="20">
        <f t="shared" si="21"/>
        <v>0.42822710864169344</v>
      </c>
      <c r="AD164" s="21">
        <f t="shared" si="22"/>
        <v>1</v>
      </c>
    </row>
    <row r="165" spans="1:30" ht="120" outlineLevel="2" x14ac:dyDescent="0.25">
      <c r="A165" s="15" t="s">
        <v>301</v>
      </c>
      <c r="B165" s="16" t="s">
        <v>36</v>
      </c>
      <c r="C165" s="16" t="s">
        <v>37</v>
      </c>
      <c r="D165" s="16" t="s">
        <v>57</v>
      </c>
      <c r="E165" s="16" t="s">
        <v>58</v>
      </c>
      <c r="F165" s="16" t="s">
        <v>39</v>
      </c>
      <c r="G165" s="16">
        <v>1112</v>
      </c>
      <c r="H165" s="16">
        <v>3480</v>
      </c>
      <c r="I165" s="17" t="s">
        <v>251</v>
      </c>
      <c r="J165" s="18">
        <v>176993319</v>
      </c>
      <c r="K165" s="19">
        <v>176993319</v>
      </c>
      <c r="L165" s="19"/>
      <c r="M165" s="19"/>
      <c r="N165" s="19"/>
      <c r="O165" s="19"/>
      <c r="P165" s="19">
        <v>-3551151</v>
      </c>
      <c r="Q165" s="19">
        <v>0</v>
      </c>
      <c r="R165" s="19">
        <v>173442168</v>
      </c>
      <c r="S165" s="19">
        <v>0</v>
      </c>
      <c r="T165" s="19">
        <v>64565101</v>
      </c>
      <c r="U165" s="19">
        <v>0</v>
      </c>
      <c r="V165" s="19">
        <v>108877067</v>
      </c>
      <c r="W165" s="19">
        <v>108877067</v>
      </c>
      <c r="X165" s="19">
        <v>0</v>
      </c>
      <c r="Y165" s="19">
        <v>3551151</v>
      </c>
      <c r="Z165" s="19">
        <v>0</v>
      </c>
      <c r="AA165" s="19">
        <f t="shared" si="24"/>
        <v>0</v>
      </c>
      <c r="AB165" s="20">
        <f t="shared" si="20"/>
        <v>0.62774277014341751</v>
      </c>
      <c r="AC165" s="20">
        <f t="shared" si="21"/>
        <v>0.37225722985658249</v>
      </c>
      <c r="AD165" s="21">
        <f t="shared" si="22"/>
        <v>1</v>
      </c>
    </row>
    <row r="166" spans="1:30" ht="30" outlineLevel="2" x14ac:dyDescent="0.25">
      <c r="A166" s="15" t="s">
        <v>319</v>
      </c>
      <c r="B166" s="16" t="s">
        <v>36</v>
      </c>
      <c r="C166" s="16" t="s">
        <v>37</v>
      </c>
      <c r="D166" s="16" t="s">
        <v>57</v>
      </c>
      <c r="E166" s="16" t="s">
        <v>58</v>
      </c>
      <c r="F166" s="16" t="s">
        <v>39</v>
      </c>
      <c r="G166" s="16">
        <v>1112</v>
      </c>
      <c r="H166" s="16">
        <v>3480</v>
      </c>
      <c r="I166" s="17" t="s">
        <v>320</v>
      </c>
      <c r="J166" s="18">
        <v>526412084</v>
      </c>
      <c r="K166" s="19">
        <v>526412084</v>
      </c>
      <c r="L166" s="19">
        <v>2115454</v>
      </c>
      <c r="M166" s="19"/>
      <c r="N166" s="19"/>
      <c r="O166" s="19"/>
      <c r="P166" s="19">
        <v>-4500177</v>
      </c>
      <c r="Q166" s="19">
        <v>-7886346</v>
      </c>
      <c r="R166" s="19">
        <v>516141015</v>
      </c>
      <c r="S166" s="19">
        <v>0</v>
      </c>
      <c r="T166" s="19">
        <v>204113380</v>
      </c>
      <c r="U166" s="19">
        <v>0</v>
      </c>
      <c r="V166" s="19">
        <v>317798527</v>
      </c>
      <c r="W166" s="19">
        <v>317798527</v>
      </c>
      <c r="X166" s="19">
        <v>0</v>
      </c>
      <c r="Y166" s="19">
        <v>4500177</v>
      </c>
      <c r="Z166" s="19">
        <v>0</v>
      </c>
      <c r="AA166" s="19">
        <f t="shared" si="24"/>
        <v>-5770892</v>
      </c>
      <c r="AB166" s="20">
        <f t="shared" si="20"/>
        <v>0.61572035115248491</v>
      </c>
      <c r="AC166" s="20">
        <f t="shared" si="21"/>
        <v>0.39546049251675919</v>
      </c>
      <c r="AD166" s="21">
        <f t="shared" si="22"/>
        <v>1.0111808436692442</v>
      </c>
    </row>
    <row r="167" spans="1:30" ht="120" outlineLevel="2" x14ac:dyDescent="0.25">
      <c r="A167" s="15" t="s">
        <v>341</v>
      </c>
      <c r="B167" s="16" t="s">
        <v>36</v>
      </c>
      <c r="C167" s="16" t="s">
        <v>37</v>
      </c>
      <c r="D167" s="16" t="s">
        <v>57</v>
      </c>
      <c r="E167" s="16" t="s">
        <v>58</v>
      </c>
      <c r="F167" s="16" t="s">
        <v>39</v>
      </c>
      <c r="G167" s="16">
        <v>1112</v>
      </c>
      <c r="H167" s="16">
        <v>3480</v>
      </c>
      <c r="I167" s="17" t="s">
        <v>251</v>
      </c>
      <c r="J167" s="18">
        <v>117931336</v>
      </c>
      <c r="K167" s="19">
        <v>117931336</v>
      </c>
      <c r="L167" s="19"/>
      <c r="M167" s="19"/>
      <c r="N167" s="19">
        <v>1700000</v>
      </c>
      <c r="O167" s="19"/>
      <c r="P167" s="19">
        <v>-573106</v>
      </c>
      <c r="Q167" s="19">
        <v>0</v>
      </c>
      <c r="R167" s="19">
        <v>119058230</v>
      </c>
      <c r="S167" s="19">
        <v>0</v>
      </c>
      <c r="T167" s="19">
        <v>37813445</v>
      </c>
      <c r="U167" s="19">
        <v>0</v>
      </c>
      <c r="V167" s="19">
        <v>79544785</v>
      </c>
      <c r="W167" s="19">
        <v>79544785</v>
      </c>
      <c r="X167" s="19">
        <v>0</v>
      </c>
      <c r="Y167" s="19">
        <v>573106</v>
      </c>
      <c r="Z167" s="19">
        <v>0</v>
      </c>
      <c r="AA167" s="19">
        <f t="shared" si="24"/>
        <v>1700000</v>
      </c>
      <c r="AB167" s="20">
        <f t="shared" si="20"/>
        <v>0.66811664342733801</v>
      </c>
      <c r="AC167" s="20">
        <f t="shared" si="21"/>
        <v>0.31760462926418442</v>
      </c>
      <c r="AD167" s="21">
        <f t="shared" si="22"/>
        <v>0.98572127269152243</v>
      </c>
    </row>
    <row r="168" spans="1:30" ht="120" outlineLevel="2" x14ac:dyDescent="0.25">
      <c r="A168" s="15" t="s">
        <v>347</v>
      </c>
      <c r="B168" s="16" t="s">
        <v>36</v>
      </c>
      <c r="C168" s="16" t="s">
        <v>37</v>
      </c>
      <c r="D168" s="16" t="s">
        <v>57</v>
      </c>
      <c r="E168" s="16" t="s">
        <v>58</v>
      </c>
      <c r="F168" s="16" t="s">
        <v>39</v>
      </c>
      <c r="G168" s="16">
        <v>1112</v>
      </c>
      <c r="H168" s="16">
        <v>3480</v>
      </c>
      <c r="I168" s="17" t="s">
        <v>59</v>
      </c>
      <c r="J168" s="18">
        <v>2198688585</v>
      </c>
      <c r="K168" s="19">
        <v>2198688585</v>
      </c>
      <c r="L168" s="19">
        <v>2401796</v>
      </c>
      <c r="M168" s="19"/>
      <c r="N168" s="19"/>
      <c r="O168" s="19"/>
      <c r="P168" s="19">
        <v>-8444073</v>
      </c>
      <c r="Q168" s="19">
        <v>-13700010</v>
      </c>
      <c r="R168" s="19">
        <v>2178946298</v>
      </c>
      <c r="S168" s="19">
        <v>0</v>
      </c>
      <c r="T168" s="19">
        <v>783950244</v>
      </c>
      <c r="U168" s="19">
        <v>0</v>
      </c>
      <c r="V168" s="19">
        <v>1406294268</v>
      </c>
      <c r="W168" s="19">
        <v>1406294268</v>
      </c>
      <c r="X168" s="19">
        <v>0</v>
      </c>
      <c r="Y168" s="19">
        <v>8444073</v>
      </c>
      <c r="Z168" s="19">
        <v>0</v>
      </c>
      <c r="AA168" s="19">
        <f t="shared" si="24"/>
        <v>-11298214</v>
      </c>
      <c r="AB168" s="20">
        <f t="shared" si="20"/>
        <v>0.64540106807166475</v>
      </c>
      <c r="AC168" s="20">
        <f t="shared" si="21"/>
        <v>0.35978410515191139</v>
      </c>
      <c r="AD168" s="21">
        <f t="shared" si="22"/>
        <v>1.0051851732235761</v>
      </c>
    </row>
    <row r="169" spans="1:30" ht="120" outlineLevel="2" x14ac:dyDescent="0.25">
      <c r="A169" s="15" t="s">
        <v>368</v>
      </c>
      <c r="B169" s="16" t="s">
        <v>36</v>
      </c>
      <c r="C169" s="16" t="s">
        <v>37</v>
      </c>
      <c r="D169" s="16" t="s">
        <v>57</v>
      </c>
      <c r="E169" s="16" t="s">
        <v>58</v>
      </c>
      <c r="F169" s="16" t="s">
        <v>39</v>
      </c>
      <c r="G169" s="16">
        <v>1112</v>
      </c>
      <c r="H169" s="16">
        <v>3460</v>
      </c>
      <c r="I169" s="17" t="s">
        <v>59</v>
      </c>
      <c r="J169" s="18">
        <v>73866973</v>
      </c>
      <c r="K169" s="19">
        <v>73866973</v>
      </c>
      <c r="L169" s="19">
        <v>6318308</v>
      </c>
      <c r="M169" s="19"/>
      <c r="N169" s="19"/>
      <c r="O169" s="19"/>
      <c r="P169" s="19">
        <v>0</v>
      </c>
      <c r="Q169" s="19">
        <v>0</v>
      </c>
      <c r="R169" s="19">
        <v>80185281</v>
      </c>
      <c r="S169" s="19">
        <v>0</v>
      </c>
      <c r="T169" s="19">
        <v>33073429</v>
      </c>
      <c r="U169" s="19">
        <v>0</v>
      </c>
      <c r="V169" s="19">
        <v>40793544</v>
      </c>
      <c r="W169" s="19">
        <v>40793544</v>
      </c>
      <c r="X169" s="19">
        <v>0</v>
      </c>
      <c r="Y169" s="19">
        <v>0</v>
      </c>
      <c r="Z169" s="19">
        <v>0</v>
      </c>
      <c r="AA169" s="19">
        <f t="shared" si="24"/>
        <v>6318308</v>
      </c>
      <c r="AB169" s="20">
        <f t="shared" si="20"/>
        <v>0.50874104937039499</v>
      </c>
      <c r="AC169" s="20">
        <f t="shared" si="21"/>
        <v>0.41246259397656787</v>
      </c>
      <c r="AD169" s="21">
        <f t="shared" si="22"/>
        <v>0.92120364334696281</v>
      </c>
    </row>
    <row r="170" spans="1:30" ht="120" outlineLevel="2" x14ac:dyDescent="0.25">
      <c r="A170" s="15" t="s">
        <v>406</v>
      </c>
      <c r="B170" s="16" t="s">
        <v>250</v>
      </c>
      <c r="C170" s="16" t="s">
        <v>37</v>
      </c>
      <c r="D170" s="16" t="s">
        <v>57</v>
      </c>
      <c r="E170" s="16" t="s">
        <v>58</v>
      </c>
      <c r="F170" s="16">
        <v>280</v>
      </c>
      <c r="G170" s="16">
        <v>1112</v>
      </c>
      <c r="H170" s="16">
        <v>3410</v>
      </c>
      <c r="I170" s="17" t="s">
        <v>59</v>
      </c>
      <c r="J170" s="18">
        <v>52954050616</v>
      </c>
      <c r="K170" s="19">
        <v>51602874865</v>
      </c>
      <c r="L170" s="19">
        <v>5476933810</v>
      </c>
      <c r="M170" s="19"/>
      <c r="N170" s="19"/>
      <c r="O170" s="19"/>
      <c r="P170" s="19">
        <v>-189596291</v>
      </c>
      <c r="Q170" s="19">
        <v>-215393698</v>
      </c>
      <c r="R170" s="19">
        <v>56674818686</v>
      </c>
      <c r="S170" s="19">
        <v>0</v>
      </c>
      <c r="T170" s="19">
        <v>18045443938</v>
      </c>
      <c r="U170" s="19">
        <v>0</v>
      </c>
      <c r="V170" s="19">
        <v>33367834636</v>
      </c>
      <c r="W170" s="19">
        <v>33367834636</v>
      </c>
      <c r="X170" s="19">
        <v>0</v>
      </c>
      <c r="Y170" s="19">
        <v>189596291</v>
      </c>
      <c r="Z170" s="19">
        <v>0</v>
      </c>
      <c r="AA170" s="19">
        <f t="shared" si="24"/>
        <v>5261540112</v>
      </c>
      <c r="AB170" s="20">
        <f t="shared" si="20"/>
        <v>0.58875944219372744</v>
      </c>
      <c r="AC170" s="20">
        <f t="shared" si="21"/>
        <v>0.31840320545141232</v>
      </c>
      <c r="AD170" s="21">
        <f t="shared" si="22"/>
        <v>0.90716264764513976</v>
      </c>
    </row>
    <row r="171" spans="1:30" ht="210" outlineLevel="2" x14ac:dyDescent="0.25">
      <c r="A171" s="15" t="s">
        <v>406</v>
      </c>
      <c r="B171" s="16" t="s">
        <v>250</v>
      </c>
      <c r="C171" s="16" t="s">
        <v>37</v>
      </c>
      <c r="D171" s="16" t="s">
        <v>57</v>
      </c>
      <c r="E171" s="16" t="s">
        <v>58</v>
      </c>
      <c r="F171" s="16">
        <v>664</v>
      </c>
      <c r="G171" s="16">
        <v>1112</v>
      </c>
      <c r="H171" s="16">
        <v>3410</v>
      </c>
      <c r="I171" s="17" t="s">
        <v>409</v>
      </c>
      <c r="J171" s="18"/>
      <c r="K171" s="19"/>
      <c r="L171" s="19"/>
      <c r="M171" s="19"/>
      <c r="N171" s="19"/>
      <c r="O171" s="19">
        <v>11159524915</v>
      </c>
      <c r="P171" s="19"/>
      <c r="Q171" s="19">
        <v>0</v>
      </c>
      <c r="R171" s="19">
        <v>11159524915</v>
      </c>
      <c r="S171" s="19"/>
      <c r="T171" s="19"/>
      <c r="U171" s="19"/>
      <c r="V171" s="19"/>
      <c r="W171" s="19"/>
      <c r="X171" s="19"/>
      <c r="Y171" s="19"/>
      <c r="Z171" s="19"/>
      <c r="AA171" s="19">
        <f t="shared" si="24"/>
        <v>11159524915</v>
      </c>
      <c r="AB171" s="20">
        <f t="shared" si="20"/>
        <v>0</v>
      </c>
      <c r="AC171" s="20">
        <f t="shared" si="21"/>
        <v>0</v>
      </c>
      <c r="AD171" s="21">
        <f t="shared" si="22"/>
        <v>0</v>
      </c>
    </row>
    <row r="172" spans="1:30" ht="120" outlineLevel="2" x14ac:dyDescent="0.25">
      <c r="A172" s="15" t="s">
        <v>406</v>
      </c>
      <c r="B172" s="16" t="s">
        <v>258</v>
      </c>
      <c r="C172" s="16" t="s">
        <v>37</v>
      </c>
      <c r="D172" s="16" t="s">
        <v>57</v>
      </c>
      <c r="E172" s="16" t="s">
        <v>58</v>
      </c>
      <c r="F172" s="16">
        <v>280</v>
      </c>
      <c r="G172" s="16">
        <v>1112</v>
      </c>
      <c r="H172" s="16">
        <v>3420</v>
      </c>
      <c r="I172" s="17" t="s">
        <v>59</v>
      </c>
      <c r="J172" s="18">
        <v>24460766850</v>
      </c>
      <c r="K172" s="19">
        <v>24460766850</v>
      </c>
      <c r="L172" s="19"/>
      <c r="M172" s="19"/>
      <c r="N172" s="19"/>
      <c r="O172" s="19"/>
      <c r="P172" s="19">
        <v>-21969068</v>
      </c>
      <c r="Q172" s="19">
        <v>-118842363</v>
      </c>
      <c r="R172" s="19">
        <v>24319955419</v>
      </c>
      <c r="S172" s="19">
        <v>0</v>
      </c>
      <c r="T172" s="19">
        <v>8463929256</v>
      </c>
      <c r="U172" s="19">
        <v>0</v>
      </c>
      <c r="V172" s="19">
        <v>15974868526</v>
      </c>
      <c r="W172" s="19">
        <v>15974868526</v>
      </c>
      <c r="X172" s="19">
        <v>0</v>
      </c>
      <c r="Y172" s="19">
        <v>21969068</v>
      </c>
      <c r="Z172" s="19">
        <v>0</v>
      </c>
      <c r="AA172" s="19">
        <f t="shared" si="24"/>
        <v>-118842363</v>
      </c>
      <c r="AB172" s="20">
        <f t="shared" si="20"/>
        <v>0.65686257440750118</v>
      </c>
      <c r="AC172" s="20">
        <f t="shared" si="21"/>
        <v>0.3480240448708859</v>
      </c>
      <c r="AD172" s="21">
        <f t="shared" si="22"/>
        <v>1.0048866192783872</v>
      </c>
    </row>
    <row r="173" spans="1:30" ht="210" outlineLevel="2" x14ac:dyDescent="0.25">
      <c r="A173" s="15" t="s">
        <v>406</v>
      </c>
      <c r="B173" s="16" t="s">
        <v>258</v>
      </c>
      <c r="C173" s="16" t="s">
        <v>37</v>
      </c>
      <c r="D173" s="16" t="s">
        <v>57</v>
      </c>
      <c r="E173" s="16" t="s">
        <v>58</v>
      </c>
      <c r="F173" s="16">
        <v>540</v>
      </c>
      <c r="G173" s="16">
        <v>1112</v>
      </c>
      <c r="H173" s="16">
        <v>3420</v>
      </c>
      <c r="I173" s="17" t="s">
        <v>419</v>
      </c>
      <c r="J173" s="18"/>
      <c r="K173" s="19"/>
      <c r="L173" s="19"/>
      <c r="M173" s="19"/>
      <c r="N173" s="19"/>
      <c r="O173" s="19">
        <v>10632833968.6</v>
      </c>
      <c r="P173" s="19"/>
      <c r="Q173" s="19">
        <v>0</v>
      </c>
      <c r="R173" s="19">
        <v>10632833968.6</v>
      </c>
      <c r="S173" s="19"/>
      <c r="T173" s="19"/>
      <c r="U173" s="19"/>
      <c r="V173" s="19"/>
      <c r="W173" s="19"/>
      <c r="X173" s="19"/>
      <c r="Y173" s="19"/>
      <c r="Z173" s="19"/>
      <c r="AA173" s="19">
        <f t="shared" si="24"/>
        <v>10632833968.6</v>
      </c>
      <c r="AB173" s="20">
        <f t="shared" si="20"/>
        <v>0</v>
      </c>
      <c r="AC173" s="20">
        <f t="shared" si="21"/>
        <v>0</v>
      </c>
      <c r="AD173" s="21">
        <f t="shared" si="22"/>
        <v>0</v>
      </c>
    </row>
    <row r="174" spans="1:30" ht="210" outlineLevel="2" x14ac:dyDescent="0.25">
      <c r="A174" s="15" t="s">
        <v>406</v>
      </c>
      <c r="B174" s="16" t="s">
        <v>258</v>
      </c>
      <c r="C174" s="16" t="s">
        <v>37</v>
      </c>
      <c r="D174" s="16" t="s">
        <v>57</v>
      </c>
      <c r="E174" s="16" t="s">
        <v>58</v>
      </c>
      <c r="F174" s="16">
        <v>664</v>
      </c>
      <c r="G174" s="16">
        <v>1112</v>
      </c>
      <c r="H174" s="16">
        <v>3420</v>
      </c>
      <c r="I174" s="17" t="s">
        <v>409</v>
      </c>
      <c r="J174" s="18"/>
      <c r="K174" s="19"/>
      <c r="L174" s="19"/>
      <c r="M174" s="19"/>
      <c r="N174" s="19"/>
      <c r="O174" s="19">
        <v>3667837400.4000001</v>
      </c>
      <c r="P174" s="19"/>
      <c r="Q174" s="19">
        <v>0</v>
      </c>
      <c r="R174" s="19">
        <v>3667837400.4000001</v>
      </c>
      <c r="S174" s="19"/>
      <c r="T174" s="19"/>
      <c r="U174" s="19"/>
      <c r="V174" s="19"/>
      <c r="W174" s="19"/>
      <c r="X174" s="19"/>
      <c r="Y174" s="19"/>
      <c r="Z174" s="19"/>
      <c r="AA174" s="19">
        <f t="shared" si="24"/>
        <v>3667837400.4000001</v>
      </c>
      <c r="AB174" s="20">
        <f t="shared" ref="AB174:AB237" si="27">V174/R174</f>
        <v>0</v>
      </c>
      <c r="AC174" s="20">
        <f t="shared" ref="AC174:AC237" si="28">(S174+T174+U174)/R174</f>
        <v>0</v>
      </c>
      <c r="AD174" s="21">
        <f t="shared" ref="AD174:AD237" si="29">AB174+AC174</f>
        <v>0</v>
      </c>
    </row>
    <row r="175" spans="1:30" ht="120" outlineLevel="2" x14ac:dyDescent="0.25">
      <c r="A175" s="15" t="s">
        <v>406</v>
      </c>
      <c r="B175" s="16" t="s">
        <v>285</v>
      </c>
      <c r="C175" s="16" t="s">
        <v>37</v>
      </c>
      <c r="D175" s="16" t="s">
        <v>57</v>
      </c>
      <c r="E175" s="16" t="s">
        <v>58</v>
      </c>
      <c r="F175" s="16">
        <v>280</v>
      </c>
      <c r="G175" s="16">
        <v>1112</v>
      </c>
      <c r="H175" s="16">
        <v>3420</v>
      </c>
      <c r="I175" s="17" t="s">
        <v>59</v>
      </c>
      <c r="J175" s="18">
        <v>14740584550</v>
      </c>
      <c r="K175" s="19">
        <v>14590584550</v>
      </c>
      <c r="L175" s="19"/>
      <c r="M175" s="19"/>
      <c r="N175" s="19"/>
      <c r="O175" s="19"/>
      <c r="P175" s="19">
        <v>-6735720</v>
      </c>
      <c r="Q175" s="19">
        <v>-135093918</v>
      </c>
      <c r="R175" s="19">
        <v>14448754912</v>
      </c>
      <c r="S175" s="19">
        <v>0</v>
      </c>
      <c r="T175" s="19">
        <v>5038100778</v>
      </c>
      <c r="U175" s="19">
        <v>0</v>
      </c>
      <c r="V175" s="19">
        <v>9545748052</v>
      </c>
      <c r="W175" s="19">
        <v>9545748052</v>
      </c>
      <c r="X175" s="19">
        <v>0</v>
      </c>
      <c r="Y175" s="19">
        <v>6735720</v>
      </c>
      <c r="Z175" s="19">
        <v>0</v>
      </c>
      <c r="AA175" s="19">
        <f t="shared" si="24"/>
        <v>-135093918</v>
      </c>
      <c r="AB175" s="20">
        <f t="shared" si="27"/>
        <v>0.6606623276634066</v>
      </c>
      <c r="AC175" s="20">
        <f t="shared" si="28"/>
        <v>0.34868753803940222</v>
      </c>
      <c r="AD175" s="21">
        <f t="shared" si="29"/>
        <v>1.0093498657028088</v>
      </c>
    </row>
    <row r="176" spans="1:30" ht="210" outlineLevel="2" x14ac:dyDescent="0.25">
      <c r="A176" s="15" t="s">
        <v>406</v>
      </c>
      <c r="B176" s="16" t="s">
        <v>285</v>
      </c>
      <c r="C176" s="16" t="s">
        <v>37</v>
      </c>
      <c r="D176" s="16" t="s">
        <v>57</v>
      </c>
      <c r="E176" s="16" t="s">
        <v>58</v>
      </c>
      <c r="F176" s="16">
        <v>540</v>
      </c>
      <c r="G176" s="16">
        <v>1112</v>
      </c>
      <c r="H176" s="16">
        <v>3420</v>
      </c>
      <c r="I176" s="17" t="s">
        <v>419</v>
      </c>
      <c r="J176" s="18"/>
      <c r="K176" s="19"/>
      <c r="L176" s="19"/>
      <c r="M176" s="19"/>
      <c r="N176" s="19"/>
      <c r="O176" s="19">
        <v>8020566031.3999996</v>
      </c>
      <c r="P176" s="19"/>
      <c r="Q176" s="19">
        <v>0</v>
      </c>
      <c r="R176" s="19">
        <v>8020566031.3999996</v>
      </c>
      <c r="S176" s="19"/>
      <c r="T176" s="19"/>
      <c r="U176" s="19"/>
      <c r="V176" s="19"/>
      <c r="W176" s="19"/>
      <c r="X176" s="19"/>
      <c r="Y176" s="19"/>
      <c r="Z176" s="19"/>
      <c r="AA176" s="19">
        <f t="shared" si="24"/>
        <v>8020566031.3999996</v>
      </c>
      <c r="AB176" s="20">
        <f t="shared" si="27"/>
        <v>0</v>
      </c>
      <c r="AC176" s="20">
        <f t="shared" si="28"/>
        <v>0</v>
      </c>
      <c r="AD176" s="21">
        <f t="shared" si="29"/>
        <v>0</v>
      </c>
    </row>
    <row r="177" spans="1:30" ht="120" outlineLevel="2" x14ac:dyDescent="0.25">
      <c r="A177" s="15" t="s">
        <v>406</v>
      </c>
      <c r="B177" s="16" t="s">
        <v>468</v>
      </c>
      <c r="C177" s="16" t="s">
        <v>37</v>
      </c>
      <c r="D177" s="16" t="s">
        <v>57</v>
      </c>
      <c r="E177" s="16" t="s">
        <v>58</v>
      </c>
      <c r="F177" s="16">
        <v>280</v>
      </c>
      <c r="G177" s="16">
        <v>1112</v>
      </c>
      <c r="H177" s="16">
        <v>3480</v>
      </c>
      <c r="I177" s="17" t="s">
        <v>59</v>
      </c>
      <c r="J177" s="18">
        <v>10907887275</v>
      </c>
      <c r="K177" s="19">
        <v>10907887275</v>
      </c>
      <c r="L177" s="19"/>
      <c r="M177" s="19"/>
      <c r="N177" s="19"/>
      <c r="O177" s="19"/>
      <c r="P177" s="19">
        <v>-1947961</v>
      </c>
      <c r="Q177" s="19">
        <v>-89327840</v>
      </c>
      <c r="R177" s="19">
        <v>10816611474</v>
      </c>
      <c r="S177" s="19">
        <v>0</v>
      </c>
      <c r="T177" s="19">
        <v>3954412299</v>
      </c>
      <c r="U177" s="19">
        <v>0</v>
      </c>
      <c r="V177" s="19">
        <v>6951527015</v>
      </c>
      <c r="W177" s="19">
        <v>6951527015</v>
      </c>
      <c r="X177" s="19">
        <v>0</v>
      </c>
      <c r="Y177" s="19">
        <v>1947961</v>
      </c>
      <c r="Z177" s="19">
        <v>0</v>
      </c>
      <c r="AA177" s="19">
        <f t="shared" si="24"/>
        <v>-89327840</v>
      </c>
      <c r="AB177" s="20">
        <f t="shared" si="27"/>
        <v>0.64267141624800495</v>
      </c>
      <c r="AC177" s="20">
        <f t="shared" si="28"/>
        <v>0.36558697781696803</v>
      </c>
      <c r="AD177" s="21">
        <f t="shared" si="29"/>
        <v>1.008258394064973</v>
      </c>
    </row>
    <row r="178" spans="1:30" ht="120" outlineLevel="2" x14ac:dyDescent="0.25">
      <c r="A178" s="15" t="s">
        <v>406</v>
      </c>
      <c r="B178" s="16" t="s">
        <v>482</v>
      </c>
      <c r="C178" s="16" t="s">
        <v>37</v>
      </c>
      <c r="D178" s="16" t="s">
        <v>57</v>
      </c>
      <c r="E178" s="16" t="s">
        <v>58</v>
      </c>
      <c r="F178" s="16">
        <v>280</v>
      </c>
      <c r="G178" s="16">
        <v>1112</v>
      </c>
      <c r="H178" s="16">
        <v>3480</v>
      </c>
      <c r="I178" s="17" t="s">
        <v>59</v>
      </c>
      <c r="J178" s="18">
        <v>7069765543</v>
      </c>
      <c r="K178" s="19">
        <v>7069765543</v>
      </c>
      <c r="L178" s="19"/>
      <c r="M178" s="19"/>
      <c r="N178" s="19"/>
      <c r="O178" s="19"/>
      <c r="P178" s="19">
        <v>-4766119</v>
      </c>
      <c r="Q178" s="19">
        <v>-83693062</v>
      </c>
      <c r="R178" s="19">
        <v>6981306362</v>
      </c>
      <c r="S178" s="19">
        <v>0</v>
      </c>
      <c r="T178" s="19">
        <v>2720855337</v>
      </c>
      <c r="U178" s="19">
        <v>0</v>
      </c>
      <c r="V178" s="19">
        <v>4344144087</v>
      </c>
      <c r="W178" s="19">
        <v>4344144087</v>
      </c>
      <c r="X178" s="19">
        <v>0</v>
      </c>
      <c r="Y178" s="19">
        <v>4766119</v>
      </c>
      <c r="Z178" s="19">
        <v>0</v>
      </c>
      <c r="AA178" s="19">
        <f t="shared" si="24"/>
        <v>-83693062</v>
      </c>
      <c r="AB178" s="20">
        <f t="shared" si="27"/>
        <v>0.62225375334416533</v>
      </c>
      <c r="AC178" s="20">
        <f t="shared" si="28"/>
        <v>0.38973441300469319</v>
      </c>
      <c r="AD178" s="21">
        <f t="shared" si="29"/>
        <v>1.0119881663488586</v>
      </c>
    </row>
    <row r="179" spans="1:30" ht="120" outlineLevel="2" x14ac:dyDescent="0.25">
      <c r="A179" s="15" t="s">
        <v>489</v>
      </c>
      <c r="B179" s="16" t="s">
        <v>36</v>
      </c>
      <c r="C179" s="16" t="s">
        <v>37</v>
      </c>
      <c r="D179" s="16" t="s">
        <v>57</v>
      </c>
      <c r="E179" s="16" t="s">
        <v>58</v>
      </c>
      <c r="F179" s="16" t="s">
        <v>39</v>
      </c>
      <c r="G179" s="16">
        <v>1112</v>
      </c>
      <c r="H179" s="16">
        <v>3480</v>
      </c>
      <c r="I179" s="17" t="s">
        <v>251</v>
      </c>
      <c r="J179" s="18">
        <v>98627731</v>
      </c>
      <c r="K179" s="19">
        <v>98627731</v>
      </c>
      <c r="L179" s="19">
        <v>-35678745</v>
      </c>
      <c r="M179" s="19"/>
      <c r="N179" s="19"/>
      <c r="O179" s="19"/>
      <c r="P179" s="19">
        <v>0</v>
      </c>
      <c r="Q179" s="19">
        <v>0</v>
      </c>
      <c r="R179" s="19">
        <v>62948986</v>
      </c>
      <c r="S179" s="19">
        <v>0</v>
      </c>
      <c r="T179" s="19">
        <v>5165269</v>
      </c>
      <c r="U179" s="19">
        <v>0</v>
      </c>
      <c r="V179" s="19">
        <v>57663783.789999999</v>
      </c>
      <c r="W179" s="19">
        <v>57663783.789999999</v>
      </c>
      <c r="X179" s="19">
        <v>119933.21</v>
      </c>
      <c r="Y179" s="19">
        <v>35798678.210000001</v>
      </c>
      <c r="Z179" s="19">
        <v>0</v>
      </c>
      <c r="AA179" s="19">
        <f t="shared" si="24"/>
        <v>119933.21000000089</v>
      </c>
      <c r="AB179" s="20">
        <f t="shared" si="27"/>
        <v>0.91603991508298477</v>
      </c>
      <c r="AC179" s="20">
        <f t="shared" si="28"/>
        <v>8.2054840406801791E-2</v>
      </c>
      <c r="AD179" s="21">
        <f t="shared" si="29"/>
        <v>0.99809475548978654</v>
      </c>
    </row>
    <row r="180" spans="1:30" outlineLevel="1" x14ac:dyDescent="0.25">
      <c r="A180" s="22"/>
      <c r="B180" s="23"/>
      <c r="C180" s="23"/>
      <c r="D180" s="23" t="s">
        <v>514</v>
      </c>
      <c r="E180" s="23"/>
      <c r="F180" s="23"/>
      <c r="G180" s="23"/>
      <c r="H180" s="23"/>
      <c r="I180" s="24"/>
      <c r="J180" s="25">
        <f t="shared" ref="J180:AA180" si="30">SUBTOTAL(9,J160:J179)</f>
        <v>115533468209</v>
      </c>
      <c r="K180" s="26">
        <f t="shared" si="30"/>
        <v>114017206910</v>
      </c>
      <c r="L180" s="26">
        <f t="shared" si="30"/>
        <v>5475593310</v>
      </c>
      <c r="M180" s="26">
        <f t="shared" si="30"/>
        <v>0</v>
      </c>
      <c r="N180" s="26">
        <f t="shared" si="30"/>
        <v>1700000</v>
      </c>
      <c r="O180" s="26">
        <f t="shared" si="30"/>
        <v>33480762315.400002</v>
      </c>
      <c r="P180" s="26">
        <f t="shared" si="30"/>
        <v>-252071014</v>
      </c>
      <c r="Q180" s="26">
        <f t="shared" si="30"/>
        <v>-674649708</v>
      </c>
      <c r="R180" s="26">
        <f t="shared" si="30"/>
        <v>152048541813.39999</v>
      </c>
      <c r="S180" s="26">
        <f t="shared" si="30"/>
        <v>0</v>
      </c>
      <c r="T180" s="26">
        <f t="shared" si="30"/>
        <v>40149886466</v>
      </c>
      <c r="U180" s="26">
        <f t="shared" si="30"/>
        <v>0</v>
      </c>
      <c r="V180" s="26">
        <f t="shared" si="30"/>
        <v>73579450751.789993</v>
      </c>
      <c r="W180" s="26">
        <f t="shared" si="30"/>
        <v>73579450751.789993</v>
      </c>
      <c r="X180" s="26">
        <f t="shared" si="30"/>
        <v>119933.21</v>
      </c>
      <c r="Y180" s="26">
        <f t="shared" si="30"/>
        <v>287869692.20999998</v>
      </c>
      <c r="Z180" s="26">
        <f t="shared" si="30"/>
        <v>0</v>
      </c>
      <c r="AA180" s="26">
        <f t="shared" si="30"/>
        <v>38319204595.610001</v>
      </c>
      <c r="AB180" s="27">
        <f t="shared" si="27"/>
        <v>0.48392079183560743</v>
      </c>
      <c r="AC180" s="27">
        <f t="shared" si="28"/>
        <v>0.26405966138941034</v>
      </c>
      <c r="AD180" s="28">
        <f t="shared" si="29"/>
        <v>0.74798045322501783</v>
      </c>
    </row>
    <row r="181" spans="1:30" ht="60" outlineLevel="2" x14ac:dyDescent="0.25">
      <c r="A181" s="15" t="s">
        <v>35</v>
      </c>
      <c r="B181" s="16" t="s">
        <v>36</v>
      </c>
      <c r="C181" s="16" t="s">
        <v>37</v>
      </c>
      <c r="D181" s="16" t="s">
        <v>60</v>
      </c>
      <c r="E181" s="16" t="s">
        <v>58</v>
      </c>
      <c r="F181" s="16" t="s">
        <v>39</v>
      </c>
      <c r="G181" s="16">
        <v>1112</v>
      </c>
      <c r="H181" s="16">
        <v>3480</v>
      </c>
      <c r="I181" s="17" t="s">
        <v>61</v>
      </c>
      <c r="J181" s="18">
        <v>33658718</v>
      </c>
      <c r="K181" s="19">
        <v>33658718</v>
      </c>
      <c r="L181" s="19">
        <v>574276</v>
      </c>
      <c r="M181" s="19"/>
      <c r="N181" s="19"/>
      <c r="O181" s="19"/>
      <c r="P181" s="19">
        <v>-134796</v>
      </c>
      <c r="Q181" s="19">
        <v>0</v>
      </c>
      <c r="R181" s="19">
        <v>34098198</v>
      </c>
      <c r="S181" s="19">
        <v>0</v>
      </c>
      <c r="T181" s="19">
        <v>12584664</v>
      </c>
      <c r="U181" s="19">
        <v>0</v>
      </c>
      <c r="V181" s="19">
        <v>20939258</v>
      </c>
      <c r="W181" s="19">
        <v>20939258</v>
      </c>
      <c r="X181" s="19">
        <v>0</v>
      </c>
      <c r="Y181" s="19">
        <v>134796</v>
      </c>
      <c r="Z181" s="19">
        <v>0</v>
      </c>
      <c r="AA181" s="19">
        <f t="shared" si="24"/>
        <v>574276</v>
      </c>
      <c r="AB181" s="20">
        <f t="shared" si="27"/>
        <v>0.61408693796663394</v>
      </c>
      <c r="AC181" s="20">
        <f t="shared" si="28"/>
        <v>0.36907123361768268</v>
      </c>
      <c r="AD181" s="21">
        <f t="shared" si="29"/>
        <v>0.98315817158431662</v>
      </c>
    </row>
    <row r="182" spans="1:30" ht="60" outlineLevel="2" x14ac:dyDescent="0.25">
      <c r="A182" s="15" t="s">
        <v>177</v>
      </c>
      <c r="B182" s="16" t="s">
        <v>36</v>
      </c>
      <c r="C182" s="16" t="s">
        <v>37</v>
      </c>
      <c r="D182" s="16" t="s">
        <v>60</v>
      </c>
      <c r="E182" s="16" t="s">
        <v>58</v>
      </c>
      <c r="F182" s="16" t="s">
        <v>39</v>
      </c>
      <c r="G182" s="16">
        <v>1112</v>
      </c>
      <c r="H182" s="16">
        <v>3480</v>
      </c>
      <c r="I182" s="17" t="s">
        <v>61</v>
      </c>
      <c r="J182" s="18">
        <v>48866414</v>
      </c>
      <c r="K182" s="19">
        <v>48866414</v>
      </c>
      <c r="L182" s="19">
        <v>277998</v>
      </c>
      <c r="M182" s="19"/>
      <c r="N182" s="19"/>
      <c r="O182" s="19"/>
      <c r="P182" s="19">
        <v>-137314</v>
      </c>
      <c r="Q182" s="19">
        <v>0</v>
      </c>
      <c r="R182" s="19">
        <v>49007098</v>
      </c>
      <c r="S182" s="19">
        <v>0</v>
      </c>
      <c r="T182" s="19">
        <v>17440200</v>
      </c>
      <c r="U182" s="19">
        <v>0</v>
      </c>
      <c r="V182" s="19">
        <v>31288900</v>
      </c>
      <c r="W182" s="19">
        <v>31288900</v>
      </c>
      <c r="X182" s="19">
        <v>0</v>
      </c>
      <c r="Y182" s="19">
        <v>137314</v>
      </c>
      <c r="Z182" s="19">
        <v>0</v>
      </c>
      <c r="AA182" s="19">
        <f t="shared" si="24"/>
        <v>277998</v>
      </c>
      <c r="AB182" s="20">
        <f t="shared" si="27"/>
        <v>0.63845649460818921</v>
      </c>
      <c r="AC182" s="20">
        <f t="shared" si="28"/>
        <v>0.35587089853800363</v>
      </c>
      <c r="AD182" s="21">
        <f t="shared" si="29"/>
        <v>0.99432739314619289</v>
      </c>
    </row>
    <row r="183" spans="1:30" ht="60" outlineLevel="2" x14ac:dyDescent="0.25">
      <c r="A183" s="15" t="s">
        <v>249</v>
      </c>
      <c r="B183" s="16" t="s">
        <v>250</v>
      </c>
      <c r="C183" s="16" t="s">
        <v>37</v>
      </c>
      <c r="D183" s="16" t="s">
        <v>60</v>
      </c>
      <c r="E183" s="16" t="s">
        <v>58</v>
      </c>
      <c r="F183" s="16" t="s">
        <v>39</v>
      </c>
      <c r="G183" s="16">
        <v>1112</v>
      </c>
      <c r="H183" s="16">
        <v>3480</v>
      </c>
      <c r="I183" s="17" t="s">
        <v>61</v>
      </c>
      <c r="J183" s="18">
        <v>1548316</v>
      </c>
      <c r="K183" s="19">
        <v>1548316</v>
      </c>
      <c r="L183" s="19"/>
      <c r="M183" s="19"/>
      <c r="N183" s="19"/>
      <c r="O183" s="19"/>
      <c r="P183" s="19">
        <v>-25873</v>
      </c>
      <c r="Q183" s="19">
        <v>0</v>
      </c>
      <c r="R183" s="19">
        <v>1522443</v>
      </c>
      <c r="S183" s="19">
        <v>0</v>
      </c>
      <c r="T183" s="19">
        <v>741755</v>
      </c>
      <c r="U183" s="19">
        <v>0</v>
      </c>
      <c r="V183" s="19">
        <v>780688</v>
      </c>
      <c r="W183" s="19">
        <v>780688</v>
      </c>
      <c r="X183" s="19">
        <v>0</v>
      </c>
      <c r="Y183" s="19">
        <v>25873</v>
      </c>
      <c r="Z183" s="19">
        <v>0</v>
      </c>
      <c r="AA183" s="19">
        <f t="shared" si="24"/>
        <v>0</v>
      </c>
      <c r="AB183" s="20">
        <f t="shared" si="27"/>
        <v>0.51278635719038412</v>
      </c>
      <c r="AC183" s="20">
        <f t="shared" si="28"/>
        <v>0.48721364280961588</v>
      </c>
      <c r="AD183" s="21">
        <f t="shared" si="29"/>
        <v>1</v>
      </c>
    </row>
    <row r="184" spans="1:30" ht="60" outlineLevel="2" x14ac:dyDescent="0.25">
      <c r="A184" s="15" t="s">
        <v>249</v>
      </c>
      <c r="B184" s="16" t="s">
        <v>258</v>
      </c>
      <c r="C184" s="16" t="s">
        <v>37</v>
      </c>
      <c r="D184" s="16" t="s">
        <v>60</v>
      </c>
      <c r="E184" s="16" t="s">
        <v>58</v>
      </c>
      <c r="F184" s="16" t="s">
        <v>39</v>
      </c>
      <c r="G184" s="16">
        <v>1112</v>
      </c>
      <c r="H184" s="16">
        <v>3480</v>
      </c>
      <c r="I184" s="17" t="s">
        <v>61</v>
      </c>
      <c r="J184" s="18">
        <v>29235955</v>
      </c>
      <c r="K184" s="19">
        <v>29235955</v>
      </c>
      <c r="L184" s="19">
        <v>68142</v>
      </c>
      <c r="M184" s="19"/>
      <c r="N184" s="19"/>
      <c r="O184" s="19"/>
      <c r="P184" s="19">
        <v>-152108</v>
      </c>
      <c r="Q184" s="19">
        <v>0</v>
      </c>
      <c r="R184" s="19">
        <v>29151989</v>
      </c>
      <c r="S184" s="19">
        <v>0</v>
      </c>
      <c r="T184" s="19">
        <v>10499415</v>
      </c>
      <c r="U184" s="19">
        <v>0</v>
      </c>
      <c r="V184" s="19">
        <v>18584432</v>
      </c>
      <c r="W184" s="19">
        <v>18584432</v>
      </c>
      <c r="X184" s="19">
        <v>0</v>
      </c>
      <c r="Y184" s="19">
        <v>152108</v>
      </c>
      <c r="Z184" s="19">
        <v>0</v>
      </c>
      <c r="AA184" s="19">
        <f t="shared" si="24"/>
        <v>68142</v>
      </c>
      <c r="AB184" s="20">
        <f t="shared" si="27"/>
        <v>0.63750133824487931</v>
      </c>
      <c r="AC184" s="20">
        <f t="shared" si="28"/>
        <v>0.36016118831548682</v>
      </c>
      <c r="AD184" s="21">
        <f t="shared" si="29"/>
        <v>0.99766252656036614</v>
      </c>
    </row>
    <row r="185" spans="1:30" ht="60" outlineLevel="2" x14ac:dyDescent="0.25">
      <c r="A185" s="15" t="s">
        <v>249</v>
      </c>
      <c r="B185" s="16" t="s">
        <v>285</v>
      </c>
      <c r="C185" s="16" t="s">
        <v>37</v>
      </c>
      <c r="D185" s="16" t="s">
        <v>60</v>
      </c>
      <c r="E185" s="16" t="s">
        <v>58</v>
      </c>
      <c r="F185" s="16" t="s">
        <v>39</v>
      </c>
      <c r="G185" s="16">
        <v>1112</v>
      </c>
      <c r="H185" s="16">
        <v>3480</v>
      </c>
      <c r="I185" s="17" t="s">
        <v>61</v>
      </c>
      <c r="J185" s="18">
        <v>6036183</v>
      </c>
      <c r="K185" s="19">
        <v>6036183</v>
      </c>
      <c r="L185" s="19"/>
      <c r="M185" s="19"/>
      <c r="N185" s="19"/>
      <c r="O185" s="19"/>
      <c r="P185" s="19">
        <v>-89766</v>
      </c>
      <c r="Q185" s="19">
        <v>0</v>
      </c>
      <c r="R185" s="19">
        <v>5946417</v>
      </c>
      <c r="S185" s="19">
        <v>0</v>
      </c>
      <c r="T185" s="19">
        <v>2701407</v>
      </c>
      <c r="U185" s="19">
        <v>0</v>
      </c>
      <c r="V185" s="19">
        <v>3245010</v>
      </c>
      <c r="W185" s="19">
        <v>3245010</v>
      </c>
      <c r="X185" s="19">
        <v>0</v>
      </c>
      <c r="Y185" s="19">
        <v>89766</v>
      </c>
      <c r="Z185" s="19">
        <v>0</v>
      </c>
      <c r="AA185" s="19">
        <f t="shared" si="24"/>
        <v>0</v>
      </c>
      <c r="AB185" s="20">
        <f t="shared" si="27"/>
        <v>0.54570844930653195</v>
      </c>
      <c r="AC185" s="20">
        <f t="shared" si="28"/>
        <v>0.45429155069346799</v>
      </c>
      <c r="AD185" s="21">
        <f t="shared" si="29"/>
        <v>1</v>
      </c>
    </row>
    <row r="186" spans="1:30" ht="60" outlineLevel="2" x14ac:dyDescent="0.25">
      <c r="A186" s="15" t="s">
        <v>301</v>
      </c>
      <c r="B186" s="16" t="s">
        <v>36</v>
      </c>
      <c r="C186" s="16" t="s">
        <v>37</v>
      </c>
      <c r="D186" s="16" t="s">
        <v>60</v>
      </c>
      <c r="E186" s="16" t="s">
        <v>58</v>
      </c>
      <c r="F186" s="16" t="s">
        <v>39</v>
      </c>
      <c r="G186" s="16">
        <v>1112</v>
      </c>
      <c r="H186" s="16">
        <v>3480</v>
      </c>
      <c r="I186" s="17" t="s">
        <v>61</v>
      </c>
      <c r="J186" s="18">
        <v>9567205</v>
      </c>
      <c r="K186" s="19">
        <v>9567205</v>
      </c>
      <c r="L186" s="19"/>
      <c r="M186" s="19"/>
      <c r="N186" s="19"/>
      <c r="O186" s="19"/>
      <c r="P186" s="19">
        <v>-191954</v>
      </c>
      <c r="Q186" s="19">
        <v>0</v>
      </c>
      <c r="R186" s="19">
        <v>9375251</v>
      </c>
      <c r="S186" s="19">
        <v>0</v>
      </c>
      <c r="T186" s="19">
        <v>3489984</v>
      </c>
      <c r="U186" s="19">
        <v>0</v>
      </c>
      <c r="V186" s="19">
        <v>5885267</v>
      </c>
      <c r="W186" s="19">
        <v>5885267</v>
      </c>
      <c r="X186" s="19">
        <v>0</v>
      </c>
      <c r="Y186" s="19">
        <v>191954</v>
      </c>
      <c r="Z186" s="19">
        <v>0</v>
      </c>
      <c r="AA186" s="19">
        <f t="shared" si="24"/>
        <v>0</v>
      </c>
      <c r="AB186" s="20">
        <f t="shared" si="27"/>
        <v>0.6277450065070258</v>
      </c>
      <c r="AC186" s="20">
        <f t="shared" si="28"/>
        <v>0.3722549934929742</v>
      </c>
      <c r="AD186" s="21">
        <f t="shared" si="29"/>
        <v>1</v>
      </c>
    </row>
    <row r="187" spans="1:30" ht="60" outlineLevel="2" x14ac:dyDescent="0.25">
      <c r="A187" s="15" t="s">
        <v>319</v>
      </c>
      <c r="B187" s="16" t="s">
        <v>36</v>
      </c>
      <c r="C187" s="16" t="s">
        <v>37</v>
      </c>
      <c r="D187" s="16" t="s">
        <v>60</v>
      </c>
      <c r="E187" s="16" t="s">
        <v>58</v>
      </c>
      <c r="F187" s="16" t="s">
        <v>39</v>
      </c>
      <c r="G187" s="16">
        <v>1112</v>
      </c>
      <c r="H187" s="16">
        <v>3480</v>
      </c>
      <c r="I187" s="17" t="s">
        <v>61</v>
      </c>
      <c r="J187" s="18">
        <v>28454707</v>
      </c>
      <c r="K187" s="19">
        <v>28454707</v>
      </c>
      <c r="L187" s="19">
        <v>114349</v>
      </c>
      <c r="M187" s="19"/>
      <c r="N187" s="19"/>
      <c r="O187" s="19"/>
      <c r="P187" s="19">
        <v>-243253</v>
      </c>
      <c r="Q187" s="19">
        <v>0</v>
      </c>
      <c r="R187" s="19">
        <v>28325803</v>
      </c>
      <c r="S187" s="19">
        <v>0</v>
      </c>
      <c r="T187" s="19">
        <v>11033135</v>
      </c>
      <c r="U187" s="19">
        <v>0</v>
      </c>
      <c r="V187" s="19">
        <v>17178319</v>
      </c>
      <c r="W187" s="19">
        <v>17178319</v>
      </c>
      <c r="X187" s="19">
        <v>0</v>
      </c>
      <c r="Y187" s="19">
        <v>243253</v>
      </c>
      <c r="Z187" s="19">
        <v>0</v>
      </c>
      <c r="AA187" s="19">
        <f t="shared" si="24"/>
        <v>114349</v>
      </c>
      <c r="AB187" s="20">
        <f t="shared" si="27"/>
        <v>0.60645479317920836</v>
      </c>
      <c r="AC187" s="20">
        <f t="shared" si="28"/>
        <v>0.38950828684362454</v>
      </c>
      <c r="AD187" s="21">
        <f t="shared" si="29"/>
        <v>0.99596308002283296</v>
      </c>
    </row>
    <row r="188" spans="1:30" ht="60" outlineLevel="2" x14ac:dyDescent="0.25">
      <c r="A188" s="15" t="s">
        <v>341</v>
      </c>
      <c r="B188" s="16" t="s">
        <v>36</v>
      </c>
      <c r="C188" s="16" t="s">
        <v>37</v>
      </c>
      <c r="D188" s="16" t="s">
        <v>60</v>
      </c>
      <c r="E188" s="16" t="s">
        <v>58</v>
      </c>
      <c r="F188" s="16" t="s">
        <v>39</v>
      </c>
      <c r="G188" s="16">
        <v>1112</v>
      </c>
      <c r="H188" s="16">
        <v>3480</v>
      </c>
      <c r="I188" s="17" t="s">
        <v>61</v>
      </c>
      <c r="J188" s="18">
        <v>6374666</v>
      </c>
      <c r="K188" s="19">
        <v>6374666</v>
      </c>
      <c r="L188" s="19"/>
      <c r="M188" s="19"/>
      <c r="N188" s="19">
        <v>800000</v>
      </c>
      <c r="O188" s="19"/>
      <c r="P188" s="19">
        <v>-30979</v>
      </c>
      <c r="Q188" s="19">
        <v>0</v>
      </c>
      <c r="R188" s="19">
        <v>7143687</v>
      </c>
      <c r="S188" s="19">
        <v>0</v>
      </c>
      <c r="T188" s="19">
        <v>2043958</v>
      </c>
      <c r="U188" s="19">
        <v>0</v>
      </c>
      <c r="V188" s="19">
        <v>4299729</v>
      </c>
      <c r="W188" s="19">
        <v>4299729</v>
      </c>
      <c r="X188" s="19">
        <v>0</v>
      </c>
      <c r="Y188" s="19">
        <v>30979</v>
      </c>
      <c r="Z188" s="19">
        <v>0</v>
      </c>
      <c r="AA188" s="19">
        <f t="shared" si="24"/>
        <v>800000</v>
      </c>
      <c r="AB188" s="20">
        <f t="shared" si="27"/>
        <v>0.60189213217208426</v>
      </c>
      <c r="AC188" s="20">
        <f t="shared" si="28"/>
        <v>0.2861208784763386</v>
      </c>
      <c r="AD188" s="21">
        <f t="shared" si="29"/>
        <v>0.88801301064842286</v>
      </c>
    </row>
    <row r="189" spans="1:30" ht="60" outlineLevel="2" x14ac:dyDescent="0.25">
      <c r="A189" s="15" t="s">
        <v>347</v>
      </c>
      <c r="B189" s="16" t="s">
        <v>36</v>
      </c>
      <c r="C189" s="16" t="s">
        <v>37</v>
      </c>
      <c r="D189" s="16" t="s">
        <v>60</v>
      </c>
      <c r="E189" s="16" t="s">
        <v>58</v>
      </c>
      <c r="F189" s="16" t="s">
        <v>39</v>
      </c>
      <c r="G189" s="16">
        <v>1112</v>
      </c>
      <c r="H189" s="16">
        <v>3480</v>
      </c>
      <c r="I189" s="17" t="s">
        <v>61</v>
      </c>
      <c r="J189" s="18">
        <v>118848031</v>
      </c>
      <c r="K189" s="19">
        <v>118848031</v>
      </c>
      <c r="L189" s="19">
        <v>129827</v>
      </c>
      <c r="M189" s="19"/>
      <c r="N189" s="19"/>
      <c r="O189" s="19"/>
      <c r="P189" s="19">
        <v>-456436</v>
      </c>
      <c r="Q189" s="19">
        <v>0</v>
      </c>
      <c r="R189" s="19">
        <v>118521422</v>
      </c>
      <c r="S189" s="19">
        <v>0</v>
      </c>
      <c r="T189" s="19">
        <v>42379030</v>
      </c>
      <c r="U189" s="19">
        <v>0</v>
      </c>
      <c r="V189" s="19">
        <v>76012565</v>
      </c>
      <c r="W189" s="19">
        <v>76012565</v>
      </c>
      <c r="X189" s="19">
        <v>0</v>
      </c>
      <c r="Y189" s="19">
        <v>456436</v>
      </c>
      <c r="Z189" s="19">
        <v>0</v>
      </c>
      <c r="AA189" s="19">
        <f t="shared" si="24"/>
        <v>129827</v>
      </c>
      <c r="AB189" s="20">
        <f t="shared" si="27"/>
        <v>0.64134030555252708</v>
      </c>
      <c r="AC189" s="20">
        <f t="shared" si="28"/>
        <v>0.35756430596993682</v>
      </c>
      <c r="AD189" s="21">
        <f t="shared" si="29"/>
        <v>0.9989046115224639</v>
      </c>
    </row>
    <row r="190" spans="1:30" ht="60" outlineLevel="2" x14ac:dyDescent="0.25">
      <c r="A190" s="15" t="s">
        <v>368</v>
      </c>
      <c r="B190" s="16" t="s">
        <v>36</v>
      </c>
      <c r="C190" s="16" t="s">
        <v>37</v>
      </c>
      <c r="D190" s="16" t="s">
        <v>60</v>
      </c>
      <c r="E190" s="16" t="s">
        <v>58</v>
      </c>
      <c r="F190" s="16" t="s">
        <v>39</v>
      </c>
      <c r="G190" s="16">
        <v>1112</v>
      </c>
      <c r="H190" s="16">
        <v>3460</v>
      </c>
      <c r="I190" s="17" t="s">
        <v>61</v>
      </c>
      <c r="J190" s="18">
        <v>3992810</v>
      </c>
      <c r="K190" s="19">
        <v>3992810</v>
      </c>
      <c r="L190" s="19">
        <v>360567</v>
      </c>
      <c r="M190" s="19"/>
      <c r="N190" s="19"/>
      <c r="O190" s="19"/>
      <c r="P190" s="19">
        <v>0</v>
      </c>
      <c r="Q190" s="19">
        <v>0</v>
      </c>
      <c r="R190" s="19">
        <v>4353377</v>
      </c>
      <c r="S190" s="19">
        <v>0</v>
      </c>
      <c r="T190" s="19">
        <v>1787716</v>
      </c>
      <c r="U190" s="19">
        <v>0</v>
      </c>
      <c r="V190" s="19">
        <v>2205094</v>
      </c>
      <c r="W190" s="19">
        <v>2205094</v>
      </c>
      <c r="X190" s="19">
        <v>0</v>
      </c>
      <c r="Y190" s="19">
        <v>0</v>
      </c>
      <c r="Z190" s="19">
        <v>0</v>
      </c>
      <c r="AA190" s="19">
        <f t="shared" si="24"/>
        <v>360567</v>
      </c>
      <c r="AB190" s="20">
        <f t="shared" si="27"/>
        <v>0.5065249345508096</v>
      </c>
      <c r="AC190" s="20">
        <f t="shared" si="28"/>
        <v>0.41065039852969315</v>
      </c>
      <c r="AD190" s="21">
        <f t="shared" si="29"/>
        <v>0.91717533308050281</v>
      </c>
    </row>
    <row r="191" spans="1:30" ht="60" outlineLevel="2" x14ac:dyDescent="0.25">
      <c r="A191" s="15" t="s">
        <v>406</v>
      </c>
      <c r="B191" s="16" t="s">
        <v>250</v>
      </c>
      <c r="C191" s="16" t="s">
        <v>37</v>
      </c>
      <c r="D191" s="16" t="s">
        <v>60</v>
      </c>
      <c r="E191" s="16" t="s">
        <v>58</v>
      </c>
      <c r="F191" s="16">
        <v>280</v>
      </c>
      <c r="G191" s="16">
        <v>1112</v>
      </c>
      <c r="H191" s="16">
        <v>3410</v>
      </c>
      <c r="I191" s="17" t="s">
        <v>61</v>
      </c>
      <c r="J191" s="18">
        <v>2862381114</v>
      </c>
      <c r="K191" s="19">
        <v>2862381114</v>
      </c>
      <c r="L191" s="19"/>
      <c r="M191" s="19"/>
      <c r="N191" s="19"/>
      <c r="O191" s="19"/>
      <c r="P191" s="19">
        <v>-10248448</v>
      </c>
      <c r="Q191" s="19">
        <v>0</v>
      </c>
      <c r="R191" s="19">
        <v>2852132666</v>
      </c>
      <c r="S191" s="19">
        <v>0</v>
      </c>
      <c r="T191" s="19">
        <v>1048291351</v>
      </c>
      <c r="U191" s="19">
        <v>0</v>
      </c>
      <c r="V191" s="19">
        <v>1803841315</v>
      </c>
      <c r="W191" s="19">
        <v>1803841315</v>
      </c>
      <c r="X191" s="19">
        <v>0</v>
      </c>
      <c r="Y191" s="19">
        <v>10248448</v>
      </c>
      <c r="Z191" s="19">
        <v>0</v>
      </c>
      <c r="AA191" s="19">
        <f t="shared" si="24"/>
        <v>0</v>
      </c>
      <c r="AB191" s="20">
        <f t="shared" si="27"/>
        <v>0.63245350979055759</v>
      </c>
      <c r="AC191" s="20">
        <f t="shared" si="28"/>
        <v>0.36754649020944247</v>
      </c>
      <c r="AD191" s="21">
        <f t="shared" si="29"/>
        <v>1</v>
      </c>
    </row>
    <row r="192" spans="1:30" ht="60" outlineLevel="2" x14ac:dyDescent="0.25">
      <c r="A192" s="15" t="s">
        <v>406</v>
      </c>
      <c r="B192" s="16" t="s">
        <v>258</v>
      </c>
      <c r="C192" s="16" t="s">
        <v>37</v>
      </c>
      <c r="D192" s="16" t="s">
        <v>60</v>
      </c>
      <c r="E192" s="16" t="s">
        <v>58</v>
      </c>
      <c r="F192" s="16">
        <v>280</v>
      </c>
      <c r="G192" s="16">
        <v>1112</v>
      </c>
      <c r="H192" s="16">
        <v>3420</v>
      </c>
      <c r="I192" s="17" t="s">
        <v>61</v>
      </c>
      <c r="J192" s="18">
        <v>1322203613</v>
      </c>
      <c r="K192" s="19">
        <v>1322203613</v>
      </c>
      <c r="L192" s="19"/>
      <c r="M192" s="19"/>
      <c r="N192" s="19"/>
      <c r="O192" s="19"/>
      <c r="P192" s="19">
        <v>-1187517</v>
      </c>
      <c r="Q192" s="19">
        <v>0</v>
      </c>
      <c r="R192" s="19">
        <v>1321016096</v>
      </c>
      <c r="S192" s="19">
        <v>0</v>
      </c>
      <c r="T192" s="19">
        <v>457681842</v>
      </c>
      <c r="U192" s="19">
        <v>0</v>
      </c>
      <c r="V192" s="19">
        <v>863334254</v>
      </c>
      <c r="W192" s="19">
        <v>863334254</v>
      </c>
      <c r="X192" s="19">
        <v>0</v>
      </c>
      <c r="Y192" s="19">
        <v>1187517</v>
      </c>
      <c r="Z192" s="19">
        <v>0</v>
      </c>
      <c r="AA192" s="19">
        <f t="shared" si="24"/>
        <v>0</v>
      </c>
      <c r="AB192" s="20">
        <f t="shared" si="27"/>
        <v>0.65353802774557568</v>
      </c>
      <c r="AC192" s="20">
        <f t="shared" si="28"/>
        <v>0.34646197225442438</v>
      </c>
      <c r="AD192" s="21">
        <f t="shared" si="29"/>
        <v>1</v>
      </c>
    </row>
    <row r="193" spans="1:30" ht="60" outlineLevel="2" x14ac:dyDescent="0.25">
      <c r="A193" s="15" t="s">
        <v>406</v>
      </c>
      <c r="B193" s="16" t="s">
        <v>285</v>
      </c>
      <c r="C193" s="16" t="s">
        <v>37</v>
      </c>
      <c r="D193" s="16" t="s">
        <v>60</v>
      </c>
      <c r="E193" s="16" t="s">
        <v>58</v>
      </c>
      <c r="F193" s="16">
        <v>280</v>
      </c>
      <c r="G193" s="16">
        <v>1112</v>
      </c>
      <c r="H193" s="16">
        <v>3420</v>
      </c>
      <c r="I193" s="17" t="s">
        <v>61</v>
      </c>
      <c r="J193" s="18">
        <v>796788354</v>
      </c>
      <c r="K193" s="19">
        <v>796788354</v>
      </c>
      <c r="L193" s="19"/>
      <c r="M193" s="19"/>
      <c r="N193" s="19"/>
      <c r="O193" s="19"/>
      <c r="P193" s="19">
        <v>-364093</v>
      </c>
      <c r="Q193" s="19">
        <v>0</v>
      </c>
      <c r="R193" s="19">
        <v>796424261</v>
      </c>
      <c r="S193" s="19">
        <v>0</v>
      </c>
      <c r="T193" s="19">
        <v>280502398</v>
      </c>
      <c r="U193" s="19">
        <v>0</v>
      </c>
      <c r="V193" s="19">
        <v>515921863</v>
      </c>
      <c r="W193" s="19">
        <v>515921863</v>
      </c>
      <c r="X193" s="19">
        <v>0</v>
      </c>
      <c r="Y193" s="19">
        <v>364093</v>
      </c>
      <c r="Z193" s="19">
        <v>0</v>
      </c>
      <c r="AA193" s="19">
        <f t="shared" si="24"/>
        <v>0</v>
      </c>
      <c r="AB193" s="20">
        <f t="shared" si="27"/>
        <v>0.64779777345331269</v>
      </c>
      <c r="AC193" s="20">
        <f t="shared" si="28"/>
        <v>0.35220222654668726</v>
      </c>
      <c r="AD193" s="21">
        <f t="shared" si="29"/>
        <v>1</v>
      </c>
    </row>
    <row r="194" spans="1:30" ht="60" outlineLevel="2" x14ac:dyDescent="0.25">
      <c r="A194" s="15" t="s">
        <v>406</v>
      </c>
      <c r="B194" s="16" t="s">
        <v>468</v>
      </c>
      <c r="C194" s="16" t="s">
        <v>37</v>
      </c>
      <c r="D194" s="16" t="s">
        <v>60</v>
      </c>
      <c r="E194" s="16" t="s">
        <v>58</v>
      </c>
      <c r="F194" s="16">
        <v>280</v>
      </c>
      <c r="G194" s="16">
        <v>1112</v>
      </c>
      <c r="H194" s="16">
        <v>3480</v>
      </c>
      <c r="I194" s="17" t="s">
        <v>61</v>
      </c>
      <c r="J194" s="18">
        <v>589615529</v>
      </c>
      <c r="K194" s="19">
        <v>589615529</v>
      </c>
      <c r="L194" s="19"/>
      <c r="M194" s="19"/>
      <c r="N194" s="19"/>
      <c r="O194" s="19"/>
      <c r="P194" s="19">
        <v>-105295</v>
      </c>
      <c r="Q194" s="19">
        <v>0</v>
      </c>
      <c r="R194" s="19">
        <v>589510234</v>
      </c>
      <c r="S194" s="19">
        <v>0</v>
      </c>
      <c r="T194" s="19">
        <v>213674525</v>
      </c>
      <c r="U194" s="19">
        <v>0</v>
      </c>
      <c r="V194" s="19">
        <v>375835709</v>
      </c>
      <c r="W194" s="19">
        <v>375835709</v>
      </c>
      <c r="X194" s="19">
        <v>0</v>
      </c>
      <c r="Y194" s="19">
        <v>105295</v>
      </c>
      <c r="Z194" s="19">
        <v>0</v>
      </c>
      <c r="AA194" s="19">
        <f t="shared" si="24"/>
        <v>0</v>
      </c>
      <c r="AB194" s="20">
        <f t="shared" si="27"/>
        <v>0.6375389048801483</v>
      </c>
      <c r="AC194" s="20">
        <f t="shared" si="28"/>
        <v>0.36246109511985164</v>
      </c>
      <c r="AD194" s="21">
        <f t="shared" si="29"/>
        <v>1</v>
      </c>
    </row>
    <row r="195" spans="1:30" ht="60" outlineLevel="2" x14ac:dyDescent="0.25">
      <c r="A195" s="15" t="s">
        <v>406</v>
      </c>
      <c r="B195" s="16" t="s">
        <v>482</v>
      </c>
      <c r="C195" s="16" t="s">
        <v>37</v>
      </c>
      <c r="D195" s="16" t="s">
        <v>60</v>
      </c>
      <c r="E195" s="16" t="s">
        <v>58</v>
      </c>
      <c r="F195" s="16">
        <v>280</v>
      </c>
      <c r="G195" s="16">
        <v>1112</v>
      </c>
      <c r="H195" s="16">
        <v>3480</v>
      </c>
      <c r="I195" s="17" t="s">
        <v>61</v>
      </c>
      <c r="J195" s="18">
        <v>382149488</v>
      </c>
      <c r="K195" s="19">
        <v>382149488</v>
      </c>
      <c r="L195" s="19"/>
      <c r="M195" s="19"/>
      <c r="N195" s="19"/>
      <c r="O195" s="19"/>
      <c r="P195" s="19">
        <v>-257628</v>
      </c>
      <c r="Q195" s="19">
        <v>0</v>
      </c>
      <c r="R195" s="19">
        <v>381891860</v>
      </c>
      <c r="S195" s="19">
        <v>0</v>
      </c>
      <c r="T195" s="19">
        <v>147260119</v>
      </c>
      <c r="U195" s="19">
        <v>0</v>
      </c>
      <c r="V195" s="19">
        <v>234631741</v>
      </c>
      <c r="W195" s="19">
        <v>234631741</v>
      </c>
      <c r="X195" s="19">
        <v>0</v>
      </c>
      <c r="Y195" s="19">
        <v>257628</v>
      </c>
      <c r="Z195" s="19">
        <v>0</v>
      </c>
      <c r="AA195" s="19">
        <f t="shared" si="24"/>
        <v>0</v>
      </c>
      <c r="AB195" s="20">
        <f t="shared" si="27"/>
        <v>0.61439314522179134</v>
      </c>
      <c r="AC195" s="20">
        <f t="shared" si="28"/>
        <v>0.38560685477820866</v>
      </c>
      <c r="AD195" s="21">
        <f t="shared" si="29"/>
        <v>1</v>
      </c>
    </row>
    <row r="196" spans="1:30" ht="60" outlineLevel="2" x14ac:dyDescent="0.25">
      <c r="A196" s="15" t="s">
        <v>489</v>
      </c>
      <c r="B196" s="16" t="s">
        <v>36</v>
      </c>
      <c r="C196" s="16" t="s">
        <v>37</v>
      </c>
      <c r="D196" s="16" t="s">
        <v>60</v>
      </c>
      <c r="E196" s="16" t="s">
        <v>58</v>
      </c>
      <c r="F196" s="16" t="s">
        <v>39</v>
      </c>
      <c r="G196" s="16">
        <v>1112</v>
      </c>
      <c r="H196" s="16">
        <v>3480</v>
      </c>
      <c r="I196" s="17" t="s">
        <v>61</v>
      </c>
      <c r="J196" s="18">
        <v>5331229</v>
      </c>
      <c r="K196" s="19">
        <v>5331229</v>
      </c>
      <c r="L196" s="19">
        <v>-1658590</v>
      </c>
      <c r="M196" s="19"/>
      <c r="N196" s="19"/>
      <c r="O196" s="19"/>
      <c r="P196" s="19">
        <v>0</v>
      </c>
      <c r="Q196" s="19">
        <v>0</v>
      </c>
      <c r="R196" s="19">
        <v>3672639</v>
      </c>
      <c r="S196" s="19">
        <v>0</v>
      </c>
      <c r="T196" s="19">
        <v>549191</v>
      </c>
      <c r="U196" s="19">
        <v>0</v>
      </c>
      <c r="V196" s="19">
        <v>3117056.17</v>
      </c>
      <c r="W196" s="19">
        <v>3117056.17</v>
      </c>
      <c r="X196" s="19">
        <v>6391.83</v>
      </c>
      <c r="Y196" s="19">
        <v>1664981.83</v>
      </c>
      <c r="Z196" s="19">
        <v>0</v>
      </c>
      <c r="AA196" s="19">
        <f t="shared" si="24"/>
        <v>6391.8300000000745</v>
      </c>
      <c r="AB196" s="20">
        <f t="shared" si="27"/>
        <v>0.84872381140645725</v>
      </c>
      <c r="AC196" s="20">
        <f t="shared" si="28"/>
        <v>0.14953579701135886</v>
      </c>
      <c r="AD196" s="21">
        <f t="shared" si="29"/>
        <v>0.99825960841781614</v>
      </c>
    </row>
    <row r="197" spans="1:30" outlineLevel="1" x14ac:dyDescent="0.25">
      <c r="A197" s="22"/>
      <c r="B197" s="23"/>
      <c r="C197" s="23"/>
      <c r="D197" s="23" t="s">
        <v>515</v>
      </c>
      <c r="E197" s="23"/>
      <c r="F197" s="23"/>
      <c r="G197" s="23"/>
      <c r="H197" s="23"/>
      <c r="I197" s="24"/>
      <c r="J197" s="25">
        <f t="shared" ref="J197:AA197" si="31">SUBTOTAL(9,J181:J196)</f>
        <v>6245052332</v>
      </c>
      <c r="K197" s="26">
        <f t="shared" si="31"/>
        <v>6245052332</v>
      </c>
      <c r="L197" s="26">
        <f t="shared" si="31"/>
        <v>-133431</v>
      </c>
      <c r="M197" s="26">
        <f t="shared" si="31"/>
        <v>0</v>
      </c>
      <c r="N197" s="26">
        <f t="shared" si="31"/>
        <v>800000</v>
      </c>
      <c r="O197" s="26">
        <f t="shared" si="31"/>
        <v>0</v>
      </c>
      <c r="P197" s="26">
        <f t="shared" si="31"/>
        <v>-13625460</v>
      </c>
      <c r="Q197" s="26">
        <f t="shared" si="31"/>
        <v>0</v>
      </c>
      <c r="R197" s="26">
        <f t="shared" si="31"/>
        <v>6232093441</v>
      </c>
      <c r="S197" s="26">
        <f t="shared" si="31"/>
        <v>0</v>
      </c>
      <c r="T197" s="26">
        <f t="shared" si="31"/>
        <v>2252660690</v>
      </c>
      <c r="U197" s="26">
        <f t="shared" si="31"/>
        <v>0</v>
      </c>
      <c r="V197" s="26">
        <f t="shared" si="31"/>
        <v>3977101200.1700001</v>
      </c>
      <c r="W197" s="26">
        <f t="shared" si="31"/>
        <v>3977101200.1700001</v>
      </c>
      <c r="X197" s="26">
        <f t="shared" si="31"/>
        <v>6391.83</v>
      </c>
      <c r="Y197" s="26">
        <f t="shared" si="31"/>
        <v>15290441.83</v>
      </c>
      <c r="Z197" s="26">
        <f t="shared" si="31"/>
        <v>0</v>
      </c>
      <c r="AA197" s="26">
        <f t="shared" si="31"/>
        <v>2331550.83</v>
      </c>
      <c r="AB197" s="27">
        <f t="shared" si="27"/>
        <v>0.6381645650569443</v>
      </c>
      <c r="AC197" s="27">
        <f t="shared" si="28"/>
        <v>0.36146131493794464</v>
      </c>
      <c r="AD197" s="28">
        <f t="shared" si="29"/>
        <v>0.99962587999488894</v>
      </c>
    </row>
    <row r="198" spans="1:30" ht="120" outlineLevel="2" x14ac:dyDescent="0.25">
      <c r="A198" s="15" t="s">
        <v>35</v>
      </c>
      <c r="B198" s="16" t="s">
        <v>36</v>
      </c>
      <c r="C198" s="16" t="s">
        <v>37</v>
      </c>
      <c r="D198" s="16" t="s">
        <v>62</v>
      </c>
      <c r="E198" s="16" t="s">
        <v>58</v>
      </c>
      <c r="F198" s="16" t="s">
        <v>39</v>
      </c>
      <c r="G198" s="16">
        <v>1112</v>
      </c>
      <c r="H198" s="16">
        <v>3480</v>
      </c>
      <c r="I198" s="17" t="s">
        <v>63</v>
      </c>
      <c r="J198" s="18">
        <v>126637208</v>
      </c>
      <c r="K198" s="19">
        <v>126637208</v>
      </c>
      <c r="L198" s="19"/>
      <c r="M198" s="19"/>
      <c r="N198" s="19"/>
      <c r="O198" s="19"/>
      <c r="P198" s="19">
        <v>-506187</v>
      </c>
      <c r="Q198" s="19">
        <v>0</v>
      </c>
      <c r="R198" s="19">
        <v>126131021</v>
      </c>
      <c r="S198" s="19">
        <v>0</v>
      </c>
      <c r="T198" s="19">
        <v>50636976</v>
      </c>
      <c r="U198" s="19">
        <v>0</v>
      </c>
      <c r="V198" s="19">
        <v>75494045</v>
      </c>
      <c r="W198" s="19">
        <v>75494045</v>
      </c>
      <c r="X198" s="19">
        <v>0</v>
      </c>
      <c r="Y198" s="19">
        <v>506187</v>
      </c>
      <c r="Z198" s="19">
        <v>0</v>
      </c>
      <c r="AA198" s="19">
        <f t="shared" si="24"/>
        <v>0</v>
      </c>
      <c r="AB198" s="20">
        <f t="shared" si="27"/>
        <v>0.59853669938975596</v>
      </c>
      <c r="AC198" s="20">
        <f t="shared" si="28"/>
        <v>0.40146330061024399</v>
      </c>
      <c r="AD198" s="21">
        <f t="shared" si="29"/>
        <v>1</v>
      </c>
    </row>
    <row r="199" spans="1:30" ht="120" outlineLevel="2" x14ac:dyDescent="0.25">
      <c r="A199" s="15" t="s">
        <v>177</v>
      </c>
      <c r="B199" s="16" t="s">
        <v>36</v>
      </c>
      <c r="C199" s="16" t="s">
        <v>37</v>
      </c>
      <c r="D199" s="16" t="s">
        <v>62</v>
      </c>
      <c r="E199" s="16" t="s">
        <v>58</v>
      </c>
      <c r="F199" s="16" t="s">
        <v>39</v>
      </c>
      <c r="G199" s="16">
        <v>1112</v>
      </c>
      <c r="H199" s="16">
        <v>3480</v>
      </c>
      <c r="I199" s="17" t="s">
        <v>63</v>
      </c>
      <c r="J199" s="18">
        <v>189327803</v>
      </c>
      <c r="K199" s="19">
        <v>189327803</v>
      </c>
      <c r="L199" s="19"/>
      <c r="M199" s="19"/>
      <c r="N199" s="19"/>
      <c r="O199" s="19"/>
      <c r="P199" s="19">
        <v>-531596</v>
      </c>
      <c r="Q199" s="19">
        <v>0</v>
      </c>
      <c r="R199" s="19">
        <v>188796207</v>
      </c>
      <c r="S199" s="19">
        <v>0</v>
      </c>
      <c r="T199" s="19">
        <v>74561400</v>
      </c>
      <c r="U199" s="19">
        <v>0</v>
      </c>
      <c r="V199" s="19">
        <v>114234807</v>
      </c>
      <c r="W199" s="19">
        <v>114234807</v>
      </c>
      <c r="X199" s="19">
        <v>0</v>
      </c>
      <c r="Y199" s="19">
        <v>531596</v>
      </c>
      <c r="Z199" s="19">
        <v>0</v>
      </c>
      <c r="AA199" s="19">
        <f t="shared" si="24"/>
        <v>0</v>
      </c>
      <c r="AB199" s="20">
        <f t="shared" si="27"/>
        <v>0.60506939633591261</v>
      </c>
      <c r="AC199" s="20">
        <f t="shared" si="28"/>
        <v>0.39493060366408739</v>
      </c>
      <c r="AD199" s="21">
        <f t="shared" si="29"/>
        <v>1</v>
      </c>
    </row>
    <row r="200" spans="1:30" ht="120" outlineLevel="2" x14ac:dyDescent="0.25">
      <c r="A200" s="15" t="s">
        <v>249</v>
      </c>
      <c r="B200" s="16" t="s">
        <v>250</v>
      </c>
      <c r="C200" s="16" t="s">
        <v>37</v>
      </c>
      <c r="D200" s="16" t="s">
        <v>62</v>
      </c>
      <c r="E200" s="16" t="s">
        <v>58</v>
      </c>
      <c r="F200" s="16" t="s">
        <v>39</v>
      </c>
      <c r="G200" s="16">
        <v>1112</v>
      </c>
      <c r="H200" s="16">
        <v>3480</v>
      </c>
      <c r="I200" s="17" t="s">
        <v>63</v>
      </c>
      <c r="J200" s="18">
        <v>5018146</v>
      </c>
      <c r="K200" s="19">
        <v>5018146</v>
      </c>
      <c r="L200" s="19"/>
      <c r="M200" s="19"/>
      <c r="N200" s="19"/>
      <c r="O200" s="19"/>
      <c r="P200" s="19">
        <v>-83310</v>
      </c>
      <c r="Q200" s="19">
        <v>0</v>
      </c>
      <c r="R200" s="19">
        <v>4934836</v>
      </c>
      <c r="S200" s="19">
        <v>0</v>
      </c>
      <c r="T200" s="19">
        <v>2542628</v>
      </c>
      <c r="U200" s="19">
        <v>0</v>
      </c>
      <c r="V200" s="19">
        <v>2392208</v>
      </c>
      <c r="W200" s="19">
        <v>2392208</v>
      </c>
      <c r="X200" s="19">
        <v>0</v>
      </c>
      <c r="Y200" s="19">
        <v>83310</v>
      </c>
      <c r="Z200" s="19">
        <v>0</v>
      </c>
      <c r="AA200" s="19">
        <f t="shared" si="24"/>
        <v>0</v>
      </c>
      <c r="AB200" s="20">
        <f t="shared" si="27"/>
        <v>0.48475937194265423</v>
      </c>
      <c r="AC200" s="20">
        <f t="shared" si="28"/>
        <v>0.51524062805734583</v>
      </c>
      <c r="AD200" s="21">
        <f t="shared" si="29"/>
        <v>1</v>
      </c>
    </row>
    <row r="201" spans="1:30" ht="120" outlineLevel="2" x14ac:dyDescent="0.25">
      <c r="A201" s="15" t="s">
        <v>249</v>
      </c>
      <c r="B201" s="16" t="s">
        <v>258</v>
      </c>
      <c r="C201" s="16" t="s">
        <v>37</v>
      </c>
      <c r="D201" s="16" t="s">
        <v>62</v>
      </c>
      <c r="E201" s="16" t="s">
        <v>58</v>
      </c>
      <c r="F201" s="16" t="s">
        <v>39</v>
      </c>
      <c r="G201" s="16">
        <v>1112</v>
      </c>
      <c r="H201" s="16">
        <v>3480</v>
      </c>
      <c r="I201" s="17" t="s">
        <v>63</v>
      </c>
      <c r="J201" s="18">
        <v>95967502</v>
      </c>
      <c r="K201" s="19">
        <v>95967502</v>
      </c>
      <c r="L201" s="19"/>
      <c r="M201" s="19"/>
      <c r="N201" s="19"/>
      <c r="O201" s="19"/>
      <c r="P201" s="19">
        <v>-489789</v>
      </c>
      <c r="Q201" s="19">
        <v>-2999561</v>
      </c>
      <c r="R201" s="19">
        <v>92478152</v>
      </c>
      <c r="S201" s="19">
        <v>0</v>
      </c>
      <c r="T201" s="19">
        <v>45537665</v>
      </c>
      <c r="U201" s="19">
        <v>0</v>
      </c>
      <c r="V201" s="19">
        <v>49940048</v>
      </c>
      <c r="W201" s="19">
        <v>49940048</v>
      </c>
      <c r="X201" s="19">
        <v>0</v>
      </c>
      <c r="Y201" s="19">
        <v>489789</v>
      </c>
      <c r="Z201" s="19">
        <v>0</v>
      </c>
      <c r="AA201" s="19">
        <f t="shared" si="24"/>
        <v>-2999561</v>
      </c>
      <c r="AB201" s="20">
        <f t="shared" si="27"/>
        <v>0.54001996060647928</v>
      </c>
      <c r="AC201" s="20">
        <f t="shared" si="28"/>
        <v>0.49241538693377002</v>
      </c>
      <c r="AD201" s="21">
        <f t="shared" si="29"/>
        <v>1.0324353475402492</v>
      </c>
    </row>
    <row r="202" spans="1:30" ht="120" outlineLevel="2" x14ac:dyDescent="0.25">
      <c r="A202" s="15" t="s">
        <v>249</v>
      </c>
      <c r="B202" s="16" t="s">
        <v>285</v>
      </c>
      <c r="C202" s="16" t="s">
        <v>37</v>
      </c>
      <c r="D202" s="16" t="s">
        <v>62</v>
      </c>
      <c r="E202" s="16" t="s">
        <v>58</v>
      </c>
      <c r="F202" s="16" t="s">
        <v>39</v>
      </c>
      <c r="G202" s="16">
        <v>1112</v>
      </c>
      <c r="H202" s="16">
        <v>3480</v>
      </c>
      <c r="I202" s="17" t="s">
        <v>63</v>
      </c>
      <c r="J202" s="18">
        <v>19771126</v>
      </c>
      <c r="K202" s="19">
        <v>19771126</v>
      </c>
      <c r="L202" s="19"/>
      <c r="M202" s="19"/>
      <c r="N202" s="19"/>
      <c r="O202" s="19"/>
      <c r="P202" s="19">
        <v>-289046</v>
      </c>
      <c r="Q202" s="19">
        <v>0</v>
      </c>
      <c r="R202" s="19">
        <v>19482080</v>
      </c>
      <c r="S202" s="19">
        <v>0</v>
      </c>
      <c r="T202" s="19">
        <v>7947305</v>
      </c>
      <c r="U202" s="19">
        <v>0</v>
      </c>
      <c r="V202" s="19">
        <v>11534775</v>
      </c>
      <c r="W202" s="19">
        <v>11534775</v>
      </c>
      <c r="X202" s="19">
        <v>0</v>
      </c>
      <c r="Y202" s="19">
        <v>289046</v>
      </c>
      <c r="Z202" s="19">
        <v>0</v>
      </c>
      <c r="AA202" s="19">
        <f t="shared" si="24"/>
        <v>0</v>
      </c>
      <c r="AB202" s="20">
        <f t="shared" si="27"/>
        <v>0.59207102116406463</v>
      </c>
      <c r="AC202" s="20">
        <f t="shared" si="28"/>
        <v>0.40792897883593537</v>
      </c>
      <c r="AD202" s="21">
        <f t="shared" si="29"/>
        <v>1</v>
      </c>
    </row>
    <row r="203" spans="1:30" ht="120" outlineLevel="2" x14ac:dyDescent="0.25">
      <c r="A203" s="15" t="s">
        <v>301</v>
      </c>
      <c r="B203" s="16" t="s">
        <v>36</v>
      </c>
      <c r="C203" s="16" t="s">
        <v>37</v>
      </c>
      <c r="D203" s="16" t="s">
        <v>62</v>
      </c>
      <c r="E203" s="16" t="s">
        <v>58</v>
      </c>
      <c r="F203" s="16" t="s">
        <v>39</v>
      </c>
      <c r="G203" s="16">
        <v>1112</v>
      </c>
      <c r="H203" s="16">
        <v>3480</v>
      </c>
      <c r="I203" s="17" t="s">
        <v>63</v>
      </c>
      <c r="J203" s="18">
        <v>38930218</v>
      </c>
      <c r="K203" s="19">
        <v>38930218</v>
      </c>
      <c r="L203" s="19"/>
      <c r="M203" s="19"/>
      <c r="N203" s="19"/>
      <c r="O203" s="19"/>
      <c r="P203" s="19">
        <v>-781100</v>
      </c>
      <c r="Q203" s="19">
        <v>0</v>
      </c>
      <c r="R203" s="19">
        <v>38149118</v>
      </c>
      <c r="S203" s="19">
        <v>0</v>
      </c>
      <c r="T203" s="19">
        <v>13300347</v>
      </c>
      <c r="U203" s="19">
        <v>0</v>
      </c>
      <c r="V203" s="19">
        <v>24848771</v>
      </c>
      <c r="W203" s="19">
        <v>24848771</v>
      </c>
      <c r="X203" s="19">
        <v>0</v>
      </c>
      <c r="Y203" s="19">
        <v>781100</v>
      </c>
      <c r="Z203" s="19">
        <v>0</v>
      </c>
      <c r="AA203" s="19">
        <f t="shared" ref="AA203:AA266" si="32">R203-S203-T203-U203-V203</f>
        <v>0</v>
      </c>
      <c r="AB203" s="20">
        <f t="shared" si="27"/>
        <v>0.651358990789774</v>
      </c>
      <c r="AC203" s="20">
        <f t="shared" si="28"/>
        <v>0.34864100921022606</v>
      </c>
      <c r="AD203" s="21">
        <f t="shared" si="29"/>
        <v>1</v>
      </c>
    </row>
    <row r="204" spans="1:30" ht="120" outlineLevel="2" x14ac:dyDescent="0.25">
      <c r="A204" s="15" t="s">
        <v>319</v>
      </c>
      <c r="B204" s="16" t="s">
        <v>36</v>
      </c>
      <c r="C204" s="16" t="s">
        <v>37</v>
      </c>
      <c r="D204" s="16" t="s">
        <v>62</v>
      </c>
      <c r="E204" s="16" t="s">
        <v>58</v>
      </c>
      <c r="F204" s="16" t="s">
        <v>39</v>
      </c>
      <c r="G204" s="16">
        <v>1112</v>
      </c>
      <c r="H204" s="16">
        <v>3480</v>
      </c>
      <c r="I204" s="17" t="s">
        <v>63</v>
      </c>
      <c r="J204" s="18">
        <v>97443015</v>
      </c>
      <c r="K204" s="19">
        <v>99943015</v>
      </c>
      <c r="L204" s="19"/>
      <c r="M204" s="19"/>
      <c r="N204" s="19"/>
      <c r="O204" s="19"/>
      <c r="P204" s="19">
        <v>-829297</v>
      </c>
      <c r="Q204" s="19">
        <v>0</v>
      </c>
      <c r="R204" s="19">
        <v>99113718</v>
      </c>
      <c r="S204" s="19">
        <v>0</v>
      </c>
      <c r="T204" s="19">
        <v>36244659</v>
      </c>
      <c r="U204" s="19">
        <v>0</v>
      </c>
      <c r="V204" s="19">
        <v>62869059</v>
      </c>
      <c r="W204" s="19">
        <v>62869059</v>
      </c>
      <c r="X204" s="19">
        <v>0</v>
      </c>
      <c r="Y204" s="19">
        <v>829297</v>
      </c>
      <c r="Z204" s="19">
        <v>0</v>
      </c>
      <c r="AA204" s="19">
        <f t="shared" si="32"/>
        <v>0</v>
      </c>
      <c r="AB204" s="20">
        <f t="shared" si="27"/>
        <v>0.63431238650536748</v>
      </c>
      <c r="AC204" s="20">
        <f t="shared" si="28"/>
        <v>0.36568761349463252</v>
      </c>
      <c r="AD204" s="21">
        <f t="shared" si="29"/>
        <v>1</v>
      </c>
    </row>
    <row r="205" spans="1:30" ht="120" outlineLevel="2" x14ac:dyDescent="0.25">
      <c r="A205" s="15" t="s">
        <v>341</v>
      </c>
      <c r="B205" s="16" t="s">
        <v>36</v>
      </c>
      <c r="C205" s="16" t="s">
        <v>37</v>
      </c>
      <c r="D205" s="16" t="s">
        <v>62</v>
      </c>
      <c r="E205" s="16" t="s">
        <v>58</v>
      </c>
      <c r="F205" s="16" t="s">
        <v>39</v>
      </c>
      <c r="G205" s="16">
        <v>1112</v>
      </c>
      <c r="H205" s="16">
        <v>3480</v>
      </c>
      <c r="I205" s="17" t="s">
        <v>63</v>
      </c>
      <c r="J205" s="18">
        <v>23704280</v>
      </c>
      <c r="K205" s="19">
        <v>23704280</v>
      </c>
      <c r="L205" s="19"/>
      <c r="M205" s="19"/>
      <c r="N205" s="19"/>
      <c r="O205" s="19"/>
      <c r="P205" s="19">
        <v>-115197</v>
      </c>
      <c r="Q205" s="19">
        <v>0</v>
      </c>
      <c r="R205" s="19">
        <v>23589083</v>
      </c>
      <c r="S205" s="19">
        <v>0</v>
      </c>
      <c r="T205" s="19">
        <v>7264269</v>
      </c>
      <c r="U205" s="19">
        <v>0</v>
      </c>
      <c r="V205" s="19">
        <v>16324814</v>
      </c>
      <c r="W205" s="19">
        <v>16324814</v>
      </c>
      <c r="X205" s="19">
        <v>0</v>
      </c>
      <c r="Y205" s="19">
        <v>115197</v>
      </c>
      <c r="Z205" s="19">
        <v>0</v>
      </c>
      <c r="AA205" s="19">
        <f t="shared" si="32"/>
        <v>0</v>
      </c>
      <c r="AB205" s="20">
        <f t="shared" si="27"/>
        <v>0.69204953833940897</v>
      </c>
      <c r="AC205" s="20">
        <f t="shared" si="28"/>
        <v>0.30795046166059103</v>
      </c>
      <c r="AD205" s="21">
        <f t="shared" si="29"/>
        <v>1</v>
      </c>
    </row>
    <row r="206" spans="1:30" ht="120" outlineLevel="2" x14ac:dyDescent="0.25">
      <c r="A206" s="15" t="s">
        <v>347</v>
      </c>
      <c r="B206" s="16" t="s">
        <v>36</v>
      </c>
      <c r="C206" s="16" t="s">
        <v>37</v>
      </c>
      <c r="D206" s="16" t="s">
        <v>62</v>
      </c>
      <c r="E206" s="16" t="s">
        <v>58</v>
      </c>
      <c r="F206" s="16" t="s">
        <v>39</v>
      </c>
      <c r="G206" s="16">
        <v>1112</v>
      </c>
      <c r="H206" s="16">
        <v>3480</v>
      </c>
      <c r="I206" s="17" t="s">
        <v>63</v>
      </c>
      <c r="J206" s="18">
        <v>217025806</v>
      </c>
      <c r="K206" s="19">
        <v>217025806</v>
      </c>
      <c r="L206" s="19"/>
      <c r="M206" s="19"/>
      <c r="N206" s="19"/>
      <c r="O206" s="19"/>
      <c r="P206" s="19">
        <v>-832175</v>
      </c>
      <c r="Q206" s="19">
        <v>0</v>
      </c>
      <c r="R206" s="19">
        <v>216193631</v>
      </c>
      <c r="S206" s="19">
        <v>0</v>
      </c>
      <c r="T206" s="19">
        <v>74364312</v>
      </c>
      <c r="U206" s="19">
        <v>0</v>
      </c>
      <c r="V206" s="19">
        <v>141829319</v>
      </c>
      <c r="W206" s="19">
        <v>141829319</v>
      </c>
      <c r="X206" s="19">
        <v>0</v>
      </c>
      <c r="Y206" s="19">
        <v>832175</v>
      </c>
      <c r="Z206" s="19">
        <v>0</v>
      </c>
      <c r="AA206" s="19">
        <f t="shared" si="32"/>
        <v>0</v>
      </c>
      <c r="AB206" s="20">
        <f t="shared" si="27"/>
        <v>0.65602912696350435</v>
      </c>
      <c r="AC206" s="20">
        <f t="shared" si="28"/>
        <v>0.34397087303649571</v>
      </c>
      <c r="AD206" s="21">
        <f t="shared" si="29"/>
        <v>1</v>
      </c>
    </row>
    <row r="207" spans="1:30" ht="120" outlineLevel="2" x14ac:dyDescent="0.25">
      <c r="A207" s="15" t="s">
        <v>368</v>
      </c>
      <c r="B207" s="16" t="s">
        <v>36</v>
      </c>
      <c r="C207" s="16" t="s">
        <v>37</v>
      </c>
      <c r="D207" s="16" t="s">
        <v>62</v>
      </c>
      <c r="E207" s="16" t="s">
        <v>58</v>
      </c>
      <c r="F207" s="16" t="s">
        <v>39</v>
      </c>
      <c r="G207" s="16">
        <v>1112</v>
      </c>
      <c r="H207" s="16">
        <v>3460</v>
      </c>
      <c r="I207" s="17" t="s">
        <v>63</v>
      </c>
      <c r="J207" s="18">
        <v>16261822</v>
      </c>
      <c r="K207" s="19">
        <v>16261822</v>
      </c>
      <c r="L207" s="19">
        <v>0</v>
      </c>
      <c r="M207" s="19">
        <v>0</v>
      </c>
      <c r="N207" s="19">
        <v>0</v>
      </c>
      <c r="O207" s="19">
        <v>0</v>
      </c>
      <c r="P207" s="19">
        <v>0</v>
      </c>
      <c r="Q207" s="19">
        <v>0</v>
      </c>
      <c r="R207" s="19">
        <v>16261822</v>
      </c>
      <c r="S207" s="19">
        <v>0</v>
      </c>
      <c r="T207" s="19">
        <v>8519456</v>
      </c>
      <c r="U207" s="19">
        <v>0</v>
      </c>
      <c r="V207" s="19">
        <v>7742366</v>
      </c>
      <c r="W207" s="19">
        <v>7742366</v>
      </c>
      <c r="X207" s="19">
        <v>0</v>
      </c>
      <c r="Y207" s="19">
        <v>0</v>
      </c>
      <c r="Z207" s="19">
        <v>0</v>
      </c>
      <c r="AA207" s="19">
        <f t="shared" si="32"/>
        <v>0</v>
      </c>
      <c r="AB207" s="20">
        <f t="shared" si="27"/>
        <v>0.47610692086040546</v>
      </c>
      <c r="AC207" s="20">
        <f t="shared" si="28"/>
        <v>0.5238930791395946</v>
      </c>
      <c r="AD207" s="21">
        <f t="shared" si="29"/>
        <v>1</v>
      </c>
    </row>
    <row r="208" spans="1:30" ht="120" outlineLevel="2" x14ac:dyDescent="0.25">
      <c r="A208" s="15" t="s">
        <v>406</v>
      </c>
      <c r="B208" s="16" t="s">
        <v>250</v>
      </c>
      <c r="C208" s="16" t="s">
        <v>37</v>
      </c>
      <c r="D208" s="16" t="s">
        <v>62</v>
      </c>
      <c r="E208" s="16" t="s">
        <v>58</v>
      </c>
      <c r="F208" s="16">
        <v>280</v>
      </c>
      <c r="G208" s="16">
        <v>1112</v>
      </c>
      <c r="H208" s="16">
        <v>3410</v>
      </c>
      <c r="I208" s="17" t="s">
        <v>63</v>
      </c>
      <c r="J208" s="18">
        <v>2870414433</v>
      </c>
      <c r="K208" s="19">
        <v>2870414433</v>
      </c>
      <c r="L208" s="19">
        <v>482266590</v>
      </c>
      <c r="M208" s="19"/>
      <c r="N208" s="19"/>
      <c r="O208" s="19"/>
      <c r="P208" s="19">
        <v>-10877703</v>
      </c>
      <c r="Q208" s="19">
        <v>-40459398</v>
      </c>
      <c r="R208" s="19">
        <v>3301343922</v>
      </c>
      <c r="S208" s="19">
        <v>0</v>
      </c>
      <c r="T208" s="19">
        <v>1119954698</v>
      </c>
      <c r="U208" s="19">
        <v>0</v>
      </c>
      <c r="V208" s="19">
        <v>1739582032</v>
      </c>
      <c r="W208" s="19">
        <v>1739582032</v>
      </c>
      <c r="X208" s="19">
        <v>0</v>
      </c>
      <c r="Y208" s="19">
        <v>10877703</v>
      </c>
      <c r="Z208" s="19">
        <v>0</v>
      </c>
      <c r="AA208" s="19">
        <f t="shared" si="32"/>
        <v>441807192</v>
      </c>
      <c r="AB208" s="20">
        <f t="shared" si="27"/>
        <v>0.52693147793766881</v>
      </c>
      <c r="AC208" s="20">
        <f t="shared" si="28"/>
        <v>0.33924205549645248</v>
      </c>
      <c r="AD208" s="21">
        <f t="shared" si="29"/>
        <v>0.86617353343412129</v>
      </c>
    </row>
    <row r="209" spans="1:30" ht="120" outlineLevel="2" x14ac:dyDescent="0.25">
      <c r="A209" s="15" t="s">
        <v>406</v>
      </c>
      <c r="B209" s="16" t="s">
        <v>258</v>
      </c>
      <c r="C209" s="16" t="s">
        <v>37</v>
      </c>
      <c r="D209" s="16" t="s">
        <v>62</v>
      </c>
      <c r="E209" s="16" t="s">
        <v>58</v>
      </c>
      <c r="F209" s="16">
        <v>280</v>
      </c>
      <c r="G209" s="16">
        <v>1112</v>
      </c>
      <c r="H209" s="16">
        <v>3420</v>
      </c>
      <c r="I209" s="17" t="s">
        <v>63</v>
      </c>
      <c r="J209" s="18">
        <v>1301235340</v>
      </c>
      <c r="K209" s="19">
        <v>1301235340</v>
      </c>
      <c r="L209" s="19">
        <v>482266589</v>
      </c>
      <c r="M209" s="19"/>
      <c r="N209" s="19"/>
      <c r="O209" s="19"/>
      <c r="P209" s="19">
        <v>-1247131</v>
      </c>
      <c r="Q209" s="19">
        <v>0</v>
      </c>
      <c r="R209" s="19">
        <v>1782254798</v>
      </c>
      <c r="S209" s="19">
        <v>0</v>
      </c>
      <c r="T209" s="19">
        <v>521980274</v>
      </c>
      <c r="U209" s="19">
        <v>0</v>
      </c>
      <c r="V209" s="19">
        <v>778007935</v>
      </c>
      <c r="W209" s="19">
        <v>778007935</v>
      </c>
      <c r="X209" s="19">
        <v>0</v>
      </c>
      <c r="Y209" s="19">
        <v>1247131</v>
      </c>
      <c r="Z209" s="19">
        <v>0</v>
      </c>
      <c r="AA209" s="19">
        <f t="shared" si="32"/>
        <v>482266589</v>
      </c>
      <c r="AB209" s="20">
        <f t="shared" si="27"/>
        <v>0.43653013916588151</v>
      </c>
      <c r="AC209" s="20">
        <f t="shared" si="28"/>
        <v>0.29287634662886175</v>
      </c>
      <c r="AD209" s="21">
        <f t="shared" si="29"/>
        <v>0.72940648579474332</v>
      </c>
    </row>
    <row r="210" spans="1:30" ht="120" outlineLevel="2" x14ac:dyDescent="0.25">
      <c r="A210" s="15" t="s">
        <v>406</v>
      </c>
      <c r="B210" s="16" t="s">
        <v>285</v>
      </c>
      <c r="C210" s="16" t="s">
        <v>37</v>
      </c>
      <c r="D210" s="16" t="s">
        <v>62</v>
      </c>
      <c r="E210" s="16" t="s">
        <v>58</v>
      </c>
      <c r="F210" s="16">
        <v>280</v>
      </c>
      <c r="G210" s="16">
        <v>1112</v>
      </c>
      <c r="H210" s="16">
        <v>3420</v>
      </c>
      <c r="I210" s="17" t="s">
        <v>63</v>
      </c>
      <c r="J210" s="18">
        <v>664312939</v>
      </c>
      <c r="K210" s="19">
        <v>664312939</v>
      </c>
      <c r="L210" s="19">
        <v>482123577</v>
      </c>
      <c r="M210" s="19"/>
      <c r="N210" s="19"/>
      <c r="O210" s="19"/>
      <c r="P210" s="19">
        <v>-323679</v>
      </c>
      <c r="Q210" s="19">
        <v>0</v>
      </c>
      <c r="R210" s="19">
        <v>1146112837</v>
      </c>
      <c r="S210" s="19">
        <v>0</v>
      </c>
      <c r="T210" s="19">
        <v>272058646</v>
      </c>
      <c r="U210" s="19">
        <v>0</v>
      </c>
      <c r="V210" s="19">
        <v>391930614</v>
      </c>
      <c r="W210" s="19">
        <v>391930614</v>
      </c>
      <c r="X210" s="19">
        <v>0</v>
      </c>
      <c r="Y210" s="19">
        <v>323679</v>
      </c>
      <c r="Z210" s="19">
        <v>0</v>
      </c>
      <c r="AA210" s="19">
        <f t="shared" si="32"/>
        <v>482123577</v>
      </c>
      <c r="AB210" s="20">
        <f t="shared" si="27"/>
        <v>0.34196512014113317</v>
      </c>
      <c r="AC210" s="20">
        <f t="shared" si="28"/>
        <v>0.23737509712579896</v>
      </c>
      <c r="AD210" s="21">
        <f t="shared" si="29"/>
        <v>0.57934021726693219</v>
      </c>
    </row>
    <row r="211" spans="1:30" ht="120" outlineLevel="2" x14ac:dyDescent="0.25">
      <c r="A211" s="15" t="s">
        <v>406</v>
      </c>
      <c r="B211" s="16" t="s">
        <v>468</v>
      </c>
      <c r="C211" s="16" t="s">
        <v>37</v>
      </c>
      <c r="D211" s="16" t="s">
        <v>62</v>
      </c>
      <c r="E211" s="16" t="s">
        <v>58</v>
      </c>
      <c r="F211" s="16">
        <v>280</v>
      </c>
      <c r="G211" s="16">
        <v>1112</v>
      </c>
      <c r="H211" s="16">
        <v>3480</v>
      </c>
      <c r="I211" s="17" t="s">
        <v>63</v>
      </c>
      <c r="J211" s="18">
        <v>373306126</v>
      </c>
      <c r="K211" s="19">
        <v>373306126</v>
      </c>
      <c r="L211" s="19">
        <v>482247282</v>
      </c>
      <c r="M211" s="19"/>
      <c r="N211" s="19"/>
      <c r="O211" s="19"/>
      <c r="P211" s="19">
        <v>-66652</v>
      </c>
      <c r="Q211" s="19">
        <v>0</v>
      </c>
      <c r="R211" s="19">
        <v>855486756</v>
      </c>
      <c r="S211" s="19">
        <v>0</v>
      </c>
      <c r="T211" s="19">
        <v>158908144</v>
      </c>
      <c r="U211" s="19">
        <v>0</v>
      </c>
      <c r="V211" s="19">
        <v>214331330</v>
      </c>
      <c r="W211" s="19">
        <v>214331330</v>
      </c>
      <c r="X211" s="19">
        <v>0</v>
      </c>
      <c r="Y211" s="19">
        <v>66652</v>
      </c>
      <c r="Z211" s="19">
        <v>0</v>
      </c>
      <c r="AA211" s="19">
        <f t="shared" si="32"/>
        <v>482247282</v>
      </c>
      <c r="AB211" s="20">
        <f t="shared" si="27"/>
        <v>0.25053728593315594</v>
      </c>
      <c r="AC211" s="20">
        <f t="shared" si="28"/>
        <v>0.18575172892565506</v>
      </c>
      <c r="AD211" s="21">
        <f t="shared" si="29"/>
        <v>0.436289014858811</v>
      </c>
    </row>
    <row r="212" spans="1:30" ht="120" outlineLevel="2" x14ac:dyDescent="0.25">
      <c r="A212" s="15" t="s">
        <v>406</v>
      </c>
      <c r="B212" s="16" t="s">
        <v>482</v>
      </c>
      <c r="C212" s="16" t="s">
        <v>37</v>
      </c>
      <c r="D212" s="16" t="s">
        <v>62</v>
      </c>
      <c r="E212" s="16" t="s">
        <v>58</v>
      </c>
      <c r="F212" s="16">
        <v>280</v>
      </c>
      <c r="G212" s="16">
        <v>1112</v>
      </c>
      <c r="H212" s="16">
        <v>3480</v>
      </c>
      <c r="I212" s="17" t="s">
        <v>63</v>
      </c>
      <c r="J212" s="18">
        <v>207679868</v>
      </c>
      <c r="K212" s="19">
        <v>207679868</v>
      </c>
      <c r="L212" s="19">
        <v>479396840</v>
      </c>
      <c r="M212" s="19"/>
      <c r="N212" s="19"/>
      <c r="O212" s="19"/>
      <c r="P212" s="19">
        <v>-154989</v>
      </c>
      <c r="Q212" s="19">
        <v>0</v>
      </c>
      <c r="R212" s="19">
        <v>686921719</v>
      </c>
      <c r="S212" s="19">
        <v>0</v>
      </c>
      <c r="T212" s="19">
        <v>98260050</v>
      </c>
      <c r="U212" s="19">
        <v>0</v>
      </c>
      <c r="V212" s="19">
        <v>109264829</v>
      </c>
      <c r="W212" s="19">
        <v>109264829</v>
      </c>
      <c r="X212" s="19">
        <v>0</v>
      </c>
      <c r="Y212" s="19">
        <v>154989</v>
      </c>
      <c r="Z212" s="19">
        <v>0</v>
      </c>
      <c r="AA212" s="19">
        <f t="shared" si="32"/>
        <v>479396840</v>
      </c>
      <c r="AB212" s="20">
        <f t="shared" si="27"/>
        <v>0.15906445520322818</v>
      </c>
      <c r="AC212" s="20">
        <f t="shared" si="28"/>
        <v>0.14304402857292681</v>
      </c>
      <c r="AD212" s="21">
        <f t="shared" si="29"/>
        <v>0.30210848377615496</v>
      </c>
    </row>
    <row r="213" spans="1:30" ht="120" outlineLevel="2" x14ac:dyDescent="0.25">
      <c r="A213" s="15" t="s">
        <v>489</v>
      </c>
      <c r="B213" s="16" t="s">
        <v>36</v>
      </c>
      <c r="C213" s="16" t="s">
        <v>37</v>
      </c>
      <c r="D213" s="16" t="s">
        <v>62</v>
      </c>
      <c r="E213" s="16" t="s">
        <v>58</v>
      </c>
      <c r="F213" s="16" t="s">
        <v>39</v>
      </c>
      <c r="G213" s="16">
        <v>1112</v>
      </c>
      <c r="H213" s="16">
        <v>3480</v>
      </c>
      <c r="I213" s="17" t="s">
        <v>63</v>
      </c>
      <c r="J213" s="18">
        <v>55977902</v>
      </c>
      <c r="K213" s="19">
        <v>55977902</v>
      </c>
      <c r="L213" s="19">
        <v>-20045235</v>
      </c>
      <c r="M213" s="19"/>
      <c r="N213" s="19"/>
      <c r="O213" s="19"/>
      <c r="P213" s="19">
        <v>0</v>
      </c>
      <c r="Q213" s="19">
        <v>0</v>
      </c>
      <c r="R213" s="19">
        <v>35932667</v>
      </c>
      <c r="S213" s="19">
        <v>0</v>
      </c>
      <c r="T213" s="19">
        <v>16343179</v>
      </c>
      <c r="U213" s="19">
        <v>0</v>
      </c>
      <c r="V213" s="19">
        <v>19520994.039999999</v>
      </c>
      <c r="W213" s="19">
        <v>19520994.039999999</v>
      </c>
      <c r="X213" s="19">
        <v>68493.960000000006</v>
      </c>
      <c r="Y213" s="19">
        <v>20113728.960000001</v>
      </c>
      <c r="Z213" s="19">
        <v>0</v>
      </c>
      <c r="AA213" s="19">
        <f t="shared" si="32"/>
        <v>68493.960000000894</v>
      </c>
      <c r="AB213" s="20">
        <f t="shared" si="27"/>
        <v>0.54326593792773581</v>
      </c>
      <c r="AC213" s="20">
        <f t="shared" si="28"/>
        <v>0.45482788683623177</v>
      </c>
      <c r="AD213" s="21">
        <f t="shared" si="29"/>
        <v>0.99809382476396757</v>
      </c>
    </row>
    <row r="214" spans="1:30" outlineLevel="1" x14ac:dyDescent="0.25">
      <c r="A214" s="22"/>
      <c r="B214" s="23"/>
      <c r="C214" s="23"/>
      <c r="D214" s="23" t="s">
        <v>516</v>
      </c>
      <c r="E214" s="23"/>
      <c r="F214" s="23"/>
      <c r="G214" s="23"/>
      <c r="H214" s="23"/>
      <c r="I214" s="24"/>
      <c r="J214" s="25">
        <f t="shared" ref="J214:AA214" si="33">SUBTOTAL(9,J198:J213)</f>
        <v>6303013534</v>
      </c>
      <c r="K214" s="26">
        <f t="shared" si="33"/>
        <v>6305513534</v>
      </c>
      <c r="L214" s="26">
        <f t="shared" si="33"/>
        <v>2388255643</v>
      </c>
      <c r="M214" s="26">
        <f t="shared" si="33"/>
        <v>0</v>
      </c>
      <c r="N214" s="26">
        <f t="shared" si="33"/>
        <v>0</v>
      </c>
      <c r="O214" s="26">
        <f t="shared" si="33"/>
        <v>0</v>
      </c>
      <c r="P214" s="26">
        <f t="shared" si="33"/>
        <v>-17127851</v>
      </c>
      <c r="Q214" s="26">
        <f t="shared" si="33"/>
        <v>-43458959</v>
      </c>
      <c r="R214" s="26">
        <f t="shared" si="33"/>
        <v>8633182367</v>
      </c>
      <c r="S214" s="26">
        <f t="shared" si="33"/>
        <v>0</v>
      </c>
      <c r="T214" s="26">
        <f t="shared" si="33"/>
        <v>2508424008</v>
      </c>
      <c r="U214" s="26">
        <f t="shared" si="33"/>
        <v>0</v>
      </c>
      <c r="V214" s="26">
        <f t="shared" si="33"/>
        <v>3759847946.04</v>
      </c>
      <c r="W214" s="26">
        <f t="shared" si="33"/>
        <v>3759847946.04</v>
      </c>
      <c r="X214" s="26">
        <f t="shared" si="33"/>
        <v>68493.960000000006</v>
      </c>
      <c r="Y214" s="26">
        <f t="shared" si="33"/>
        <v>37241579.960000001</v>
      </c>
      <c r="Z214" s="26">
        <f t="shared" si="33"/>
        <v>0</v>
      </c>
      <c r="AA214" s="26">
        <f t="shared" si="33"/>
        <v>2364910412.96</v>
      </c>
      <c r="AB214" s="27">
        <f t="shared" si="27"/>
        <v>0.43551123863801033</v>
      </c>
      <c r="AC214" s="27">
        <f t="shared" si="28"/>
        <v>0.29055612419220428</v>
      </c>
      <c r="AD214" s="28">
        <f t="shared" si="29"/>
        <v>0.72606736283021456</v>
      </c>
    </row>
    <row r="215" spans="1:30" ht="90" outlineLevel="2" x14ac:dyDescent="0.25">
      <c r="A215" s="15" t="s">
        <v>35</v>
      </c>
      <c r="B215" s="16" t="s">
        <v>36</v>
      </c>
      <c r="C215" s="16" t="s">
        <v>37</v>
      </c>
      <c r="D215" s="16" t="s">
        <v>64</v>
      </c>
      <c r="E215" s="16" t="s">
        <v>58</v>
      </c>
      <c r="F215" s="16" t="s">
        <v>39</v>
      </c>
      <c r="G215" s="16">
        <v>1112</v>
      </c>
      <c r="H215" s="16">
        <v>3480</v>
      </c>
      <c r="I215" s="17" t="s">
        <v>65</v>
      </c>
      <c r="J215" s="18">
        <v>100976152</v>
      </c>
      <c r="K215" s="19">
        <v>198976152</v>
      </c>
      <c r="L215" s="19">
        <v>1445655</v>
      </c>
      <c r="M215" s="19"/>
      <c r="N215" s="19"/>
      <c r="O215" s="19"/>
      <c r="P215" s="19">
        <v>-808778</v>
      </c>
      <c r="Q215" s="19">
        <v>0</v>
      </c>
      <c r="R215" s="19">
        <v>199613029</v>
      </c>
      <c r="S215" s="19">
        <v>0</v>
      </c>
      <c r="T215" s="19">
        <v>72933926</v>
      </c>
      <c r="U215" s="19">
        <v>0</v>
      </c>
      <c r="V215" s="19">
        <v>125233448</v>
      </c>
      <c r="W215" s="19">
        <v>125233448</v>
      </c>
      <c r="X215" s="19">
        <v>0</v>
      </c>
      <c r="Y215" s="19">
        <v>808778</v>
      </c>
      <c r="Z215" s="19">
        <v>0</v>
      </c>
      <c r="AA215" s="19">
        <f t="shared" si="32"/>
        <v>1445655</v>
      </c>
      <c r="AB215" s="20">
        <f t="shared" si="27"/>
        <v>0.62738113151922559</v>
      </c>
      <c r="AC215" s="20">
        <f t="shared" si="28"/>
        <v>0.36537658070405815</v>
      </c>
      <c r="AD215" s="21">
        <f t="shared" si="29"/>
        <v>0.99275771222328379</v>
      </c>
    </row>
    <row r="216" spans="1:30" ht="90" outlineLevel="2" x14ac:dyDescent="0.25">
      <c r="A216" s="15" t="s">
        <v>177</v>
      </c>
      <c r="B216" s="16" t="s">
        <v>36</v>
      </c>
      <c r="C216" s="16" t="s">
        <v>37</v>
      </c>
      <c r="D216" s="16" t="s">
        <v>64</v>
      </c>
      <c r="E216" s="16" t="s">
        <v>58</v>
      </c>
      <c r="F216" s="16" t="s">
        <v>39</v>
      </c>
      <c r="G216" s="16">
        <v>1112</v>
      </c>
      <c r="H216" s="16">
        <v>3480</v>
      </c>
      <c r="I216" s="17" t="s">
        <v>65</v>
      </c>
      <c r="J216" s="18">
        <v>146599242</v>
      </c>
      <c r="K216" s="19">
        <v>288099242</v>
      </c>
      <c r="L216" s="19">
        <v>2167984</v>
      </c>
      <c r="M216" s="19"/>
      <c r="N216" s="19"/>
      <c r="O216" s="19"/>
      <c r="P216" s="19">
        <v>-823881</v>
      </c>
      <c r="Q216" s="19">
        <v>0</v>
      </c>
      <c r="R216" s="19">
        <v>289443345</v>
      </c>
      <c r="S216" s="19">
        <v>0</v>
      </c>
      <c r="T216" s="19">
        <v>99609657</v>
      </c>
      <c r="U216" s="19">
        <v>0</v>
      </c>
      <c r="V216" s="19">
        <v>187665704</v>
      </c>
      <c r="W216" s="19">
        <v>187665704</v>
      </c>
      <c r="X216" s="19">
        <v>0</v>
      </c>
      <c r="Y216" s="19">
        <v>823881</v>
      </c>
      <c r="Z216" s="19">
        <v>0</v>
      </c>
      <c r="AA216" s="19">
        <f t="shared" si="32"/>
        <v>2167984</v>
      </c>
      <c r="AB216" s="20">
        <f t="shared" si="27"/>
        <v>0.64836765896275828</v>
      </c>
      <c r="AC216" s="20">
        <f t="shared" si="28"/>
        <v>0.34414215673191589</v>
      </c>
      <c r="AD216" s="21">
        <f t="shared" si="29"/>
        <v>0.99250981569467411</v>
      </c>
    </row>
    <row r="217" spans="1:30" ht="90" outlineLevel="2" x14ac:dyDescent="0.25">
      <c r="A217" s="15" t="s">
        <v>249</v>
      </c>
      <c r="B217" s="16" t="s">
        <v>250</v>
      </c>
      <c r="C217" s="16" t="s">
        <v>37</v>
      </c>
      <c r="D217" s="16" t="s">
        <v>64</v>
      </c>
      <c r="E217" s="16" t="s">
        <v>58</v>
      </c>
      <c r="F217" s="16" t="s">
        <v>39</v>
      </c>
      <c r="G217" s="16">
        <v>1112</v>
      </c>
      <c r="H217" s="16">
        <v>3480</v>
      </c>
      <c r="I217" s="17" t="s">
        <v>65</v>
      </c>
      <c r="J217" s="18">
        <v>4644948</v>
      </c>
      <c r="K217" s="19">
        <v>9144948</v>
      </c>
      <c r="L217" s="19"/>
      <c r="M217" s="19"/>
      <c r="N217" s="19"/>
      <c r="O217" s="19"/>
      <c r="P217" s="19">
        <v>-155236</v>
      </c>
      <c r="Q217" s="19">
        <v>0</v>
      </c>
      <c r="R217" s="19">
        <v>8989712</v>
      </c>
      <c r="S217" s="19">
        <v>0</v>
      </c>
      <c r="T217" s="19">
        <v>4305502</v>
      </c>
      <c r="U217" s="19">
        <v>0</v>
      </c>
      <c r="V217" s="19">
        <v>4684210</v>
      </c>
      <c r="W217" s="19">
        <v>4684210</v>
      </c>
      <c r="X217" s="19">
        <v>0</v>
      </c>
      <c r="Y217" s="19">
        <v>155236</v>
      </c>
      <c r="Z217" s="19">
        <v>0</v>
      </c>
      <c r="AA217" s="19">
        <f t="shared" si="32"/>
        <v>0</v>
      </c>
      <c r="AB217" s="20">
        <f t="shared" si="27"/>
        <v>0.52106341115265986</v>
      </c>
      <c r="AC217" s="20">
        <f t="shared" si="28"/>
        <v>0.47893658884734014</v>
      </c>
      <c r="AD217" s="21">
        <f t="shared" si="29"/>
        <v>1</v>
      </c>
    </row>
    <row r="218" spans="1:30" ht="90" outlineLevel="2" x14ac:dyDescent="0.25">
      <c r="A218" s="15" t="s">
        <v>249</v>
      </c>
      <c r="B218" s="16" t="s">
        <v>258</v>
      </c>
      <c r="C218" s="16" t="s">
        <v>37</v>
      </c>
      <c r="D218" s="16" t="s">
        <v>64</v>
      </c>
      <c r="E218" s="16" t="s">
        <v>58</v>
      </c>
      <c r="F218" s="16" t="s">
        <v>39</v>
      </c>
      <c r="G218" s="16">
        <v>1112</v>
      </c>
      <c r="H218" s="16">
        <v>3480</v>
      </c>
      <c r="I218" s="17" t="s">
        <v>65</v>
      </c>
      <c r="J218" s="18">
        <v>87707867</v>
      </c>
      <c r="K218" s="19">
        <v>174707867</v>
      </c>
      <c r="L218" s="19">
        <v>408854</v>
      </c>
      <c r="M218" s="19"/>
      <c r="N218" s="19"/>
      <c r="O218" s="19"/>
      <c r="P218" s="19">
        <v>-912650</v>
      </c>
      <c r="Q218" s="19">
        <v>0</v>
      </c>
      <c r="R218" s="19">
        <v>174204071</v>
      </c>
      <c r="S218" s="19">
        <v>0</v>
      </c>
      <c r="T218" s="19">
        <v>62288255</v>
      </c>
      <c r="U218" s="19">
        <v>0</v>
      </c>
      <c r="V218" s="19">
        <v>111506962</v>
      </c>
      <c r="W218" s="19">
        <v>111506962</v>
      </c>
      <c r="X218" s="19">
        <v>0</v>
      </c>
      <c r="Y218" s="19">
        <v>912650</v>
      </c>
      <c r="Z218" s="19">
        <v>0</v>
      </c>
      <c r="AA218" s="19">
        <f t="shared" si="32"/>
        <v>408854</v>
      </c>
      <c r="AB218" s="20">
        <f t="shared" si="27"/>
        <v>0.64009389309851428</v>
      </c>
      <c r="AC218" s="20">
        <f t="shared" si="28"/>
        <v>0.35755912386226613</v>
      </c>
      <c r="AD218" s="21">
        <f t="shared" si="29"/>
        <v>0.99765301696078046</v>
      </c>
    </row>
    <row r="219" spans="1:30" ht="90" outlineLevel="2" x14ac:dyDescent="0.25">
      <c r="A219" s="15" t="s">
        <v>249</v>
      </c>
      <c r="B219" s="16" t="s">
        <v>285</v>
      </c>
      <c r="C219" s="16" t="s">
        <v>37</v>
      </c>
      <c r="D219" s="16" t="s">
        <v>64</v>
      </c>
      <c r="E219" s="16" t="s">
        <v>58</v>
      </c>
      <c r="F219" s="16" t="s">
        <v>39</v>
      </c>
      <c r="G219" s="16">
        <v>1112</v>
      </c>
      <c r="H219" s="16">
        <v>3480</v>
      </c>
      <c r="I219" s="17" t="s">
        <v>65</v>
      </c>
      <c r="J219" s="18">
        <v>18108548</v>
      </c>
      <c r="K219" s="19">
        <v>35608548</v>
      </c>
      <c r="L219" s="19"/>
      <c r="M219" s="19"/>
      <c r="N219" s="19"/>
      <c r="O219" s="19"/>
      <c r="P219" s="19">
        <v>-538595</v>
      </c>
      <c r="Q219" s="19">
        <v>0</v>
      </c>
      <c r="R219" s="19">
        <v>35069953</v>
      </c>
      <c r="S219" s="19">
        <v>0</v>
      </c>
      <c r="T219" s="19">
        <v>15599936</v>
      </c>
      <c r="U219" s="19">
        <v>0</v>
      </c>
      <c r="V219" s="19">
        <v>19470017</v>
      </c>
      <c r="W219" s="19">
        <v>19470017</v>
      </c>
      <c r="X219" s="19">
        <v>0</v>
      </c>
      <c r="Y219" s="19">
        <v>538595</v>
      </c>
      <c r="Z219" s="19">
        <v>0</v>
      </c>
      <c r="AA219" s="19">
        <f t="shared" si="32"/>
        <v>0</v>
      </c>
      <c r="AB219" s="20">
        <f t="shared" si="27"/>
        <v>0.55517659233817618</v>
      </c>
      <c r="AC219" s="20">
        <f t="shared" si="28"/>
        <v>0.44482340766182377</v>
      </c>
      <c r="AD219" s="21">
        <f t="shared" si="29"/>
        <v>1</v>
      </c>
    </row>
    <row r="220" spans="1:30" ht="90" outlineLevel="2" x14ac:dyDescent="0.25">
      <c r="A220" s="15" t="s">
        <v>301</v>
      </c>
      <c r="B220" s="16" t="s">
        <v>36</v>
      </c>
      <c r="C220" s="16" t="s">
        <v>37</v>
      </c>
      <c r="D220" s="16" t="s">
        <v>64</v>
      </c>
      <c r="E220" s="16" t="s">
        <v>58</v>
      </c>
      <c r="F220" s="16" t="s">
        <v>39</v>
      </c>
      <c r="G220" s="16">
        <v>1112</v>
      </c>
      <c r="H220" s="16">
        <v>3480</v>
      </c>
      <c r="I220" s="17" t="s">
        <v>65</v>
      </c>
      <c r="J220" s="18">
        <v>28701618</v>
      </c>
      <c r="K220" s="19">
        <v>55201618</v>
      </c>
      <c r="L220" s="19"/>
      <c r="M220" s="19"/>
      <c r="N220" s="19"/>
      <c r="O220" s="19"/>
      <c r="P220" s="19">
        <v>-1151725</v>
      </c>
      <c r="Q220" s="19">
        <v>0</v>
      </c>
      <c r="R220" s="19">
        <v>54049893</v>
      </c>
      <c r="S220" s="19">
        <v>0</v>
      </c>
      <c r="T220" s="19">
        <v>18804596</v>
      </c>
      <c r="U220" s="19">
        <v>0</v>
      </c>
      <c r="V220" s="19">
        <v>35245297</v>
      </c>
      <c r="W220" s="19">
        <v>35245297</v>
      </c>
      <c r="X220" s="19">
        <v>0</v>
      </c>
      <c r="Y220" s="19">
        <v>1151725</v>
      </c>
      <c r="Z220" s="19">
        <v>0</v>
      </c>
      <c r="AA220" s="19">
        <f t="shared" si="32"/>
        <v>0</v>
      </c>
      <c r="AB220" s="20">
        <f t="shared" si="27"/>
        <v>0.65208819192297018</v>
      </c>
      <c r="AC220" s="20">
        <f t="shared" si="28"/>
        <v>0.34791180807702987</v>
      </c>
      <c r="AD220" s="21">
        <f t="shared" si="29"/>
        <v>1</v>
      </c>
    </row>
    <row r="221" spans="1:30" ht="90" outlineLevel="2" x14ac:dyDescent="0.25">
      <c r="A221" s="15" t="s">
        <v>319</v>
      </c>
      <c r="B221" s="16" t="s">
        <v>36</v>
      </c>
      <c r="C221" s="16" t="s">
        <v>37</v>
      </c>
      <c r="D221" s="16" t="s">
        <v>64</v>
      </c>
      <c r="E221" s="16" t="s">
        <v>58</v>
      </c>
      <c r="F221" s="16" t="s">
        <v>39</v>
      </c>
      <c r="G221" s="16">
        <v>1112</v>
      </c>
      <c r="H221" s="16">
        <v>3480</v>
      </c>
      <c r="I221" s="17" t="s">
        <v>65</v>
      </c>
      <c r="J221" s="18">
        <v>85364122</v>
      </c>
      <c r="K221" s="19">
        <v>159864122</v>
      </c>
      <c r="L221" s="19">
        <v>686093</v>
      </c>
      <c r="M221" s="19"/>
      <c r="N221" s="19"/>
      <c r="O221" s="19"/>
      <c r="P221" s="19">
        <v>-1459517</v>
      </c>
      <c r="Q221" s="19">
        <v>0</v>
      </c>
      <c r="R221" s="19">
        <v>159090698</v>
      </c>
      <c r="S221" s="19">
        <v>0</v>
      </c>
      <c r="T221" s="19">
        <v>55365526</v>
      </c>
      <c r="U221" s="19">
        <v>0</v>
      </c>
      <c r="V221" s="19">
        <v>103039079</v>
      </c>
      <c r="W221" s="19">
        <v>103039079</v>
      </c>
      <c r="X221" s="19">
        <v>0</v>
      </c>
      <c r="Y221" s="19">
        <v>1459517</v>
      </c>
      <c r="Z221" s="19">
        <v>0</v>
      </c>
      <c r="AA221" s="19">
        <f t="shared" si="32"/>
        <v>686093</v>
      </c>
      <c r="AB221" s="20">
        <f t="shared" si="27"/>
        <v>0.64767507022943605</v>
      </c>
      <c r="AC221" s="20">
        <f t="shared" si="28"/>
        <v>0.34801233947694415</v>
      </c>
      <c r="AD221" s="21">
        <f t="shared" si="29"/>
        <v>0.99568740970638014</v>
      </c>
    </row>
    <row r="222" spans="1:30" ht="90" outlineLevel="2" x14ac:dyDescent="0.25">
      <c r="A222" s="15" t="s">
        <v>341</v>
      </c>
      <c r="B222" s="16" t="s">
        <v>36</v>
      </c>
      <c r="C222" s="16" t="s">
        <v>37</v>
      </c>
      <c r="D222" s="16" t="s">
        <v>64</v>
      </c>
      <c r="E222" s="16" t="s">
        <v>58</v>
      </c>
      <c r="F222" s="16" t="s">
        <v>39</v>
      </c>
      <c r="G222" s="16">
        <v>1112</v>
      </c>
      <c r="H222" s="16">
        <v>3480</v>
      </c>
      <c r="I222" s="17" t="s">
        <v>65</v>
      </c>
      <c r="J222" s="18">
        <v>19124000</v>
      </c>
      <c r="K222" s="19">
        <v>36124000</v>
      </c>
      <c r="L222" s="19"/>
      <c r="M222" s="19"/>
      <c r="N222" s="19">
        <v>3400000</v>
      </c>
      <c r="O222" s="19"/>
      <c r="P222" s="19">
        <v>-185872</v>
      </c>
      <c r="Q222" s="19">
        <v>0</v>
      </c>
      <c r="R222" s="19">
        <v>39338128</v>
      </c>
      <c r="S222" s="19">
        <v>0</v>
      </c>
      <c r="T222" s="19">
        <v>10152851</v>
      </c>
      <c r="U222" s="19">
        <v>0</v>
      </c>
      <c r="V222" s="19">
        <v>25785277</v>
      </c>
      <c r="W222" s="19">
        <v>25785277</v>
      </c>
      <c r="X222" s="19">
        <v>0</v>
      </c>
      <c r="Y222" s="19">
        <v>185872</v>
      </c>
      <c r="Z222" s="19">
        <v>0</v>
      </c>
      <c r="AA222" s="19">
        <f t="shared" si="32"/>
        <v>3400000</v>
      </c>
      <c r="AB222" s="20">
        <f t="shared" si="27"/>
        <v>0.65547798817472958</v>
      </c>
      <c r="AC222" s="20">
        <f t="shared" si="28"/>
        <v>0.25809186954702062</v>
      </c>
      <c r="AD222" s="21">
        <f t="shared" si="29"/>
        <v>0.91356985772175014</v>
      </c>
    </row>
    <row r="223" spans="1:30" ht="90" outlineLevel="2" x14ac:dyDescent="0.25">
      <c r="A223" s="15" t="s">
        <v>347</v>
      </c>
      <c r="B223" s="16" t="s">
        <v>36</v>
      </c>
      <c r="C223" s="16" t="s">
        <v>37</v>
      </c>
      <c r="D223" s="16" t="s">
        <v>64</v>
      </c>
      <c r="E223" s="16" t="s">
        <v>58</v>
      </c>
      <c r="F223" s="16" t="s">
        <v>39</v>
      </c>
      <c r="G223" s="16">
        <v>1112</v>
      </c>
      <c r="H223" s="16">
        <v>3480</v>
      </c>
      <c r="I223" s="17" t="s">
        <v>65</v>
      </c>
      <c r="J223" s="18">
        <v>356544095</v>
      </c>
      <c r="K223" s="19">
        <v>706044095</v>
      </c>
      <c r="L223" s="19">
        <v>975555</v>
      </c>
      <c r="M223" s="19"/>
      <c r="N223" s="19"/>
      <c r="O223" s="19"/>
      <c r="P223" s="19">
        <v>-2738618</v>
      </c>
      <c r="Q223" s="19">
        <v>0</v>
      </c>
      <c r="R223" s="19">
        <v>704281032</v>
      </c>
      <c r="S223" s="19">
        <v>0</v>
      </c>
      <c r="T223" s="19">
        <v>247307195</v>
      </c>
      <c r="U223" s="19">
        <v>0</v>
      </c>
      <c r="V223" s="19">
        <v>455998282</v>
      </c>
      <c r="W223" s="19">
        <v>455998282</v>
      </c>
      <c r="X223" s="19">
        <v>0</v>
      </c>
      <c r="Y223" s="19">
        <v>2738618</v>
      </c>
      <c r="Z223" s="19">
        <v>0</v>
      </c>
      <c r="AA223" s="19">
        <f t="shared" si="32"/>
        <v>975555</v>
      </c>
      <c r="AB223" s="20">
        <f t="shared" si="27"/>
        <v>0.647466368226711</v>
      </c>
      <c r="AC223" s="20">
        <f t="shared" si="28"/>
        <v>0.351148453193043</v>
      </c>
      <c r="AD223" s="21">
        <f t="shared" si="29"/>
        <v>0.998614821419754</v>
      </c>
    </row>
    <row r="224" spans="1:30" ht="90" outlineLevel="2" x14ac:dyDescent="0.25">
      <c r="A224" s="15" t="s">
        <v>368</v>
      </c>
      <c r="B224" s="16" t="s">
        <v>36</v>
      </c>
      <c r="C224" s="16" t="s">
        <v>37</v>
      </c>
      <c r="D224" s="16" t="s">
        <v>64</v>
      </c>
      <c r="E224" s="16" t="s">
        <v>58</v>
      </c>
      <c r="F224" s="16" t="s">
        <v>39</v>
      </c>
      <c r="G224" s="16">
        <v>1112</v>
      </c>
      <c r="H224" s="16">
        <v>3460</v>
      </c>
      <c r="I224" s="17" t="s">
        <v>65</v>
      </c>
      <c r="J224" s="18">
        <v>11978428</v>
      </c>
      <c r="K224" s="19">
        <v>23978428</v>
      </c>
      <c r="L224" s="19">
        <v>2663398</v>
      </c>
      <c r="M224" s="19"/>
      <c r="N224" s="19"/>
      <c r="O224" s="19"/>
      <c r="P224" s="19">
        <v>0</v>
      </c>
      <c r="Q224" s="19">
        <v>0</v>
      </c>
      <c r="R224" s="19">
        <v>26641826</v>
      </c>
      <c r="S224" s="19">
        <v>0</v>
      </c>
      <c r="T224" s="19">
        <v>10748091</v>
      </c>
      <c r="U224" s="19">
        <v>0</v>
      </c>
      <c r="V224" s="19">
        <v>13230337</v>
      </c>
      <c r="W224" s="19">
        <v>13230337</v>
      </c>
      <c r="X224" s="19">
        <v>0</v>
      </c>
      <c r="Y224" s="19">
        <v>0</v>
      </c>
      <c r="Z224" s="19">
        <v>0</v>
      </c>
      <c r="AA224" s="19">
        <f t="shared" si="32"/>
        <v>2663398</v>
      </c>
      <c r="AB224" s="20">
        <f t="shared" si="27"/>
        <v>0.49660023303207518</v>
      </c>
      <c r="AC224" s="20">
        <f t="shared" si="28"/>
        <v>0.40342921690127398</v>
      </c>
      <c r="AD224" s="21">
        <f t="shared" si="29"/>
        <v>0.90002944993334921</v>
      </c>
    </row>
    <row r="225" spans="1:30" ht="90" outlineLevel="2" x14ac:dyDescent="0.25">
      <c r="A225" s="15" t="s">
        <v>406</v>
      </c>
      <c r="B225" s="16" t="s">
        <v>250</v>
      </c>
      <c r="C225" s="16" t="s">
        <v>37</v>
      </c>
      <c r="D225" s="16" t="s">
        <v>64</v>
      </c>
      <c r="E225" s="16" t="s">
        <v>58</v>
      </c>
      <c r="F225" s="16">
        <v>280</v>
      </c>
      <c r="G225" s="16">
        <v>1112</v>
      </c>
      <c r="H225" s="16">
        <v>3410</v>
      </c>
      <c r="I225" s="17" t="s">
        <v>65</v>
      </c>
      <c r="J225" s="18">
        <v>8587143343</v>
      </c>
      <c r="K225" s="19">
        <v>16787143343</v>
      </c>
      <c r="L225" s="19"/>
      <c r="M225" s="19"/>
      <c r="N225" s="19"/>
      <c r="O225" s="19"/>
      <c r="P225" s="19">
        <v>-61490689</v>
      </c>
      <c r="Q225" s="19">
        <v>-151092028</v>
      </c>
      <c r="R225" s="19">
        <v>16574560626</v>
      </c>
      <c r="S225" s="19">
        <v>0</v>
      </c>
      <c r="T225" s="19">
        <v>5913516887</v>
      </c>
      <c r="U225" s="19">
        <v>0</v>
      </c>
      <c r="V225" s="19">
        <v>10812135767</v>
      </c>
      <c r="W225" s="19">
        <v>10812135767</v>
      </c>
      <c r="X225" s="19">
        <v>0</v>
      </c>
      <c r="Y225" s="19">
        <v>61490689</v>
      </c>
      <c r="Z225" s="19">
        <v>0</v>
      </c>
      <c r="AA225" s="19">
        <f t="shared" si="32"/>
        <v>-151092028</v>
      </c>
      <c r="AB225" s="20">
        <f t="shared" si="27"/>
        <v>0.65233317557989068</v>
      </c>
      <c r="AC225" s="20">
        <f t="shared" si="28"/>
        <v>0.35678272386440513</v>
      </c>
      <c r="AD225" s="21">
        <f t="shared" si="29"/>
        <v>1.0091158994442959</v>
      </c>
    </row>
    <row r="226" spans="1:30" ht="90" outlineLevel="2" x14ac:dyDescent="0.25">
      <c r="A226" s="15" t="s">
        <v>406</v>
      </c>
      <c r="B226" s="16" t="s">
        <v>258</v>
      </c>
      <c r="C226" s="16" t="s">
        <v>37</v>
      </c>
      <c r="D226" s="16" t="s">
        <v>64</v>
      </c>
      <c r="E226" s="16" t="s">
        <v>58</v>
      </c>
      <c r="F226" s="16">
        <v>280</v>
      </c>
      <c r="G226" s="16">
        <v>1112</v>
      </c>
      <c r="H226" s="16">
        <v>3420</v>
      </c>
      <c r="I226" s="17" t="s">
        <v>65</v>
      </c>
      <c r="J226" s="18">
        <v>3966610840</v>
      </c>
      <c r="K226" s="19">
        <v>8016610840</v>
      </c>
      <c r="L226" s="19"/>
      <c r="M226" s="19"/>
      <c r="N226" s="19"/>
      <c r="O226" s="19"/>
      <c r="P226" s="19">
        <v>-7125103</v>
      </c>
      <c r="Q226" s="19">
        <v>-40129717</v>
      </c>
      <c r="R226" s="19">
        <v>7969356020</v>
      </c>
      <c r="S226" s="19">
        <v>0</v>
      </c>
      <c r="T226" s="19">
        <v>2831449558</v>
      </c>
      <c r="U226" s="19">
        <v>0</v>
      </c>
      <c r="V226" s="19">
        <v>5178036179</v>
      </c>
      <c r="W226" s="19">
        <v>5178036179</v>
      </c>
      <c r="X226" s="19">
        <v>0</v>
      </c>
      <c r="Y226" s="19">
        <v>7125103</v>
      </c>
      <c r="Z226" s="19">
        <v>0</v>
      </c>
      <c r="AA226" s="19">
        <f t="shared" si="32"/>
        <v>-40129717</v>
      </c>
      <c r="AB226" s="20">
        <f t="shared" si="27"/>
        <v>0.6497433627014696</v>
      </c>
      <c r="AC226" s="20">
        <f t="shared" si="28"/>
        <v>0.35529214040559326</v>
      </c>
      <c r="AD226" s="21">
        <f t="shared" si="29"/>
        <v>1.0050355031070628</v>
      </c>
    </row>
    <row r="227" spans="1:30" ht="90" outlineLevel="2" x14ac:dyDescent="0.25">
      <c r="A227" s="15" t="s">
        <v>406</v>
      </c>
      <c r="B227" s="16" t="s">
        <v>285</v>
      </c>
      <c r="C227" s="16" t="s">
        <v>37</v>
      </c>
      <c r="D227" s="16" t="s">
        <v>64</v>
      </c>
      <c r="E227" s="16" t="s">
        <v>58</v>
      </c>
      <c r="F227" s="16">
        <v>280</v>
      </c>
      <c r="G227" s="16">
        <v>1112</v>
      </c>
      <c r="H227" s="16">
        <v>3420</v>
      </c>
      <c r="I227" s="17" t="s">
        <v>65</v>
      </c>
      <c r="J227" s="18">
        <v>2390365062</v>
      </c>
      <c r="K227" s="19">
        <v>4700365062</v>
      </c>
      <c r="L227" s="19">
        <v>2169567808</v>
      </c>
      <c r="M227" s="19"/>
      <c r="N227" s="19"/>
      <c r="O227" s="19"/>
      <c r="P227" s="19">
        <v>-2184558</v>
      </c>
      <c r="Q227" s="19">
        <v>0</v>
      </c>
      <c r="R227" s="19">
        <v>6867748312</v>
      </c>
      <c r="S227" s="19">
        <v>0</v>
      </c>
      <c r="T227" s="19">
        <v>1603321428</v>
      </c>
      <c r="U227" s="19">
        <v>0</v>
      </c>
      <c r="V227" s="19">
        <v>3094859076</v>
      </c>
      <c r="W227" s="19">
        <v>3094859076</v>
      </c>
      <c r="X227" s="19">
        <v>0</v>
      </c>
      <c r="Y227" s="19">
        <v>2184558</v>
      </c>
      <c r="Z227" s="19">
        <v>0</v>
      </c>
      <c r="AA227" s="19">
        <f t="shared" si="32"/>
        <v>2169567808</v>
      </c>
      <c r="AB227" s="20">
        <f t="shared" si="27"/>
        <v>0.45063664761743821</v>
      </c>
      <c r="AC227" s="20">
        <f t="shared" si="28"/>
        <v>0.23345663748313553</v>
      </c>
      <c r="AD227" s="21">
        <f t="shared" si="29"/>
        <v>0.68409328510057377</v>
      </c>
    </row>
    <row r="228" spans="1:30" ht="90" outlineLevel="2" x14ac:dyDescent="0.25">
      <c r="A228" s="15" t="s">
        <v>406</v>
      </c>
      <c r="B228" s="16" t="s">
        <v>468</v>
      </c>
      <c r="C228" s="16" t="s">
        <v>37</v>
      </c>
      <c r="D228" s="16" t="s">
        <v>64</v>
      </c>
      <c r="E228" s="16" t="s">
        <v>58</v>
      </c>
      <c r="F228" s="16">
        <v>280</v>
      </c>
      <c r="G228" s="16">
        <v>1112</v>
      </c>
      <c r="H228" s="16">
        <v>3480</v>
      </c>
      <c r="I228" s="17" t="s">
        <v>65</v>
      </c>
      <c r="J228" s="18">
        <v>1768846585</v>
      </c>
      <c r="K228" s="19">
        <v>3422846585</v>
      </c>
      <c r="L228" s="19">
        <v>2172685345</v>
      </c>
      <c r="M228" s="19"/>
      <c r="N228" s="19"/>
      <c r="O228" s="19"/>
      <c r="P228" s="19">
        <v>-631771</v>
      </c>
      <c r="Q228" s="19">
        <v>0</v>
      </c>
      <c r="R228" s="19">
        <v>5594900159</v>
      </c>
      <c r="S228" s="19">
        <v>0</v>
      </c>
      <c r="T228" s="19">
        <v>1170279318</v>
      </c>
      <c r="U228" s="19">
        <v>0</v>
      </c>
      <c r="V228" s="19">
        <v>2251935496</v>
      </c>
      <c r="W228" s="19">
        <v>2251935496</v>
      </c>
      <c r="X228" s="19">
        <v>0</v>
      </c>
      <c r="Y228" s="19">
        <v>631771</v>
      </c>
      <c r="Z228" s="19">
        <v>0</v>
      </c>
      <c r="AA228" s="19">
        <f t="shared" si="32"/>
        <v>2172685345</v>
      </c>
      <c r="AB228" s="20">
        <f t="shared" si="27"/>
        <v>0.4024978877196797</v>
      </c>
      <c r="AC228" s="20">
        <f t="shared" si="28"/>
        <v>0.20916893684286386</v>
      </c>
      <c r="AD228" s="21">
        <f t="shared" si="29"/>
        <v>0.61166682456254362</v>
      </c>
    </row>
    <row r="229" spans="1:30" ht="90" outlineLevel="2" x14ac:dyDescent="0.25">
      <c r="A229" s="15" t="s">
        <v>406</v>
      </c>
      <c r="B229" s="16" t="s">
        <v>482</v>
      </c>
      <c r="C229" s="16" t="s">
        <v>37</v>
      </c>
      <c r="D229" s="16" t="s">
        <v>64</v>
      </c>
      <c r="E229" s="16" t="s">
        <v>58</v>
      </c>
      <c r="F229" s="16">
        <v>280</v>
      </c>
      <c r="G229" s="16">
        <v>1112</v>
      </c>
      <c r="H229" s="16">
        <v>3480</v>
      </c>
      <c r="I229" s="17" t="s">
        <v>65</v>
      </c>
      <c r="J229" s="18">
        <v>1146448467</v>
      </c>
      <c r="K229" s="19">
        <v>2226448467</v>
      </c>
      <c r="L229" s="19">
        <v>2209686465</v>
      </c>
      <c r="M229" s="19"/>
      <c r="N229" s="19"/>
      <c r="O229" s="19"/>
      <c r="P229" s="19">
        <v>-1545768</v>
      </c>
      <c r="Q229" s="19">
        <v>0</v>
      </c>
      <c r="R229" s="19">
        <v>4434589164</v>
      </c>
      <c r="S229" s="19">
        <v>0</v>
      </c>
      <c r="T229" s="19">
        <v>819964214</v>
      </c>
      <c r="U229" s="19">
        <v>0</v>
      </c>
      <c r="V229" s="19">
        <v>1404938485</v>
      </c>
      <c r="W229" s="19">
        <v>1404938485</v>
      </c>
      <c r="X229" s="19">
        <v>0</v>
      </c>
      <c r="Y229" s="19">
        <v>1545768</v>
      </c>
      <c r="Z229" s="19">
        <v>0</v>
      </c>
      <c r="AA229" s="19">
        <f t="shared" si="32"/>
        <v>2209686465</v>
      </c>
      <c r="AB229" s="20">
        <f t="shared" si="27"/>
        <v>0.31681367383596482</v>
      </c>
      <c r="AC229" s="20">
        <f t="shared" si="28"/>
        <v>0.18490195679375904</v>
      </c>
      <c r="AD229" s="21">
        <f t="shared" si="29"/>
        <v>0.50171563062972391</v>
      </c>
    </row>
    <row r="230" spans="1:30" ht="90" outlineLevel="2" x14ac:dyDescent="0.25">
      <c r="A230" s="15" t="s">
        <v>489</v>
      </c>
      <c r="B230" s="16" t="s">
        <v>36</v>
      </c>
      <c r="C230" s="16" t="s">
        <v>37</v>
      </c>
      <c r="D230" s="16" t="s">
        <v>64</v>
      </c>
      <c r="E230" s="16" t="s">
        <v>58</v>
      </c>
      <c r="F230" s="16" t="s">
        <v>39</v>
      </c>
      <c r="G230" s="16">
        <v>1112</v>
      </c>
      <c r="H230" s="16">
        <v>3480</v>
      </c>
      <c r="I230" s="17" t="s">
        <v>65</v>
      </c>
      <c r="J230" s="18">
        <v>15993686</v>
      </c>
      <c r="K230" s="19">
        <v>15993686</v>
      </c>
      <c r="L230" s="19">
        <v>4000000</v>
      </c>
      <c r="M230" s="19"/>
      <c r="N230" s="19"/>
      <c r="O230" s="19"/>
      <c r="P230" s="19">
        <v>0</v>
      </c>
      <c r="Q230" s="19">
        <v>0</v>
      </c>
      <c r="R230" s="19">
        <v>19993686</v>
      </c>
      <c r="S230" s="19">
        <v>0</v>
      </c>
      <c r="T230" s="19">
        <v>0</v>
      </c>
      <c r="U230" s="19">
        <v>0</v>
      </c>
      <c r="V230" s="19">
        <v>15954721.800000001</v>
      </c>
      <c r="W230" s="19">
        <v>15954721.800000001</v>
      </c>
      <c r="X230" s="19">
        <v>38964.199999999997</v>
      </c>
      <c r="Y230" s="19">
        <v>38964.199999999997</v>
      </c>
      <c r="Z230" s="19">
        <v>0</v>
      </c>
      <c r="AA230" s="19">
        <f t="shared" si="32"/>
        <v>4038964.1999999993</v>
      </c>
      <c r="AB230" s="20">
        <f t="shared" si="27"/>
        <v>0.79798801481627757</v>
      </c>
      <c r="AC230" s="20">
        <f t="shared" si="28"/>
        <v>0</v>
      </c>
      <c r="AD230" s="21">
        <f t="shared" si="29"/>
        <v>0.79798801481627757</v>
      </c>
    </row>
    <row r="231" spans="1:30" outlineLevel="1" x14ac:dyDescent="0.25">
      <c r="A231" s="22"/>
      <c r="B231" s="23"/>
      <c r="C231" s="23"/>
      <c r="D231" s="23" t="s">
        <v>517</v>
      </c>
      <c r="E231" s="23"/>
      <c r="F231" s="23"/>
      <c r="G231" s="23"/>
      <c r="H231" s="23"/>
      <c r="I231" s="24"/>
      <c r="J231" s="25">
        <f t="shared" ref="J231:AA231" si="34">SUBTOTAL(9,J215:J230)</f>
        <v>18735157003</v>
      </c>
      <c r="K231" s="26">
        <f t="shared" si="34"/>
        <v>36857157003</v>
      </c>
      <c r="L231" s="26">
        <f t="shared" si="34"/>
        <v>6564287157</v>
      </c>
      <c r="M231" s="26">
        <f t="shared" si="34"/>
        <v>0</v>
      </c>
      <c r="N231" s="26">
        <f t="shared" si="34"/>
        <v>3400000</v>
      </c>
      <c r="O231" s="26">
        <f t="shared" si="34"/>
        <v>0</v>
      </c>
      <c r="P231" s="26">
        <f t="shared" si="34"/>
        <v>-81752761</v>
      </c>
      <c r="Q231" s="26">
        <f t="shared" si="34"/>
        <v>-191221745</v>
      </c>
      <c r="R231" s="26">
        <f t="shared" si="34"/>
        <v>43151869654</v>
      </c>
      <c r="S231" s="26">
        <f t="shared" si="34"/>
        <v>0</v>
      </c>
      <c r="T231" s="26">
        <f t="shared" si="34"/>
        <v>12935646940</v>
      </c>
      <c r="U231" s="26">
        <f t="shared" si="34"/>
        <v>0</v>
      </c>
      <c r="V231" s="26">
        <f t="shared" si="34"/>
        <v>23839718337.799999</v>
      </c>
      <c r="W231" s="26">
        <f t="shared" si="34"/>
        <v>23839718337.799999</v>
      </c>
      <c r="X231" s="26">
        <f t="shared" si="34"/>
        <v>38964.199999999997</v>
      </c>
      <c r="Y231" s="26">
        <f t="shared" si="34"/>
        <v>81791725.200000003</v>
      </c>
      <c r="Z231" s="26">
        <f t="shared" si="34"/>
        <v>0</v>
      </c>
      <c r="AA231" s="26">
        <f t="shared" si="34"/>
        <v>6376504376.1999998</v>
      </c>
      <c r="AB231" s="27">
        <f t="shared" si="27"/>
        <v>0.55246084419867436</v>
      </c>
      <c r="AC231" s="27">
        <f t="shared" si="28"/>
        <v>0.29977025430695142</v>
      </c>
      <c r="AD231" s="28">
        <f t="shared" si="29"/>
        <v>0.85223109850562584</v>
      </c>
    </row>
    <row r="232" spans="1:30" ht="90" outlineLevel="2" x14ac:dyDescent="0.25">
      <c r="A232" s="15" t="s">
        <v>35</v>
      </c>
      <c r="B232" s="16" t="s">
        <v>36</v>
      </c>
      <c r="C232" s="16" t="s">
        <v>37</v>
      </c>
      <c r="D232" s="16" t="s">
        <v>66</v>
      </c>
      <c r="E232" s="16" t="s">
        <v>58</v>
      </c>
      <c r="F232" s="16" t="s">
        <v>39</v>
      </c>
      <c r="G232" s="16">
        <v>1112</v>
      </c>
      <c r="H232" s="16">
        <v>3480</v>
      </c>
      <c r="I232" s="17" t="s">
        <v>67</v>
      </c>
      <c r="J232" s="18">
        <v>201952306</v>
      </c>
      <c r="K232" s="19">
        <v>103952306</v>
      </c>
      <c r="L232" s="19">
        <v>1722827</v>
      </c>
      <c r="M232" s="19"/>
      <c r="N232" s="19"/>
      <c r="O232" s="19"/>
      <c r="P232" s="19">
        <v>-404389</v>
      </c>
      <c r="Q232" s="19">
        <v>0</v>
      </c>
      <c r="R232" s="19">
        <v>105270744</v>
      </c>
      <c r="S232" s="19">
        <v>0</v>
      </c>
      <c r="T232" s="19">
        <v>40800986</v>
      </c>
      <c r="U232" s="19">
        <v>0</v>
      </c>
      <c r="V232" s="19">
        <v>62746931</v>
      </c>
      <c r="W232" s="19">
        <v>62746931</v>
      </c>
      <c r="X232" s="19">
        <v>0</v>
      </c>
      <c r="Y232" s="19">
        <v>404389</v>
      </c>
      <c r="Z232" s="19">
        <v>0</v>
      </c>
      <c r="AA232" s="19">
        <f t="shared" si="32"/>
        <v>1722827</v>
      </c>
      <c r="AB232" s="20">
        <f t="shared" si="27"/>
        <v>0.5960528881604561</v>
      </c>
      <c r="AC232" s="20">
        <f t="shared" si="28"/>
        <v>0.3875814347811582</v>
      </c>
      <c r="AD232" s="21">
        <f t="shared" si="29"/>
        <v>0.98363432294161424</v>
      </c>
    </row>
    <row r="233" spans="1:30" ht="90" outlineLevel="2" x14ac:dyDescent="0.25">
      <c r="A233" s="15" t="s">
        <v>177</v>
      </c>
      <c r="B233" s="16" t="s">
        <v>36</v>
      </c>
      <c r="C233" s="16" t="s">
        <v>37</v>
      </c>
      <c r="D233" s="16" t="s">
        <v>66</v>
      </c>
      <c r="E233" s="16" t="s">
        <v>58</v>
      </c>
      <c r="F233" s="16" t="s">
        <v>39</v>
      </c>
      <c r="G233" s="16">
        <v>1112</v>
      </c>
      <c r="H233" s="16">
        <v>3480</v>
      </c>
      <c r="I233" s="17" t="s">
        <v>67</v>
      </c>
      <c r="J233" s="18">
        <v>293198485</v>
      </c>
      <c r="K233" s="19">
        <v>151698485</v>
      </c>
      <c r="L233" s="19">
        <v>968140</v>
      </c>
      <c r="M233" s="19"/>
      <c r="N233" s="19"/>
      <c r="O233" s="19"/>
      <c r="P233" s="19">
        <v>-411941</v>
      </c>
      <c r="Q233" s="19">
        <v>0</v>
      </c>
      <c r="R233" s="19">
        <v>152254684</v>
      </c>
      <c r="S233" s="19">
        <v>0</v>
      </c>
      <c r="T233" s="19">
        <v>57351870</v>
      </c>
      <c r="U233" s="19">
        <v>0</v>
      </c>
      <c r="V233" s="19">
        <v>93934674</v>
      </c>
      <c r="W233" s="19">
        <v>93934674</v>
      </c>
      <c r="X233" s="19">
        <v>0</v>
      </c>
      <c r="Y233" s="19">
        <v>411941</v>
      </c>
      <c r="Z233" s="19">
        <v>0</v>
      </c>
      <c r="AA233" s="19">
        <f t="shared" si="32"/>
        <v>968140</v>
      </c>
      <c r="AB233" s="20">
        <f t="shared" si="27"/>
        <v>0.61695753150031163</v>
      </c>
      <c r="AC233" s="20">
        <f t="shared" si="28"/>
        <v>0.37668378071048375</v>
      </c>
      <c r="AD233" s="21">
        <f t="shared" si="29"/>
        <v>0.99364131221079544</v>
      </c>
    </row>
    <row r="234" spans="1:30" ht="90" outlineLevel="2" x14ac:dyDescent="0.25">
      <c r="A234" s="15" t="s">
        <v>249</v>
      </c>
      <c r="B234" s="16" t="s">
        <v>250</v>
      </c>
      <c r="C234" s="16" t="s">
        <v>37</v>
      </c>
      <c r="D234" s="16" t="s">
        <v>66</v>
      </c>
      <c r="E234" s="16" t="s">
        <v>58</v>
      </c>
      <c r="F234" s="16" t="s">
        <v>39</v>
      </c>
      <c r="G234" s="16">
        <v>1112</v>
      </c>
      <c r="H234" s="16">
        <v>3480</v>
      </c>
      <c r="I234" s="17" t="s">
        <v>67</v>
      </c>
      <c r="J234" s="18">
        <v>9289897</v>
      </c>
      <c r="K234" s="19">
        <v>4789897</v>
      </c>
      <c r="L234" s="19"/>
      <c r="M234" s="19"/>
      <c r="N234" s="19"/>
      <c r="O234" s="19"/>
      <c r="P234" s="19">
        <v>-77618</v>
      </c>
      <c r="Q234" s="19">
        <v>0</v>
      </c>
      <c r="R234" s="19">
        <v>4712279</v>
      </c>
      <c r="S234" s="19">
        <v>0</v>
      </c>
      <c r="T234" s="19">
        <v>2370184</v>
      </c>
      <c r="U234" s="19">
        <v>0</v>
      </c>
      <c r="V234" s="19">
        <v>2342095</v>
      </c>
      <c r="W234" s="19">
        <v>2342095</v>
      </c>
      <c r="X234" s="19">
        <v>0</v>
      </c>
      <c r="Y234" s="19">
        <v>77618</v>
      </c>
      <c r="Z234" s="19">
        <v>0</v>
      </c>
      <c r="AA234" s="19">
        <f t="shared" si="32"/>
        <v>0</v>
      </c>
      <c r="AB234" s="20">
        <f t="shared" si="27"/>
        <v>0.49701959497729231</v>
      </c>
      <c r="AC234" s="20">
        <f t="shared" si="28"/>
        <v>0.50298040502270769</v>
      </c>
      <c r="AD234" s="21">
        <f t="shared" si="29"/>
        <v>1</v>
      </c>
    </row>
    <row r="235" spans="1:30" ht="90" outlineLevel="2" x14ac:dyDescent="0.25">
      <c r="A235" s="15" t="s">
        <v>249</v>
      </c>
      <c r="B235" s="16" t="s">
        <v>258</v>
      </c>
      <c r="C235" s="16" t="s">
        <v>37</v>
      </c>
      <c r="D235" s="16" t="s">
        <v>66</v>
      </c>
      <c r="E235" s="16" t="s">
        <v>58</v>
      </c>
      <c r="F235" s="16" t="s">
        <v>39</v>
      </c>
      <c r="G235" s="16">
        <v>1112</v>
      </c>
      <c r="H235" s="16">
        <v>3480</v>
      </c>
      <c r="I235" s="17" t="s">
        <v>67</v>
      </c>
      <c r="J235" s="18">
        <v>175415733</v>
      </c>
      <c r="K235" s="19">
        <v>95415733</v>
      </c>
      <c r="L235" s="19">
        <v>204427</v>
      </c>
      <c r="M235" s="19"/>
      <c r="N235" s="19"/>
      <c r="O235" s="19"/>
      <c r="P235" s="19">
        <v>-456325</v>
      </c>
      <c r="Q235" s="19">
        <v>0</v>
      </c>
      <c r="R235" s="19">
        <v>95163835</v>
      </c>
      <c r="S235" s="19">
        <v>0</v>
      </c>
      <c r="T235" s="19">
        <v>39205952</v>
      </c>
      <c r="U235" s="19">
        <v>0</v>
      </c>
      <c r="V235" s="19">
        <v>55753456</v>
      </c>
      <c r="W235" s="19">
        <v>55753456</v>
      </c>
      <c r="X235" s="19">
        <v>0</v>
      </c>
      <c r="Y235" s="19">
        <v>456325</v>
      </c>
      <c r="Z235" s="19">
        <v>0</v>
      </c>
      <c r="AA235" s="19">
        <f t="shared" si="32"/>
        <v>204427</v>
      </c>
      <c r="AB235" s="20">
        <f t="shared" si="27"/>
        <v>0.58586810840483683</v>
      </c>
      <c r="AC235" s="20">
        <f t="shared" si="28"/>
        <v>0.4119837331061742</v>
      </c>
      <c r="AD235" s="21">
        <f t="shared" si="29"/>
        <v>0.99785184151101103</v>
      </c>
    </row>
    <row r="236" spans="1:30" ht="90" outlineLevel="2" x14ac:dyDescent="0.25">
      <c r="A236" s="15" t="s">
        <v>249</v>
      </c>
      <c r="B236" s="16" t="s">
        <v>285</v>
      </c>
      <c r="C236" s="16" t="s">
        <v>37</v>
      </c>
      <c r="D236" s="16" t="s">
        <v>66</v>
      </c>
      <c r="E236" s="16" t="s">
        <v>58</v>
      </c>
      <c r="F236" s="16" t="s">
        <v>39</v>
      </c>
      <c r="G236" s="16">
        <v>1112</v>
      </c>
      <c r="H236" s="16">
        <v>3480</v>
      </c>
      <c r="I236" s="17" t="s">
        <v>67</v>
      </c>
      <c r="J236" s="18">
        <v>36217097</v>
      </c>
      <c r="K236" s="19">
        <v>18717097</v>
      </c>
      <c r="L236" s="19"/>
      <c r="M236" s="19"/>
      <c r="N236" s="19"/>
      <c r="O236" s="19"/>
      <c r="P236" s="19">
        <v>-269297</v>
      </c>
      <c r="Q236" s="19">
        <v>0</v>
      </c>
      <c r="R236" s="19">
        <v>18447800</v>
      </c>
      <c r="S236" s="19">
        <v>0</v>
      </c>
      <c r="T236" s="19">
        <v>8712767</v>
      </c>
      <c r="U236" s="19">
        <v>0</v>
      </c>
      <c r="V236" s="19">
        <v>9735033</v>
      </c>
      <c r="W236" s="19">
        <v>9735033</v>
      </c>
      <c r="X236" s="19">
        <v>0</v>
      </c>
      <c r="Y236" s="19">
        <v>269297</v>
      </c>
      <c r="Z236" s="19">
        <v>0</v>
      </c>
      <c r="AA236" s="19">
        <f t="shared" si="32"/>
        <v>0</v>
      </c>
      <c r="AB236" s="20">
        <f t="shared" si="27"/>
        <v>0.52770698945131667</v>
      </c>
      <c r="AC236" s="20">
        <f t="shared" si="28"/>
        <v>0.47229301054868333</v>
      </c>
      <c r="AD236" s="21">
        <f t="shared" si="29"/>
        <v>1</v>
      </c>
    </row>
    <row r="237" spans="1:30" ht="90" outlineLevel="2" x14ac:dyDescent="0.25">
      <c r="A237" s="15" t="s">
        <v>301</v>
      </c>
      <c r="B237" s="16" t="s">
        <v>36</v>
      </c>
      <c r="C237" s="16" t="s">
        <v>37</v>
      </c>
      <c r="D237" s="16" t="s">
        <v>66</v>
      </c>
      <c r="E237" s="16" t="s">
        <v>58</v>
      </c>
      <c r="F237" s="16" t="s">
        <v>39</v>
      </c>
      <c r="G237" s="16">
        <v>1112</v>
      </c>
      <c r="H237" s="16">
        <v>3480</v>
      </c>
      <c r="I237" s="17" t="s">
        <v>67</v>
      </c>
      <c r="J237" s="18">
        <v>57403238</v>
      </c>
      <c r="K237" s="19">
        <v>30903238</v>
      </c>
      <c r="L237" s="19"/>
      <c r="M237" s="19"/>
      <c r="N237" s="19"/>
      <c r="O237" s="19"/>
      <c r="P237" s="19">
        <v>-575862</v>
      </c>
      <c r="Q237" s="19">
        <v>0</v>
      </c>
      <c r="R237" s="19">
        <v>30327376</v>
      </c>
      <c r="S237" s="19">
        <v>0</v>
      </c>
      <c r="T237" s="19">
        <v>12605377</v>
      </c>
      <c r="U237" s="19">
        <v>0</v>
      </c>
      <c r="V237" s="19">
        <v>17721999</v>
      </c>
      <c r="W237" s="19">
        <v>17721999</v>
      </c>
      <c r="X237" s="19">
        <v>0</v>
      </c>
      <c r="Y237" s="19">
        <v>575862</v>
      </c>
      <c r="Z237" s="19">
        <v>0</v>
      </c>
      <c r="AA237" s="19">
        <f t="shared" si="32"/>
        <v>0</v>
      </c>
      <c r="AB237" s="20">
        <f t="shared" si="27"/>
        <v>0.58435649032082437</v>
      </c>
      <c r="AC237" s="20">
        <f t="shared" si="28"/>
        <v>0.41564350967917568</v>
      </c>
      <c r="AD237" s="21">
        <f t="shared" si="29"/>
        <v>1</v>
      </c>
    </row>
    <row r="238" spans="1:30" ht="90" outlineLevel="2" x14ac:dyDescent="0.25">
      <c r="A238" s="15" t="s">
        <v>319</v>
      </c>
      <c r="B238" s="16" t="s">
        <v>36</v>
      </c>
      <c r="C238" s="16" t="s">
        <v>37</v>
      </c>
      <c r="D238" s="16" t="s">
        <v>66</v>
      </c>
      <c r="E238" s="16" t="s">
        <v>58</v>
      </c>
      <c r="F238" s="16" t="s">
        <v>39</v>
      </c>
      <c r="G238" s="16">
        <v>1112</v>
      </c>
      <c r="H238" s="16">
        <v>3480</v>
      </c>
      <c r="I238" s="17" t="s">
        <v>67</v>
      </c>
      <c r="J238" s="18">
        <v>170728243</v>
      </c>
      <c r="K238" s="19">
        <v>96228243</v>
      </c>
      <c r="L238" s="19">
        <v>343047</v>
      </c>
      <c r="M238" s="19"/>
      <c r="N238" s="19"/>
      <c r="O238" s="19"/>
      <c r="P238" s="19">
        <v>-729758</v>
      </c>
      <c r="Q238" s="19">
        <v>0</v>
      </c>
      <c r="R238" s="19">
        <v>95841532</v>
      </c>
      <c r="S238" s="19">
        <v>0</v>
      </c>
      <c r="T238" s="19">
        <v>43932919</v>
      </c>
      <c r="U238" s="19">
        <v>0</v>
      </c>
      <c r="V238" s="19">
        <v>51565566</v>
      </c>
      <c r="W238" s="19">
        <v>51565566</v>
      </c>
      <c r="X238" s="19">
        <v>0</v>
      </c>
      <c r="Y238" s="19">
        <v>729758</v>
      </c>
      <c r="Z238" s="19">
        <v>0</v>
      </c>
      <c r="AA238" s="19">
        <f t="shared" si="32"/>
        <v>343047</v>
      </c>
      <c r="AB238" s="20">
        <f t="shared" ref="AB238:AB270" si="35">V238/R238</f>
        <v>0.53802944218379145</v>
      </c>
      <c r="AC238" s="20">
        <f t="shared" ref="AC238:AC270" si="36">(S238+T238+U238)/R238</f>
        <v>0.45839124316168067</v>
      </c>
      <c r="AD238" s="21">
        <f t="shared" ref="AD238:AD270" si="37">AB238+AC238</f>
        <v>0.99642068534547212</v>
      </c>
    </row>
    <row r="239" spans="1:30" ht="90" outlineLevel="2" x14ac:dyDescent="0.25">
      <c r="A239" s="15" t="s">
        <v>341</v>
      </c>
      <c r="B239" s="16" t="s">
        <v>36</v>
      </c>
      <c r="C239" s="16" t="s">
        <v>37</v>
      </c>
      <c r="D239" s="16" t="s">
        <v>66</v>
      </c>
      <c r="E239" s="16" t="s">
        <v>58</v>
      </c>
      <c r="F239" s="16" t="s">
        <v>39</v>
      </c>
      <c r="G239" s="16">
        <v>1112</v>
      </c>
      <c r="H239" s="16">
        <v>3480</v>
      </c>
      <c r="I239" s="17" t="s">
        <v>67</v>
      </c>
      <c r="J239" s="18">
        <v>38248001</v>
      </c>
      <c r="K239" s="19">
        <v>21248001</v>
      </c>
      <c r="L239" s="19"/>
      <c r="M239" s="19"/>
      <c r="N239" s="19"/>
      <c r="O239" s="19"/>
      <c r="P239" s="19">
        <v>-92936</v>
      </c>
      <c r="Q239" s="19">
        <v>0</v>
      </c>
      <c r="R239" s="19">
        <v>21155065</v>
      </c>
      <c r="S239" s="19">
        <v>0</v>
      </c>
      <c r="T239" s="19">
        <v>8242887</v>
      </c>
      <c r="U239" s="19">
        <v>0</v>
      </c>
      <c r="V239" s="19">
        <v>12912178</v>
      </c>
      <c r="W239" s="19">
        <v>12912178</v>
      </c>
      <c r="X239" s="19">
        <v>0</v>
      </c>
      <c r="Y239" s="19">
        <v>92936</v>
      </c>
      <c r="Z239" s="19">
        <v>0</v>
      </c>
      <c r="AA239" s="19">
        <f t="shared" si="32"/>
        <v>0</v>
      </c>
      <c r="AB239" s="20">
        <f t="shared" si="35"/>
        <v>0.61035870133228143</v>
      </c>
      <c r="AC239" s="20">
        <f t="shared" si="36"/>
        <v>0.38964129866771857</v>
      </c>
      <c r="AD239" s="21">
        <f t="shared" si="37"/>
        <v>1</v>
      </c>
    </row>
    <row r="240" spans="1:30" ht="90" outlineLevel="2" x14ac:dyDescent="0.25">
      <c r="A240" s="15" t="s">
        <v>347</v>
      </c>
      <c r="B240" s="16" t="s">
        <v>36</v>
      </c>
      <c r="C240" s="16" t="s">
        <v>37</v>
      </c>
      <c r="D240" s="16" t="s">
        <v>66</v>
      </c>
      <c r="E240" s="16" t="s">
        <v>58</v>
      </c>
      <c r="F240" s="16" t="s">
        <v>39</v>
      </c>
      <c r="G240" s="16">
        <v>1112</v>
      </c>
      <c r="H240" s="16">
        <v>3480</v>
      </c>
      <c r="I240" s="17" t="s">
        <v>67</v>
      </c>
      <c r="J240" s="18">
        <v>713088190</v>
      </c>
      <c r="K240" s="19">
        <v>363588190</v>
      </c>
      <c r="L240" s="19">
        <v>1305332</v>
      </c>
      <c r="M240" s="19"/>
      <c r="N240" s="19"/>
      <c r="O240" s="19"/>
      <c r="P240" s="19">
        <v>-1369309</v>
      </c>
      <c r="Q240" s="19">
        <v>0</v>
      </c>
      <c r="R240" s="19">
        <v>363524213</v>
      </c>
      <c r="S240" s="19">
        <v>0</v>
      </c>
      <c r="T240" s="19">
        <v>134107838</v>
      </c>
      <c r="U240" s="19">
        <v>0</v>
      </c>
      <c r="V240" s="19">
        <v>228111043</v>
      </c>
      <c r="W240" s="19">
        <v>228111043</v>
      </c>
      <c r="X240" s="19">
        <v>0</v>
      </c>
      <c r="Y240" s="19">
        <v>1369309</v>
      </c>
      <c r="Z240" s="19">
        <v>0</v>
      </c>
      <c r="AA240" s="19">
        <f t="shared" si="32"/>
        <v>1305332</v>
      </c>
      <c r="AB240" s="20">
        <f t="shared" si="35"/>
        <v>0.62749889785195678</v>
      </c>
      <c r="AC240" s="20">
        <f t="shared" si="36"/>
        <v>0.36891033170326953</v>
      </c>
      <c r="AD240" s="21">
        <f t="shared" si="37"/>
        <v>0.99640922955522626</v>
      </c>
    </row>
    <row r="241" spans="1:30" ht="90" outlineLevel="2" x14ac:dyDescent="0.25">
      <c r="A241" s="15" t="s">
        <v>368</v>
      </c>
      <c r="B241" s="16" t="s">
        <v>36</v>
      </c>
      <c r="C241" s="16" t="s">
        <v>37</v>
      </c>
      <c r="D241" s="16" t="s">
        <v>66</v>
      </c>
      <c r="E241" s="16" t="s">
        <v>58</v>
      </c>
      <c r="F241" s="16" t="s">
        <v>39</v>
      </c>
      <c r="G241" s="16">
        <v>1112</v>
      </c>
      <c r="H241" s="16">
        <v>3460</v>
      </c>
      <c r="I241" s="17" t="s">
        <v>67</v>
      </c>
      <c r="J241" s="18">
        <v>23956856</v>
      </c>
      <c r="K241" s="19">
        <v>12956856</v>
      </c>
      <c r="L241" s="19">
        <v>1429996</v>
      </c>
      <c r="M241" s="19"/>
      <c r="N241" s="19"/>
      <c r="O241" s="19"/>
      <c r="P241" s="19">
        <v>0</v>
      </c>
      <c r="Q241" s="19">
        <v>0</v>
      </c>
      <c r="R241" s="19">
        <v>14386852</v>
      </c>
      <c r="S241" s="19">
        <v>0</v>
      </c>
      <c r="T241" s="19">
        <v>6341705</v>
      </c>
      <c r="U241" s="19">
        <v>0</v>
      </c>
      <c r="V241" s="19">
        <v>6615151</v>
      </c>
      <c r="W241" s="19">
        <v>6615151</v>
      </c>
      <c r="X241" s="19">
        <v>0</v>
      </c>
      <c r="Y241" s="19">
        <v>0</v>
      </c>
      <c r="Z241" s="19">
        <v>0</v>
      </c>
      <c r="AA241" s="19">
        <f t="shared" si="32"/>
        <v>1429996</v>
      </c>
      <c r="AB241" s="20">
        <f t="shared" si="35"/>
        <v>0.45980531390744828</v>
      </c>
      <c r="AC241" s="20">
        <f t="shared" si="36"/>
        <v>0.44079865421566861</v>
      </c>
      <c r="AD241" s="21">
        <f t="shared" si="37"/>
        <v>0.90060396812311683</v>
      </c>
    </row>
    <row r="242" spans="1:30" ht="90" outlineLevel="2" x14ac:dyDescent="0.25">
      <c r="A242" s="15" t="s">
        <v>406</v>
      </c>
      <c r="B242" s="16" t="s">
        <v>250</v>
      </c>
      <c r="C242" s="16" t="s">
        <v>37</v>
      </c>
      <c r="D242" s="16" t="s">
        <v>66</v>
      </c>
      <c r="E242" s="16" t="s">
        <v>58</v>
      </c>
      <c r="F242" s="16">
        <v>280</v>
      </c>
      <c r="G242" s="16">
        <v>1112</v>
      </c>
      <c r="H242" s="16">
        <v>3410</v>
      </c>
      <c r="I242" s="17" t="s">
        <v>67</v>
      </c>
      <c r="J242" s="18">
        <v>17174286687</v>
      </c>
      <c r="K242" s="19">
        <v>9024286687</v>
      </c>
      <c r="L242" s="19"/>
      <c r="M242" s="19"/>
      <c r="N242" s="19"/>
      <c r="O242" s="19"/>
      <c r="P242" s="19">
        <v>-30745344</v>
      </c>
      <c r="Q242" s="19">
        <v>-83258757</v>
      </c>
      <c r="R242" s="19">
        <v>8910282586</v>
      </c>
      <c r="S242" s="19">
        <v>0</v>
      </c>
      <c r="T242" s="19">
        <v>3575651417</v>
      </c>
      <c r="U242" s="19">
        <v>0</v>
      </c>
      <c r="V242" s="19">
        <v>5417889926</v>
      </c>
      <c r="W242" s="19">
        <v>5417889926</v>
      </c>
      <c r="X242" s="19">
        <v>0</v>
      </c>
      <c r="Y242" s="19">
        <v>30745344</v>
      </c>
      <c r="Z242" s="19">
        <v>0</v>
      </c>
      <c r="AA242" s="19">
        <f t="shared" si="32"/>
        <v>-83258757</v>
      </c>
      <c r="AB242" s="20">
        <f t="shared" si="35"/>
        <v>0.60804916945200915</v>
      </c>
      <c r="AC242" s="20">
        <f t="shared" si="36"/>
        <v>0.40129495136530569</v>
      </c>
      <c r="AD242" s="21">
        <f t="shared" si="37"/>
        <v>1.0093441208173148</v>
      </c>
    </row>
    <row r="243" spans="1:30" ht="90" outlineLevel="2" x14ac:dyDescent="0.25">
      <c r="A243" s="15" t="s">
        <v>406</v>
      </c>
      <c r="B243" s="16" t="s">
        <v>258</v>
      </c>
      <c r="C243" s="16" t="s">
        <v>37</v>
      </c>
      <c r="D243" s="16" t="s">
        <v>66</v>
      </c>
      <c r="E243" s="16" t="s">
        <v>58</v>
      </c>
      <c r="F243" s="16">
        <v>280</v>
      </c>
      <c r="G243" s="16">
        <v>1112</v>
      </c>
      <c r="H243" s="16">
        <v>3420</v>
      </c>
      <c r="I243" s="17" t="s">
        <v>67</v>
      </c>
      <c r="J243" s="18">
        <v>7933221681</v>
      </c>
      <c r="K243" s="19">
        <v>4383221681</v>
      </c>
      <c r="L243" s="19"/>
      <c r="M243" s="19"/>
      <c r="N243" s="19"/>
      <c r="O243" s="19"/>
      <c r="P243" s="19">
        <v>-3562552</v>
      </c>
      <c r="Q243" s="19">
        <v>-97029261</v>
      </c>
      <c r="R243" s="19">
        <v>4282629868</v>
      </c>
      <c r="S243" s="19">
        <v>0</v>
      </c>
      <c r="T243" s="19">
        <v>1788102182</v>
      </c>
      <c r="U243" s="19">
        <v>0</v>
      </c>
      <c r="V243" s="19">
        <v>2591556947</v>
      </c>
      <c r="W243" s="19">
        <v>2591556947</v>
      </c>
      <c r="X243" s="19">
        <v>0</v>
      </c>
      <c r="Y243" s="19">
        <v>3562552</v>
      </c>
      <c r="Z243" s="19">
        <v>0</v>
      </c>
      <c r="AA243" s="19">
        <f t="shared" si="32"/>
        <v>-97029261</v>
      </c>
      <c r="AB243" s="20">
        <f t="shared" si="35"/>
        <v>0.60513213302980684</v>
      </c>
      <c r="AC243" s="20">
        <f t="shared" si="36"/>
        <v>0.41752433367188202</v>
      </c>
      <c r="AD243" s="21">
        <f t="shared" si="37"/>
        <v>1.0226564667016889</v>
      </c>
    </row>
    <row r="244" spans="1:30" ht="90" outlineLevel="2" x14ac:dyDescent="0.25">
      <c r="A244" s="15" t="s">
        <v>406</v>
      </c>
      <c r="B244" s="16" t="s">
        <v>285</v>
      </c>
      <c r="C244" s="16" t="s">
        <v>37</v>
      </c>
      <c r="D244" s="16" t="s">
        <v>66</v>
      </c>
      <c r="E244" s="16" t="s">
        <v>58</v>
      </c>
      <c r="F244" s="16">
        <v>280</v>
      </c>
      <c r="G244" s="16">
        <v>1112</v>
      </c>
      <c r="H244" s="16">
        <v>3420</v>
      </c>
      <c r="I244" s="17" t="s">
        <v>67</v>
      </c>
      <c r="J244" s="18">
        <v>4780730125</v>
      </c>
      <c r="K244" s="19">
        <v>2530730125</v>
      </c>
      <c r="L244" s="19">
        <v>2366683340</v>
      </c>
      <c r="M244" s="19"/>
      <c r="N244" s="19"/>
      <c r="O244" s="19"/>
      <c r="P244" s="19">
        <v>-1092279</v>
      </c>
      <c r="Q244" s="19">
        <v>-84931923</v>
      </c>
      <c r="R244" s="19">
        <v>4811389263</v>
      </c>
      <c r="S244" s="19">
        <v>0</v>
      </c>
      <c r="T244" s="19">
        <v>981333634</v>
      </c>
      <c r="U244" s="19">
        <v>0</v>
      </c>
      <c r="V244" s="19">
        <v>1548304212</v>
      </c>
      <c r="W244" s="19">
        <v>1548304212</v>
      </c>
      <c r="X244" s="19">
        <v>0</v>
      </c>
      <c r="Y244" s="19">
        <v>1092279</v>
      </c>
      <c r="Z244" s="19">
        <v>0</v>
      </c>
      <c r="AA244" s="19">
        <f t="shared" si="32"/>
        <v>2281751417</v>
      </c>
      <c r="AB244" s="20">
        <f t="shared" si="35"/>
        <v>0.32179982274695451</v>
      </c>
      <c r="AC244" s="20">
        <f t="shared" si="36"/>
        <v>0.20396055699474175</v>
      </c>
      <c r="AD244" s="21">
        <f t="shared" si="37"/>
        <v>0.52576037974169632</v>
      </c>
    </row>
    <row r="245" spans="1:30" ht="90" outlineLevel="2" x14ac:dyDescent="0.25">
      <c r="A245" s="15" t="s">
        <v>406</v>
      </c>
      <c r="B245" s="16" t="s">
        <v>468</v>
      </c>
      <c r="C245" s="16" t="s">
        <v>37</v>
      </c>
      <c r="D245" s="16" t="s">
        <v>66</v>
      </c>
      <c r="E245" s="16" t="s">
        <v>58</v>
      </c>
      <c r="F245" s="16">
        <v>280</v>
      </c>
      <c r="G245" s="16">
        <v>1112</v>
      </c>
      <c r="H245" s="16">
        <v>3480</v>
      </c>
      <c r="I245" s="17" t="s">
        <v>67</v>
      </c>
      <c r="J245" s="18">
        <v>3537693170</v>
      </c>
      <c r="K245" s="19">
        <v>1883693170</v>
      </c>
      <c r="L245" s="19">
        <v>2370202061</v>
      </c>
      <c r="M245" s="19"/>
      <c r="N245" s="19"/>
      <c r="O245" s="19"/>
      <c r="P245" s="19">
        <v>-315886</v>
      </c>
      <c r="Q245" s="19">
        <v>-57781856</v>
      </c>
      <c r="R245" s="19">
        <v>4195797489</v>
      </c>
      <c r="S245" s="19">
        <v>0</v>
      </c>
      <c r="T245" s="19">
        <v>754108362</v>
      </c>
      <c r="U245" s="19">
        <v>0</v>
      </c>
      <c r="V245" s="19">
        <v>1129268922</v>
      </c>
      <c r="W245" s="19">
        <v>1129268922</v>
      </c>
      <c r="X245" s="19">
        <v>0</v>
      </c>
      <c r="Y245" s="19">
        <v>315886</v>
      </c>
      <c r="Z245" s="19">
        <v>0</v>
      </c>
      <c r="AA245" s="19">
        <f t="shared" si="32"/>
        <v>2312420205</v>
      </c>
      <c r="AB245" s="20">
        <f t="shared" si="35"/>
        <v>0.2691428566227449</v>
      </c>
      <c r="AC245" s="20">
        <f t="shared" si="36"/>
        <v>0.17972944689943304</v>
      </c>
      <c r="AD245" s="21">
        <f t="shared" si="37"/>
        <v>0.44887230352217794</v>
      </c>
    </row>
    <row r="246" spans="1:30" ht="90" outlineLevel="2" x14ac:dyDescent="0.25">
      <c r="A246" s="15" t="s">
        <v>406</v>
      </c>
      <c r="B246" s="16" t="s">
        <v>482</v>
      </c>
      <c r="C246" s="16" t="s">
        <v>37</v>
      </c>
      <c r="D246" s="16" t="s">
        <v>66</v>
      </c>
      <c r="E246" s="16" t="s">
        <v>58</v>
      </c>
      <c r="F246" s="16">
        <v>280</v>
      </c>
      <c r="G246" s="16">
        <v>1112</v>
      </c>
      <c r="H246" s="16">
        <v>3480</v>
      </c>
      <c r="I246" s="17" t="s">
        <v>67</v>
      </c>
      <c r="J246" s="18">
        <v>2292896934</v>
      </c>
      <c r="K246" s="19">
        <v>1212896934</v>
      </c>
      <c r="L246" s="19">
        <v>2410486114</v>
      </c>
      <c r="M246" s="19"/>
      <c r="N246" s="19"/>
      <c r="O246" s="19"/>
      <c r="P246" s="19">
        <v>-772884</v>
      </c>
      <c r="Q246" s="19">
        <v>0</v>
      </c>
      <c r="R246" s="19">
        <v>3622610164</v>
      </c>
      <c r="S246" s="19">
        <v>0</v>
      </c>
      <c r="T246" s="19">
        <v>505757062</v>
      </c>
      <c r="U246" s="19">
        <v>0</v>
      </c>
      <c r="V246" s="19">
        <v>706366988</v>
      </c>
      <c r="W246" s="19">
        <v>706366988</v>
      </c>
      <c r="X246" s="19">
        <v>0</v>
      </c>
      <c r="Y246" s="19">
        <v>772884</v>
      </c>
      <c r="Z246" s="19">
        <v>0</v>
      </c>
      <c r="AA246" s="19">
        <f t="shared" si="32"/>
        <v>2410486114</v>
      </c>
      <c r="AB246" s="20">
        <f t="shared" si="35"/>
        <v>0.19498840781146773</v>
      </c>
      <c r="AC246" s="20">
        <f t="shared" si="36"/>
        <v>0.13961123032944706</v>
      </c>
      <c r="AD246" s="21">
        <f t="shared" si="37"/>
        <v>0.33459963814091476</v>
      </c>
    </row>
    <row r="247" spans="1:30" ht="90" outlineLevel="2" x14ac:dyDescent="0.25">
      <c r="A247" s="15" t="s">
        <v>489</v>
      </c>
      <c r="B247" s="16" t="s">
        <v>36</v>
      </c>
      <c r="C247" s="16" t="s">
        <v>37</v>
      </c>
      <c r="D247" s="16" t="s">
        <v>66</v>
      </c>
      <c r="E247" s="16" t="s">
        <v>58</v>
      </c>
      <c r="F247" s="16" t="s">
        <v>39</v>
      </c>
      <c r="G247" s="16">
        <v>1112</v>
      </c>
      <c r="H247" s="16">
        <v>3480</v>
      </c>
      <c r="I247" s="17" t="s">
        <v>67</v>
      </c>
      <c r="J247" s="18">
        <v>31987372</v>
      </c>
      <c r="K247" s="19">
        <v>31987372</v>
      </c>
      <c r="L247" s="19">
        <v>-19535522</v>
      </c>
      <c r="M247" s="19"/>
      <c r="N247" s="19"/>
      <c r="O247" s="19"/>
      <c r="P247" s="19">
        <v>0</v>
      </c>
      <c r="Q247" s="19">
        <v>0</v>
      </c>
      <c r="R247" s="19">
        <v>12451850</v>
      </c>
      <c r="S247" s="19">
        <v>0</v>
      </c>
      <c r="T247" s="19">
        <v>2539509</v>
      </c>
      <c r="U247" s="19">
        <v>0</v>
      </c>
      <c r="V247" s="19">
        <v>9892858.9000000004</v>
      </c>
      <c r="W247" s="19">
        <v>9892858.9000000004</v>
      </c>
      <c r="X247" s="19">
        <v>19482.099999999999</v>
      </c>
      <c r="Y247" s="19">
        <v>19555004.100000001</v>
      </c>
      <c r="Z247" s="19">
        <v>0</v>
      </c>
      <c r="AA247" s="19">
        <f t="shared" si="32"/>
        <v>19482.099999999627</v>
      </c>
      <c r="AB247" s="20">
        <f t="shared" si="35"/>
        <v>0.79448908395138074</v>
      </c>
      <c r="AC247" s="20">
        <f t="shared" si="36"/>
        <v>0.20394632122937556</v>
      </c>
      <c r="AD247" s="21">
        <f t="shared" si="37"/>
        <v>0.99843540518075624</v>
      </c>
    </row>
    <row r="248" spans="1:30" outlineLevel="1" x14ac:dyDescent="0.25">
      <c r="A248" s="22"/>
      <c r="B248" s="23"/>
      <c r="C248" s="23"/>
      <c r="D248" s="23" t="s">
        <v>518</v>
      </c>
      <c r="E248" s="23"/>
      <c r="F248" s="23"/>
      <c r="G248" s="23"/>
      <c r="H248" s="23"/>
      <c r="I248" s="24"/>
      <c r="J248" s="25">
        <f t="shared" ref="J248:AA248" si="38">SUBTOTAL(9,J232:J247)</f>
        <v>37470314015</v>
      </c>
      <c r="K248" s="26">
        <f t="shared" si="38"/>
        <v>19966314015</v>
      </c>
      <c r="L248" s="26">
        <f t="shared" si="38"/>
        <v>7133809762</v>
      </c>
      <c r="M248" s="26">
        <f t="shared" si="38"/>
        <v>0</v>
      </c>
      <c r="N248" s="26">
        <f t="shared" si="38"/>
        <v>0</v>
      </c>
      <c r="O248" s="26">
        <f t="shared" si="38"/>
        <v>0</v>
      </c>
      <c r="P248" s="26">
        <f t="shared" si="38"/>
        <v>-40876380</v>
      </c>
      <c r="Q248" s="26">
        <f t="shared" si="38"/>
        <v>-323001797</v>
      </c>
      <c r="R248" s="26">
        <f t="shared" si="38"/>
        <v>26736245600</v>
      </c>
      <c r="S248" s="26">
        <f t="shared" si="38"/>
        <v>0</v>
      </c>
      <c r="T248" s="26">
        <f t="shared" si="38"/>
        <v>7961164651</v>
      </c>
      <c r="U248" s="26">
        <f t="shared" si="38"/>
        <v>0</v>
      </c>
      <c r="V248" s="26">
        <f t="shared" si="38"/>
        <v>11944717979.9</v>
      </c>
      <c r="W248" s="26">
        <f t="shared" si="38"/>
        <v>11944717979.9</v>
      </c>
      <c r="X248" s="26">
        <f t="shared" si="38"/>
        <v>19482.099999999999</v>
      </c>
      <c r="Y248" s="26">
        <f t="shared" si="38"/>
        <v>60431384.100000001</v>
      </c>
      <c r="Z248" s="26">
        <f t="shared" si="38"/>
        <v>0</v>
      </c>
      <c r="AA248" s="26">
        <f t="shared" si="38"/>
        <v>6830362969.1000004</v>
      </c>
      <c r="AB248" s="27">
        <f t="shared" si="35"/>
        <v>0.44676123037633975</v>
      </c>
      <c r="AC248" s="27">
        <f t="shared" si="36"/>
        <v>0.29776673846084056</v>
      </c>
      <c r="AD248" s="28">
        <f t="shared" si="37"/>
        <v>0.74452796883718031</v>
      </c>
    </row>
    <row r="249" spans="1:30" ht="60" outlineLevel="2" x14ac:dyDescent="0.25">
      <c r="A249" s="15" t="s">
        <v>35</v>
      </c>
      <c r="B249" s="16" t="s">
        <v>36</v>
      </c>
      <c r="C249" s="16" t="s">
        <v>37</v>
      </c>
      <c r="D249" s="16" t="s">
        <v>68</v>
      </c>
      <c r="E249" s="16" t="s">
        <v>58</v>
      </c>
      <c r="F249" s="16" t="s">
        <v>39</v>
      </c>
      <c r="G249" s="16">
        <v>1112</v>
      </c>
      <c r="H249" s="16">
        <v>3480</v>
      </c>
      <c r="I249" s="17" t="s">
        <v>69</v>
      </c>
      <c r="J249" s="18">
        <v>291573420</v>
      </c>
      <c r="K249" s="19">
        <v>291573420</v>
      </c>
      <c r="L249" s="19">
        <v>6029896</v>
      </c>
      <c r="M249" s="19"/>
      <c r="N249" s="19"/>
      <c r="O249" s="19"/>
      <c r="P249" s="19">
        <v>-1168926</v>
      </c>
      <c r="Q249" s="19">
        <v>-4057481</v>
      </c>
      <c r="R249" s="19">
        <v>292376909</v>
      </c>
      <c r="S249" s="19">
        <v>0</v>
      </c>
      <c r="T249" s="19">
        <v>116468698.73999999</v>
      </c>
      <c r="U249" s="19">
        <v>0</v>
      </c>
      <c r="V249" s="19">
        <v>173935795.25999999</v>
      </c>
      <c r="W249" s="19">
        <v>173935795.25999999</v>
      </c>
      <c r="X249" s="19">
        <v>0</v>
      </c>
      <c r="Y249" s="19">
        <v>1168926</v>
      </c>
      <c r="Z249" s="19">
        <v>0</v>
      </c>
      <c r="AA249" s="19">
        <f t="shared" si="32"/>
        <v>1972415</v>
      </c>
      <c r="AB249" s="20">
        <f t="shared" si="35"/>
        <v>0.59490264075539556</v>
      </c>
      <c r="AC249" s="20">
        <f t="shared" si="36"/>
        <v>0.39835122116295441</v>
      </c>
      <c r="AD249" s="21">
        <f t="shared" si="37"/>
        <v>0.99325386191834997</v>
      </c>
    </row>
    <row r="250" spans="1:30" ht="60" outlineLevel="2" x14ac:dyDescent="0.25">
      <c r="A250" s="15" t="s">
        <v>177</v>
      </c>
      <c r="B250" s="16" t="s">
        <v>36</v>
      </c>
      <c r="C250" s="16" t="s">
        <v>37</v>
      </c>
      <c r="D250" s="16" t="s">
        <v>68</v>
      </c>
      <c r="E250" s="16" t="s">
        <v>58</v>
      </c>
      <c r="F250" s="16" t="s">
        <v>39</v>
      </c>
      <c r="G250" s="16">
        <v>1112</v>
      </c>
      <c r="H250" s="16">
        <v>3480</v>
      </c>
      <c r="I250" s="17" t="s">
        <v>69</v>
      </c>
      <c r="J250" s="18">
        <v>416275129</v>
      </c>
      <c r="K250" s="19">
        <v>416275129</v>
      </c>
      <c r="L250" s="19">
        <v>5499313</v>
      </c>
      <c r="M250" s="19"/>
      <c r="N250" s="19"/>
      <c r="O250" s="19"/>
      <c r="P250" s="19">
        <v>-1150688</v>
      </c>
      <c r="Q250" s="19">
        <v>0</v>
      </c>
      <c r="R250" s="19">
        <v>420623754</v>
      </c>
      <c r="S250" s="19">
        <v>0</v>
      </c>
      <c r="T250" s="19">
        <v>149231426.74000001</v>
      </c>
      <c r="U250" s="19">
        <v>0</v>
      </c>
      <c r="V250" s="19">
        <v>265893014.25999999</v>
      </c>
      <c r="W250" s="19">
        <v>265893014.25999999</v>
      </c>
      <c r="X250" s="19">
        <v>0</v>
      </c>
      <c r="Y250" s="19">
        <v>1150688</v>
      </c>
      <c r="Z250" s="19">
        <v>0</v>
      </c>
      <c r="AA250" s="19">
        <f t="shared" si="32"/>
        <v>5499313</v>
      </c>
      <c r="AB250" s="20">
        <f t="shared" si="35"/>
        <v>0.63213979650802121</v>
      </c>
      <c r="AC250" s="20">
        <f t="shared" si="36"/>
        <v>0.35478601795751175</v>
      </c>
      <c r="AD250" s="21">
        <f t="shared" si="37"/>
        <v>0.98692581446553296</v>
      </c>
    </row>
    <row r="251" spans="1:30" ht="60" outlineLevel="2" x14ac:dyDescent="0.25">
      <c r="A251" s="15" t="s">
        <v>249</v>
      </c>
      <c r="B251" s="16" t="s">
        <v>250</v>
      </c>
      <c r="C251" s="16" t="s">
        <v>37</v>
      </c>
      <c r="D251" s="16" t="s">
        <v>68</v>
      </c>
      <c r="E251" s="16" t="s">
        <v>58</v>
      </c>
      <c r="F251" s="16" t="s">
        <v>39</v>
      </c>
      <c r="G251" s="16">
        <v>1112</v>
      </c>
      <c r="H251" s="16">
        <v>3480</v>
      </c>
      <c r="I251" s="17" t="s">
        <v>69</v>
      </c>
      <c r="J251" s="18">
        <v>14450366</v>
      </c>
      <c r="K251" s="19">
        <v>14450366</v>
      </c>
      <c r="L251" s="19"/>
      <c r="M251" s="19"/>
      <c r="N251" s="19"/>
      <c r="O251" s="19"/>
      <c r="P251" s="19">
        <v>-241470</v>
      </c>
      <c r="Q251" s="19">
        <v>0</v>
      </c>
      <c r="R251" s="19">
        <v>14208896</v>
      </c>
      <c r="S251" s="19">
        <v>0</v>
      </c>
      <c r="T251" s="19">
        <v>8404511.5299999993</v>
      </c>
      <c r="U251" s="19">
        <v>0</v>
      </c>
      <c r="V251" s="19">
        <v>5804384.4699999997</v>
      </c>
      <c r="W251" s="19">
        <v>5804384.4699999997</v>
      </c>
      <c r="X251" s="19">
        <v>0</v>
      </c>
      <c r="Y251" s="19">
        <v>241470</v>
      </c>
      <c r="Z251" s="19">
        <v>0</v>
      </c>
      <c r="AA251" s="19">
        <f t="shared" si="32"/>
        <v>0</v>
      </c>
      <c r="AB251" s="20">
        <f t="shared" si="35"/>
        <v>0.40850355087404394</v>
      </c>
      <c r="AC251" s="20">
        <f t="shared" si="36"/>
        <v>0.591496449125956</v>
      </c>
      <c r="AD251" s="21">
        <f t="shared" si="37"/>
        <v>1</v>
      </c>
    </row>
    <row r="252" spans="1:30" ht="60" outlineLevel="2" x14ac:dyDescent="0.25">
      <c r="A252" s="15" t="s">
        <v>249</v>
      </c>
      <c r="B252" s="16" t="s">
        <v>258</v>
      </c>
      <c r="C252" s="16" t="s">
        <v>37</v>
      </c>
      <c r="D252" s="16" t="s">
        <v>68</v>
      </c>
      <c r="E252" s="16" t="s">
        <v>58</v>
      </c>
      <c r="F252" s="16" t="s">
        <v>39</v>
      </c>
      <c r="G252" s="16">
        <v>1112</v>
      </c>
      <c r="H252" s="16">
        <v>3480</v>
      </c>
      <c r="I252" s="17" t="s">
        <v>69</v>
      </c>
      <c r="J252" s="18">
        <v>271298609</v>
      </c>
      <c r="K252" s="19">
        <v>272298609</v>
      </c>
      <c r="L252" s="19">
        <v>715495</v>
      </c>
      <c r="M252" s="19"/>
      <c r="N252" s="19"/>
      <c r="O252" s="19"/>
      <c r="P252" s="19">
        <v>-1419627</v>
      </c>
      <c r="Q252" s="19">
        <v>-5764663</v>
      </c>
      <c r="R252" s="19">
        <v>265829814</v>
      </c>
      <c r="S252" s="19">
        <v>0</v>
      </c>
      <c r="T252" s="19">
        <v>116885373.16</v>
      </c>
      <c r="U252" s="19">
        <v>0</v>
      </c>
      <c r="V252" s="19">
        <v>148944440.84</v>
      </c>
      <c r="W252" s="19">
        <v>148944440.84</v>
      </c>
      <c r="X252" s="19">
        <v>5049168</v>
      </c>
      <c r="Y252" s="19">
        <v>6468795</v>
      </c>
      <c r="Z252" s="19">
        <v>0</v>
      </c>
      <c r="AA252" s="19">
        <f t="shared" si="32"/>
        <v>0</v>
      </c>
      <c r="AB252" s="20">
        <f t="shared" si="35"/>
        <v>0.56029998516268764</v>
      </c>
      <c r="AC252" s="20">
        <f t="shared" si="36"/>
        <v>0.43970001483731241</v>
      </c>
      <c r="AD252" s="21">
        <f t="shared" si="37"/>
        <v>1</v>
      </c>
    </row>
    <row r="253" spans="1:30" ht="60" outlineLevel="2" x14ac:dyDescent="0.25">
      <c r="A253" s="15" t="s">
        <v>249</v>
      </c>
      <c r="B253" s="16" t="s">
        <v>285</v>
      </c>
      <c r="C253" s="16" t="s">
        <v>37</v>
      </c>
      <c r="D253" s="16" t="s">
        <v>68</v>
      </c>
      <c r="E253" s="16" t="s">
        <v>58</v>
      </c>
      <c r="F253" s="16" t="s">
        <v>39</v>
      </c>
      <c r="G253" s="16">
        <v>1112</v>
      </c>
      <c r="H253" s="16">
        <v>3480</v>
      </c>
      <c r="I253" s="17" t="s">
        <v>69</v>
      </c>
      <c r="J253" s="18">
        <v>56068447</v>
      </c>
      <c r="K253" s="19">
        <v>56068447</v>
      </c>
      <c r="L253" s="19"/>
      <c r="M253" s="19"/>
      <c r="N253" s="19"/>
      <c r="O253" s="19"/>
      <c r="P253" s="19">
        <v>-837784</v>
      </c>
      <c r="Q253" s="19">
        <v>0</v>
      </c>
      <c r="R253" s="19">
        <v>55230663</v>
      </c>
      <c r="S253" s="19">
        <v>0</v>
      </c>
      <c r="T253" s="19">
        <v>28116587.18</v>
      </c>
      <c r="U253" s="19">
        <v>0</v>
      </c>
      <c r="V253" s="19">
        <v>27114075.82</v>
      </c>
      <c r="W253" s="19">
        <v>27114075.82</v>
      </c>
      <c r="X253" s="19">
        <v>0</v>
      </c>
      <c r="Y253" s="19">
        <v>837784</v>
      </c>
      <c r="Z253" s="19">
        <v>0</v>
      </c>
      <c r="AA253" s="19">
        <f t="shared" si="32"/>
        <v>0</v>
      </c>
      <c r="AB253" s="20">
        <f t="shared" si="35"/>
        <v>0.49092432259956759</v>
      </c>
      <c r="AC253" s="20">
        <f t="shared" si="36"/>
        <v>0.50907567740043247</v>
      </c>
      <c r="AD253" s="21">
        <f t="shared" si="37"/>
        <v>1</v>
      </c>
    </row>
    <row r="254" spans="1:30" ht="60" outlineLevel="2" x14ac:dyDescent="0.25">
      <c r="A254" s="15" t="s">
        <v>301</v>
      </c>
      <c r="B254" s="16" t="s">
        <v>36</v>
      </c>
      <c r="C254" s="16" t="s">
        <v>37</v>
      </c>
      <c r="D254" s="16" t="s">
        <v>68</v>
      </c>
      <c r="E254" s="16" t="s">
        <v>58</v>
      </c>
      <c r="F254" s="16" t="s">
        <v>39</v>
      </c>
      <c r="G254" s="16">
        <v>1112</v>
      </c>
      <c r="H254" s="16">
        <v>3480</v>
      </c>
      <c r="I254" s="17" t="s">
        <v>69</v>
      </c>
      <c r="J254" s="18">
        <v>79104149</v>
      </c>
      <c r="K254" s="19">
        <v>79104149</v>
      </c>
      <c r="L254" s="19"/>
      <c r="M254" s="19"/>
      <c r="N254" s="19"/>
      <c r="O254" s="19"/>
      <c r="P254" s="19">
        <v>-1550989</v>
      </c>
      <c r="Q254" s="19">
        <v>0</v>
      </c>
      <c r="R254" s="19">
        <v>77553160</v>
      </c>
      <c r="S254" s="19">
        <v>0</v>
      </c>
      <c r="T254" s="19">
        <v>28670286.899999999</v>
      </c>
      <c r="U254" s="19">
        <v>0</v>
      </c>
      <c r="V254" s="19">
        <v>48882873.100000001</v>
      </c>
      <c r="W254" s="19">
        <v>48882873.100000001</v>
      </c>
      <c r="X254" s="19">
        <v>0</v>
      </c>
      <c r="Y254" s="19">
        <v>1550989</v>
      </c>
      <c r="Z254" s="19">
        <v>0</v>
      </c>
      <c r="AA254" s="19">
        <f t="shared" si="32"/>
        <v>0</v>
      </c>
      <c r="AB254" s="20">
        <f t="shared" si="35"/>
        <v>0.63031439466812189</v>
      </c>
      <c r="AC254" s="20">
        <f t="shared" si="36"/>
        <v>0.36968560533187816</v>
      </c>
      <c r="AD254" s="21">
        <f t="shared" si="37"/>
        <v>1</v>
      </c>
    </row>
    <row r="255" spans="1:30" ht="60" outlineLevel="2" x14ac:dyDescent="0.25">
      <c r="A255" s="15" t="s">
        <v>319</v>
      </c>
      <c r="B255" s="16" t="s">
        <v>36</v>
      </c>
      <c r="C255" s="16" t="s">
        <v>37</v>
      </c>
      <c r="D255" s="16" t="s">
        <v>68</v>
      </c>
      <c r="E255" s="16" t="s">
        <v>58</v>
      </c>
      <c r="F255" s="16" t="s">
        <v>39</v>
      </c>
      <c r="G255" s="16">
        <v>1112</v>
      </c>
      <c r="H255" s="16">
        <v>3480</v>
      </c>
      <c r="I255" s="17" t="s">
        <v>69</v>
      </c>
      <c r="J255" s="18">
        <v>258854671</v>
      </c>
      <c r="K255" s="19">
        <v>258854671</v>
      </c>
      <c r="L255" s="19">
        <v>1200663</v>
      </c>
      <c r="M255" s="19"/>
      <c r="N255" s="19"/>
      <c r="O255" s="19"/>
      <c r="P255" s="19">
        <v>-2217687</v>
      </c>
      <c r="Q255" s="19">
        <v>-7399197</v>
      </c>
      <c r="R255" s="19">
        <v>250438450</v>
      </c>
      <c r="S255" s="19">
        <v>0</v>
      </c>
      <c r="T255" s="19">
        <v>112108034.59</v>
      </c>
      <c r="U255" s="19">
        <v>0</v>
      </c>
      <c r="V255" s="19">
        <v>138330415.41</v>
      </c>
      <c r="W255" s="19">
        <v>138330415.41</v>
      </c>
      <c r="X255" s="19">
        <v>6198534</v>
      </c>
      <c r="Y255" s="19">
        <v>8416221</v>
      </c>
      <c r="Z255" s="19">
        <v>0</v>
      </c>
      <c r="AA255" s="19">
        <f t="shared" si="32"/>
        <v>0</v>
      </c>
      <c r="AB255" s="20">
        <f t="shared" si="35"/>
        <v>0.55235294504498011</v>
      </c>
      <c r="AC255" s="20">
        <f t="shared" si="36"/>
        <v>0.44764705495501989</v>
      </c>
      <c r="AD255" s="21">
        <f t="shared" si="37"/>
        <v>1</v>
      </c>
    </row>
    <row r="256" spans="1:30" ht="60" outlineLevel="2" x14ac:dyDescent="0.25">
      <c r="A256" s="15" t="s">
        <v>341</v>
      </c>
      <c r="B256" s="16" t="s">
        <v>36</v>
      </c>
      <c r="C256" s="16" t="s">
        <v>37</v>
      </c>
      <c r="D256" s="16" t="s">
        <v>68</v>
      </c>
      <c r="E256" s="16" t="s">
        <v>58</v>
      </c>
      <c r="F256" s="16" t="s">
        <v>39</v>
      </c>
      <c r="G256" s="16">
        <v>1112</v>
      </c>
      <c r="H256" s="16">
        <v>3480</v>
      </c>
      <c r="I256" s="17" t="s">
        <v>69</v>
      </c>
      <c r="J256" s="18">
        <v>55581071</v>
      </c>
      <c r="K256" s="19">
        <v>51081071</v>
      </c>
      <c r="L256" s="19"/>
      <c r="M256" s="19"/>
      <c r="N256" s="19"/>
      <c r="O256" s="19"/>
      <c r="P256" s="19">
        <v>-257123</v>
      </c>
      <c r="Q256" s="19">
        <v>0</v>
      </c>
      <c r="R256" s="19">
        <v>50823948</v>
      </c>
      <c r="S256" s="19">
        <v>0</v>
      </c>
      <c r="T256" s="19">
        <v>19484381.420000002</v>
      </c>
      <c r="U256" s="19">
        <v>0</v>
      </c>
      <c r="V256" s="19">
        <v>31339566.579999998</v>
      </c>
      <c r="W256" s="19">
        <v>31339566.579999998</v>
      </c>
      <c r="X256" s="19">
        <v>0</v>
      </c>
      <c r="Y256" s="19">
        <v>257123</v>
      </c>
      <c r="Z256" s="19">
        <v>0</v>
      </c>
      <c r="AA256" s="19">
        <f t="shared" si="32"/>
        <v>0</v>
      </c>
      <c r="AB256" s="20">
        <f t="shared" si="35"/>
        <v>0.6166299119462344</v>
      </c>
      <c r="AC256" s="20">
        <f t="shared" si="36"/>
        <v>0.38337008805376555</v>
      </c>
      <c r="AD256" s="21">
        <f t="shared" si="37"/>
        <v>1</v>
      </c>
    </row>
    <row r="257" spans="1:30" ht="60" outlineLevel="2" x14ac:dyDescent="0.25">
      <c r="A257" s="15" t="s">
        <v>347</v>
      </c>
      <c r="B257" s="16" t="s">
        <v>36</v>
      </c>
      <c r="C257" s="16" t="s">
        <v>37</v>
      </c>
      <c r="D257" s="16" t="s">
        <v>68</v>
      </c>
      <c r="E257" s="16" t="s">
        <v>58</v>
      </c>
      <c r="F257" s="16" t="s">
        <v>39</v>
      </c>
      <c r="G257" s="16">
        <v>1112</v>
      </c>
      <c r="H257" s="16">
        <v>3480</v>
      </c>
      <c r="I257" s="17" t="s">
        <v>69</v>
      </c>
      <c r="J257" s="18">
        <v>1325415246</v>
      </c>
      <c r="K257" s="19">
        <v>1325415246</v>
      </c>
      <c r="L257" s="19">
        <v>2068664</v>
      </c>
      <c r="M257" s="19"/>
      <c r="N257" s="19"/>
      <c r="O257" s="19"/>
      <c r="P257" s="19">
        <v>-5066444</v>
      </c>
      <c r="Q257" s="19">
        <v>-29365583</v>
      </c>
      <c r="R257" s="19">
        <v>1293051883</v>
      </c>
      <c r="S257" s="19">
        <v>0</v>
      </c>
      <c r="T257" s="19">
        <v>585898495.01999998</v>
      </c>
      <c r="U257" s="19">
        <v>0</v>
      </c>
      <c r="V257" s="19">
        <v>734450306.98000002</v>
      </c>
      <c r="W257" s="19">
        <v>734450306.98000002</v>
      </c>
      <c r="X257" s="19">
        <v>0</v>
      </c>
      <c r="Y257" s="19">
        <v>5066444</v>
      </c>
      <c r="Z257" s="19">
        <v>0</v>
      </c>
      <c r="AA257" s="19">
        <f t="shared" si="32"/>
        <v>-27296919</v>
      </c>
      <c r="AB257" s="20">
        <f t="shared" si="35"/>
        <v>0.56799755418630793</v>
      </c>
      <c r="AC257" s="20">
        <f t="shared" si="36"/>
        <v>0.45311290499856915</v>
      </c>
      <c r="AD257" s="21">
        <f t="shared" si="37"/>
        <v>1.021110459184877</v>
      </c>
    </row>
    <row r="258" spans="1:30" ht="60" outlineLevel="2" x14ac:dyDescent="0.25">
      <c r="A258" s="15" t="s">
        <v>368</v>
      </c>
      <c r="B258" s="16" t="s">
        <v>36</v>
      </c>
      <c r="C258" s="16" t="s">
        <v>37</v>
      </c>
      <c r="D258" s="16" t="s">
        <v>68</v>
      </c>
      <c r="E258" s="16" t="s">
        <v>58</v>
      </c>
      <c r="F258" s="16" t="s">
        <v>39</v>
      </c>
      <c r="G258" s="16">
        <v>1112</v>
      </c>
      <c r="H258" s="16">
        <v>3460</v>
      </c>
      <c r="I258" s="17" t="s">
        <v>69</v>
      </c>
      <c r="J258" s="18">
        <v>32994869</v>
      </c>
      <c r="K258" s="19">
        <v>33994869</v>
      </c>
      <c r="L258" s="19">
        <v>4121216</v>
      </c>
      <c r="M258" s="19"/>
      <c r="N258" s="19"/>
      <c r="O258" s="19"/>
      <c r="P258" s="19">
        <v>0</v>
      </c>
      <c r="Q258" s="19">
        <v>0</v>
      </c>
      <c r="R258" s="19">
        <v>38116085</v>
      </c>
      <c r="S258" s="19">
        <v>0</v>
      </c>
      <c r="T258" s="19">
        <v>14445436.77</v>
      </c>
      <c r="U258" s="19">
        <v>0</v>
      </c>
      <c r="V258" s="19">
        <v>19549432.23</v>
      </c>
      <c r="W258" s="19">
        <v>19549432.23</v>
      </c>
      <c r="X258" s="19">
        <v>0</v>
      </c>
      <c r="Y258" s="19">
        <v>0</v>
      </c>
      <c r="Z258" s="19">
        <v>0</v>
      </c>
      <c r="AA258" s="19">
        <f t="shared" si="32"/>
        <v>4121216</v>
      </c>
      <c r="AB258" s="20">
        <f t="shared" si="35"/>
        <v>0.51289192554796748</v>
      </c>
      <c r="AC258" s="20">
        <f t="shared" si="36"/>
        <v>0.37898532260068157</v>
      </c>
      <c r="AD258" s="21">
        <f t="shared" si="37"/>
        <v>0.89187724814864899</v>
      </c>
    </row>
    <row r="259" spans="1:30" ht="60" outlineLevel="2" x14ac:dyDescent="0.25">
      <c r="A259" s="15" t="s">
        <v>406</v>
      </c>
      <c r="B259" s="16" t="s">
        <v>250</v>
      </c>
      <c r="C259" s="16" t="s">
        <v>37</v>
      </c>
      <c r="D259" s="16" t="s">
        <v>68</v>
      </c>
      <c r="E259" s="16" t="s">
        <v>58</v>
      </c>
      <c r="F259" s="16">
        <v>280</v>
      </c>
      <c r="G259" s="16">
        <v>1112</v>
      </c>
      <c r="H259" s="16">
        <v>3410</v>
      </c>
      <c r="I259" s="17" t="s">
        <v>69</v>
      </c>
      <c r="J259" s="18">
        <v>34951612200</v>
      </c>
      <c r="K259" s="19">
        <v>31918722595</v>
      </c>
      <c r="L259" s="19"/>
      <c r="M259" s="19"/>
      <c r="N259" s="19"/>
      <c r="O259" s="19"/>
      <c r="P259" s="19">
        <v>-110068333</v>
      </c>
      <c r="Q259" s="19">
        <v>-75817340</v>
      </c>
      <c r="R259" s="19">
        <v>31732836922</v>
      </c>
      <c r="S259" s="19">
        <v>0</v>
      </c>
      <c r="T259" s="19">
        <v>11611838555.75</v>
      </c>
      <c r="U259" s="19">
        <v>0</v>
      </c>
      <c r="V259" s="19">
        <v>20120998366.25</v>
      </c>
      <c r="W259" s="19">
        <v>20120998366.25</v>
      </c>
      <c r="X259" s="19">
        <v>75817340</v>
      </c>
      <c r="Y259" s="19">
        <v>185885673</v>
      </c>
      <c r="Z259" s="19">
        <v>0</v>
      </c>
      <c r="AA259" s="19">
        <f t="shared" si="32"/>
        <v>0</v>
      </c>
      <c r="AB259" s="20">
        <f t="shared" si="35"/>
        <v>0.63407499353769881</v>
      </c>
      <c r="AC259" s="20">
        <f t="shared" si="36"/>
        <v>0.36592500646230119</v>
      </c>
      <c r="AD259" s="21">
        <f t="shared" si="37"/>
        <v>1</v>
      </c>
    </row>
    <row r="260" spans="1:30" ht="60" outlineLevel="2" x14ac:dyDescent="0.25">
      <c r="A260" s="15" t="s">
        <v>406</v>
      </c>
      <c r="B260" s="16" t="s">
        <v>258</v>
      </c>
      <c r="C260" s="16" t="s">
        <v>37</v>
      </c>
      <c r="D260" s="16" t="s">
        <v>68</v>
      </c>
      <c r="E260" s="16" t="s">
        <v>58</v>
      </c>
      <c r="F260" s="16">
        <v>280</v>
      </c>
      <c r="G260" s="16">
        <v>1112</v>
      </c>
      <c r="H260" s="16">
        <v>3420</v>
      </c>
      <c r="I260" s="17" t="s">
        <v>69</v>
      </c>
      <c r="J260" s="18">
        <v>16176731917</v>
      </c>
      <c r="K260" s="19">
        <v>15963275258</v>
      </c>
      <c r="L260" s="19"/>
      <c r="M260" s="19"/>
      <c r="N260" s="19"/>
      <c r="O260" s="19"/>
      <c r="P260" s="19">
        <v>-13953089</v>
      </c>
      <c r="Q260" s="19">
        <v>-76301914</v>
      </c>
      <c r="R260" s="19">
        <v>15873020255</v>
      </c>
      <c r="S260" s="19">
        <v>0</v>
      </c>
      <c r="T260" s="19">
        <v>5830638370.75</v>
      </c>
      <c r="U260" s="19">
        <v>0</v>
      </c>
      <c r="V260" s="19">
        <v>10042381884.25</v>
      </c>
      <c r="W260" s="19">
        <v>10042381884.25</v>
      </c>
      <c r="X260" s="19">
        <v>76301914</v>
      </c>
      <c r="Y260" s="19">
        <v>90255003</v>
      </c>
      <c r="Z260" s="19">
        <v>0</v>
      </c>
      <c r="AA260" s="19">
        <f t="shared" si="32"/>
        <v>0</v>
      </c>
      <c r="AB260" s="20">
        <f t="shared" si="35"/>
        <v>0.63266988404973845</v>
      </c>
      <c r="AC260" s="20">
        <f t="shared" si="36"/>
        <v>0.36733011595026155</v>
      </c>
      <c r="AD260" s="21">
        <f t="shared" si="37"/>
        <v>1</v>
      </c>
    </row>
    <row r="261" spans="1:30" ht="60" outlineLevel="2" x14ac:dyDescent="0.25">
      <c r="A261" s="15" t="s">
        <v>406</v>
      </c>
      <c r="B261" s="16" t="s">
        <v>285</v>
      </c>
      <c r="C261" s="16" t="s">
        <v>37</v>
      </c>
      <c r="D261" s="16" t="s">
        <v>68</v>
      </c>
      <c r="E261" s="16" t="s">
        <v>58</v>
      </c>
      <c r="F261" s="16">
        <v>280</v>
      </c>
      <c r="G261" s="16">
        <v>1112</v>
      </c>
      <c r="H261" s="16">
        <v>3420</v>
      </c>
      <c r="I261" s="17" t="s">
        <v>69</v>
      </c>
      <c r="J261" s="18">
        <v>9902526143</v>
      </c>
      <c r="K261" s="19">
        <v>9649160709</v>
      </c>
      <c r="L261" s="19"/>
      <c r="M261" s="19"/>
      <c r="N261" s="19"/>
      <c r="O261" s="19"/>
      <c r="P261" s="19">
        <v>-4426279</v>
      </c>
      <c r="Q261" s="19">
        <v>-126272517</v>
      </c>
      <c r="R261" s="19">
        <v>9518461913</v>
      </c>
      <c r="S261" s="19">
        <v>0</v>
      </c>
      <c r="T261" s="19">
        <v>3343935811.0599999</v>
      </c>
      <c r="U261" s="19">
        <v>0</v>
      </c>
      <c r="V261" s="19">
        <v>6174526101.9399996</v>
      </c>
      <c r="W261" s="19">
        <v>6174526101.9399996</v>
      </c>
      <c r="X261" s="19">
        <v>126272517</v>
      </c>
      <c r="Y261" s="19">
        <v>130698796</v>
      </c>
      <c r="Z261" s="19">
        <v>0</v>
      </c>
      <c r="AA261" s="19">
        <f t="shared" si="32"/>
        <v>0</v>
      </c>
      <c r="AB261" s="20">
        <f t="shared" si="35"/>
        <v>0.64868947928520215</v>
      </c>
      <c r="AC261" s="20">
        <f t="shared" si="36"/>
        <v>0.35131052071479774</v>
      </c>
      <c r="AD261" s="21">
        <f t="shared" si="37"/>
        <v>0.99999999999999989</v>
      </c>
    </row>
    <row r="262" spans="1:30" ht="60" outlineLevel="2" x14ac:dyDescent="0.25">
      <c r="A262" s="15" t="s">
        <v>406</v>
      </c>
      <c r="B262" s="16" t="s">
        <v>468</v>
      </c>
      <c r="C262" s="16" t="s">
        <v>37</v>
      </c>
      <c r="D262" s="16" t="s">
        <v>68</v>
      </c>
      <c r="E262" s="16" t="s">
        <v>58</v>
      </c>
      <c r="F262" s="16">
        <v>280</v>
      </c>
      <c r="G262" s="16">
        <v>1112</v>
      </c>
      <c r="H262" s="16">
        <v>3480</v>
      </c>
      <c r="I262" s="17" t="s">
        <v>69</v>
      </c>
      <c r="J262" s="18">
        <v>7479844614</v>
      </c>
      <c r="K262" s="19">
        <v>7479844614</v>
      </c>
      <c r="L262" s="19"/>
      <c r="M262" s="19"/>
      <c r="N262" s="19"/>
      <c r="O262" s="19"/>
      <c r="P262" s="19">
        <v>-1314716</v>
      </c>
      <c r="Q262" s="19">
        <v>-139190131</v>
      </c>
      <c r="R262" s="19">
        <v>7339339767</v>
      </c>
      <c r="S262" s="19">
        <v>0</v>
      </c>
      <c r="T262" s="19">
        <v>2723041722.6799998</v>
      </c>
      <c r="U262" s="19">
        <v>0</v>
      </c>
      <c r="V262" s="19">
        <v>4616298044.3199997</v>
      </c>
      <c r="W262" s="19">
        <v>4616298044.3199997</v>
      </c>
      <c r="X262" s="19">
        <v>139190131</v>
      </c>
      <c r="Y262" s="19">
        <v>140504847</v>
      </c>
      <c r="Z262" s="19">
        <v>0</v>
      </c>
      <c r="AA262" s="19">
        <f t="shared" si="32"/>
        <v>0</v>
      </c>
      <c r="AB262" s="20">
        <f t="shared" si="35"/>
        <v>0.62898001603309606</v>
      </c>
      <c r="AC262" s="20">
        <f t="shared" si="36"/>
        <v>0.37101998396690383</v>
      </c>
      <c r="AD262" s="21">
        <f t="shared" si="37"/>
        <v>0.99999999999999989</v>
      </c>
    </row>
    <row r="263" spans="1:30" ht="60" outlineLevel="2" x14ac:dyDescent="0.25">
      <c r="A263" s="15" t="s">
        <v>406</v>
      </c>
      <c r="B263" s="16" t="s">
        <v>482</v>
      </c>
      <c r="C263" s="16" t="s">
        <v>37</v>
      </c>
      <c r="D263" s="16" t="s">
        <v>68</v>
      </c>
      <c r="E263" s="16" t="s">
        <v>58</v>
      </c>
      <c r="F263" s="16">
        <v>280</v>
      </c>
      <c r="G263" s="16">
        <v>1112</v>
      </c>
      <c r="H263" s="16">
        <v>3480</v>
      </c>
      <c r="I263" s="17" t="s">
        <v>69</v>
      </c>
      <c r="J263" s="18">
        <v>4892001126</v>
      </c>
      <c r="K263" s="19">
        <v>4892001126</v>
      </c>
      <c r="L263" s="19"/>
      <c r="M263" s="19"/>
      <c r="N263" s="19"/>
      <c r="O263" s="19"/>
      <c r="P263" s="19">
        <v>-3227152</v>
      </c>
      <c r="Q263" s="19">
        <v>-66312623</v>
      </c>
      <c r="R263" s="19">
        <v>4822461351</v>
      </c>
      <c r="S263" s="19">
        <v>0</v>
      </c>
      <c r="T263" s="19">
        <v>1908696080.4100001</v>
      </c>
      <c r="U263" s="19">
        <v>0</v>
      </c>
      <c r="V263" s="19">
        <v>2913765270.5900002</v>
      </c>
      <c r="W263" s="19">
        <v>2913765270.5900002</v>
      </c>
      <c r="X263" s="19">
        <v>66312623</v>
      </c>
      <c r="Y263" s="19">
        <v>69539775</v>
      </c>
      <c r="Z263" s="19">
        <v>0</v>
      </c>
      <c r="AA263" s="19">
        <f t="shared" si="32"/>
        <v>0</v>
      </c>
      <c r="AB263" s="20">
        <f t="shared" si="35"/>
        <v>0.60420707570539534</v>
      </c>
      <c r="AC263" s="20">
        <f t="shared" si="36"/>
        <v>0.39579292429460472</v>
      </c>
      <c r="AD263" s="21">
        <f t="shared" si="37"/>
        <v>1</v>
      </c>
    </row>
    <row r="264" spans="1:30" outlineLevel="1" x14ac:dyDescent="0.25">
      <c r="A264" s="22"/>
      <c r="B264" s="23"/>
      <c r="C264" s="23"/>
      <c r="D264" s="23" t="s">
        <v>519</v>
      </c>
      <c r="E264" s="23"/>
      <c r="F264" s="23"/>
      <c r="G264" s="23"/>
      <c r="H264" s="23"/>
      <c r="I264" s="24"/>
      <c r="J264" s="25">
        <f t="shared" ref="J264:AA264" si="39">SUBTOTAL(9,J249:J263)</f>
        <v>76204331977</v>
      </c>
      <c r="K264" s="26">
        <f t="shared" si="39"/>
        <v>72702120279</v>
      </c>
      <c r="L264" s="26">
        <f t="shared" si="39"/>
        <v>19635247</v>
      </c>
      <c r="M264" s="26">
        <f t="shared" si="39"/>
        <v>0</v>
      </c>
      <c r="N264" s="26">
        <f t="shared" si="39"/>
        <v>0</v>
      </c>
      <c r="O264" s="26">
        <f t="shared" si="39"/>
        <v>0</v>
      </c>
      <c r="P264" s="26">
        <f t="shared" si="39"/>
        <v>-146900307</v>
      </c>
      <c r="Q264" s="26">
        <f t="shared" si="39"/>
        <v>-530481449</v>
      </c>
      <c r="R264" s="26">
        <f t="shared" si="39"/>
        <v>72044373770</v>
      </c>
      <c r="S264" s="26">
        <f t="shared" si="39"/>
        <v>0</v>
      </c>
      <c r="T264" s="26">
        <f t="shared" si="39"/>
        <v>26597863772.700001</v>
      </c>
      <c r="U264" s="26">
        <f t="shared" si="39"/>
        <v>0</v>
      </c>
      <c r="V264" s="26">
        <f t="shared" si="39"/>
        <v>45462213972.300003</v>
      </c>
      <c r="W264" s="26">
        <f t="shared" si="39"/>
        <v>45462213972.300003</v>
      </c>
      <c r="X264" s="26">
        <f t="shared" si="39"/>
        <v>495142227</v>
      </c>
      <c r="Y264" s="26">
        <f t="shared" si="39"/>
        <v>642042534</v>
      </c>
      <c r="Z264" s="26">
        <f t="shared" si="39"/>
        <v>0</v>
      </c>
      <c r="AA264" s="26">
        <f t="shared" si="39"/>
        <v>-15703975</v>
      </c>
      <c r="AB264" s="27">
        <f t="shared" si="35"/>
        <v>0.63103073277362465</v>
      </c>
      <c r="AC264" s="27">
        <f t="shared" si="36"/>
        <v>0.36918724365087918</v>
      </c>
      <c r="AD264" s="28">
        <f t="shared" si="37"/>
        <v>1.0002179764245038</v>
      </c>
    </row>
    <row r="265" spans="1:30" ht="30" outlineLevel="2" x14ac:dyDescent="0.25">
      <c r="A265" s="15" t="s">
        <v>177</v>
      </c>
      <c r="B265" s="16" t="s">
        <v>36</v>
      </c>
      <c r="C265" s="16" t="s">
        <v>71</v>
      </c>
      <c r="D265" s="16" t="s">
        <v>178</v>
      </c>
      <c r="E265" s="16"/>
      <c r="F265" s="16" t="s">
        <v>39</v>
      </c>
      <c r="G265" s="16">
        <v>1120</v>
      </c>
      <c r="H265" s="16">
        <v>3480</v>
      </c>
      <c r="I265" s="17" t="s">
        <v>179</v>
      </c>
      <c r="J265" s="18">
        <v>3580586758</v>
      </c>
      <c r="K265" s="19">
        <v>3580586758</v>
      </c>
      <c r="L265" s="19"/>
      <c r="M265" s="19"/>
      <c r="N265" s="19"/>
      <c r="O265" s="19"/>
      <c r="P265" s="19">
        <v>-261439187</v>
      </c>
      <c r="Q265" s="19">
        <v>0</v>
      </c>
      <c r="R265" s="19">
        <v>3319147571</v>
      </c>
      <c r="S265" s="19">
        <v>0</v>
      </c>
      <c r="T265" s="19">
        <v>358070709.42000002</v>
      </c>
      <c r="U265" s="19">
        <v>0</v>
      </c>
      <c r="V265" s="19">
        <v>1832585642.76</v>
      </c>
      <c r="W265" s="19">
        <v>1832585642.76</v>
      </c>
      <c r="X265" s="19">
        <v>521782517.81999999</v>
      </c>
      <c r="Y265" s="19">
        <v>1389930405.8199999</v>
      </c>
      <c r="Z265" s="19">
        <v>0</v>
      </c>
      <c r="AA265" s="19">
        <f t="shared" si="32"/>
        <v>1128491218.8199999</v>
      </c>
      <c r="AB265" s="20">
        <f t="shared" si="35"/>
        <v>0.55212538869064942</v>
      </c>
      <c r="AC265" s="20">
        <f t="shared" si="36"/>
        <v>0.10788032220939175</v>
      </c>
      <c r="AD265" s="21">
        <f t="shared" si="37"/>
        <v>0.66000571090004123</v>
      </c>
    </row>
    <row r="266" spans="1:30" ht="30" outlineLevel="2" x14ac:dyDescent="0.25">
      <c r="A266" s="15" t="s">
        <v>347</v>
      </c>
      <c r="B266" s="16" t="s">
        <v>36</v>
      </c>
      <c r="C266" s="16" t="s">
        <v>71</v>
      </c>
      <c r="D266" s="16" t="s">
        <v>178</v>
      </c>
      <c r="E266" s="16"/>
      <c r="F266" s="16" t="s">
        <v>39</v>
      </c>
      <c r="G266" s="16">
        <v>1120</v>
      </c>
      <c r="H266" s="16">
        <v>3480</v>
      </c>
      <c r="I266" s="17" t="s">
        <v>179</v>
      </c>
      <c r="J266" s="18">
        <v>3118297186</v>
      </c>
      <c r="K266" s="19">
        <v>3118297186</v>
      </c>
      <c r="L266" s="19">
        <v>-42432941</v>
      </c>
      <c r="M266" s="19"/>
      <c r="N266" s="19"/>
      <c r="O266" s="19"/>
      <c r="P266" s="19">
        <v>-21969937</v>
      </c>
      <c r="Q266" s="19">
        <v>-206938415</v>
      </c>
      <c r="R266" s="19">
        <v>2846955893</v>
      </c>
      <c r="S266" s="19">
        <v>0</v>
      </c>
      <c r="T266" s="19">
        <v>592606585.09000003</v>
      </c>
      <c r="U266" s="19">
        <v>18627881.629999999</v>
      </c>
      <c r="V266" s="19">
        <v>1433299002.8499999</v>
      </c>
      <c r="W266" s="19">
        <v>1431678117.95</v>
      </c>
      <c r="X266" s="19">
        <v>178637242.43000001</v>
      </c>
      <c r="Y266" s="19">
        <v>1073763716.4300001</v>
      </c>
      <c r="Z266" s="19">
        <v>0</v>
      </c>
      <c r="AA266" s="19">
        <f t="shared" si="32"/>
        <v>802422423.42999983</v>
      </c>
      <c r="AB266" s="20">
        <f t="shared" si="35"/>
        <v>0.50344966930262169</v>
      </c>
      <c r="AC266" s="20">
        <f t="shared" si="36"/>
        <v>0.21469755405163912</v>
      </c>
      <c r="AD266" s="21">
        <f t="shared" si="37"/>
        <v>0.71814722335426084</v>
      </c>
    </row>
    <row r="267" spans="1:30" ht="30" outlineLevel="2" x14ac:dyDescent="0.25">
      <c r="A267" s="15" t="s">
        <v>489</v>
      </c>
      <c r="B267" s="16" t="s">
        <v>36</v>
      </c>
      <c r="C267" s="16" t="s">
        <v>71</v>
      </c>
      <c r="D267" s="16" t="s">
        <v>178</v>
      </c>
      <c r="E267" s="16"/>
      <c r="F267" s="16" t="s">
        <v>39</v>
      </c>
      <c r="G267" s="16">
        <v>1120</v>
      </c>
      <c r="H267" s="16">
        <v>3480</v>
      </c>
      <c r="I267" s="17" t="s">
        <v>179</v>
      </c>
      <c r="J267" s="18">
        <v>157500000</v>
      </c>
      <c r="K267" s="19">
        <v>157500000</v>
      </c>
      <c r="L267" s="19">
        <v>-57500000</v>
      </c>
      <c r="M267" s="19"/>
      <c r="N267" s="19"/>
      <c r="O267" s="19"/>
      <c r="P267" s="19">
        <v>0</v>
      </c>
      <c r="Q267" s="19">
        <v>0</v>
      </c>
      <c r="R267" s="19">
        <v>100000000</v>
      </c>
      <c r="S267" s="19">
        <v>0</v>
      </c>
      <c r="T267" s="19">
        <v>0</v>
      </c>
      <c r="U267" s="19">
        <v>0</v>
      </c>
      <c r="V267" s="19">
        <v>67629202.420000002</v>
      </c>
      <c r="W267" s="19">
        <v>67629202.420000002</v>
      </c>
      <c r="X267" s="19">
        <v>0</v>
      </c>
      <c r="Y267" s="19">
        <v>89870797.579999998</v>
      </c>
      <c r="Z267" s="19">
        <v>0</v>
      </c>
      <c r="AA267" s="19">
        <f t="shared" ref="AA267:AA330" si="40">R267-S267-T267-U267-V267</f>
        <v>32370797.579999998</v>
      </c>
      <c r="AB267" s="20">
        <f t="shared" si="35"/>
        <v>0.67629202420000001</v>
      </c>
      <c r="AC267" s="20">
        <f t="shared" si="36"/>
        <v>0</v>
      </c>
      <c r="AD267" s="21">
        <f t="shared" si="37"/>
        <v>0.67629202420000001</v>
      </c>
    </row>
    <row r="268" spans="1:30" outlineLevel="1" x14ac:dyDescent="0.25">
      <c r="A268" s="22"/>
      <c r="B268" s="23"/>
      <c r="C268" s="23"/>
      <c r="D268" s="23" t="s">
        <v>520</v>
      </c>
      <c r="E268" s="23"/>
      <c r="F268" s="23"/>
      <c r="G268" s="23"/>
      <c r="H268" s="23"/>
      <c r="I268" s="24"/>
      <c r="J268" s="25">
        <f t="shared" ref="J268:AA268" si="41">SUBTOTAL(9,J265:J267)</f>
        <v>6856383944</v>
      </c>
      <c r="K268" s="26">
        <f t="shared" si="41"/>
        <v>6856383944</v>
      </c>
      <c r="L268" s="26">
        <f t="shared" si="41"/>
        <v>-99932941</v>
      </c>
      <c r="M268" s="26">
        <f t="shared" si="41"/>
        <v>0</v>
      </c>
      <c r="N268" s="26">
        <f t="shared" si="41"/>
        <v>0</v>
      </c>
      <c r="O268" s="26">
        <f t="shared" si="41"/>
        <v>0</v>
      </c>
      <c r="P268" s="26">
        <f t="shared" si="41"/>
        <v>-283409124</v>
      </c>
      <c r="Q268" s="26">
        <f t="shared" si="41"/>
        <v>-206938415</v>
      </c>
      <c r="R268" s="26">
        <f t="shared" si="41"/>
        <v>6266103464</v>
      </c>
      <c r="S268" s="26">
        <f t="shared" si="41"/>
        <v>0</v>
      </c>
      <c r="T268" s="26">
        <f t="shared" si="41"/>
        <v>950677294.50999999</v>
      </c>
      <c r="U268" s="26">
        <f t="shared" si="41"/>
        <v>18627881.629999999</v>
      </c>
      <c r="V268" s="26">
        <f t="shared" si="41"/>
        <v>3333513848.0299997</v>
      </c>
      <c r="W268" s="26">
        <f t="shared" si="41"/>
        <v>3331892963.1300001</v>
      </c>
      <c r="X268" s="26">
        <f t="shared" si="41"/>
        <v>700419760.25</v>
      </c>
      <c r="Y268" s="26">
        <f t="shared" si="41"/>
        <v>2553564919.8299999</v>
      </c>
      <c r="Z268" s="26">
        <f t="shared" si="41"/>
        <v>0</v>
      </c>
      <c r="AA268" s="26">
        <f t="shared" si="41"/>
        <v>1963284439.8299997</v>
      </c>
      <c r="AB268" s="27">
        <f t="shared" si="35"/>
        <v>0.53199151070225603</v>
      </c>
      <c r="AC268" s="27">
        <f t="shared" si="36"/>
        <v>0.15469026033624395</v>
      </c>
      <c r="AD268" s="28">
        <f t="shared" si="37"/>
        <v>0.68668177103850003</v>
      </c>
    </row>
    <row r="269" spans="1:30" ht="30" outlineLevel="2" x14ac:dyDescent="0.25">
      <c r="A269" s="15" t="s">
        <v>347</v>
      </c>
      <c r="B269" s="16" t="s">
        <v>36</v>
      </c>
      <c r="C269" s="16" t="s">
        <v>71</v>
      </c>
      <c r="D269" s="16" t="s">
        <v>350</v>
      </c>
      <c r="E269" s="16"/>
      <c r="F269" s="16" t="s">
        <v>39</v>
      </c>
      <c r="G269" s="16">
        <v>1120</v>
      </c>
      <c r="H269" s="16">
        <v>3480</v>
      </c>
      <c r="I269" s="17" t="s">
        <v>351</v>
      </c>
      <c r="J269" s="18">
        <v>340000000</v>
      </c>
      <c r="K269" s="19">
        <v>337103390</v>
      </c>
      <c r="L269" s="19">
        <v>0</v>
      </c>
      <c r="M269" s="19">
        <v>0</v>
      </c>
      <c r="N269" s="19">
        <v>0</v>
      </c>
      <c r="O269" s="19">
        <v>0</v>
      </c>
      <c r="P269" s="19">
        <v>0</v>
      </c>
      <c r="Q269" s="19">
        <v>-332837370</v>
      </c>
      <c r="R269" s="19">
        <v>4266020</v>
      </c>
      <c r="S269" s="19">
        <v>0</v>
      </c>
      <c r="T269" s="19">
        <v>22394758.850000001</v>
      </c>
      <c r="U269" s="19">
        <v>0</v>
      </c>
      <c r="V269" s="19">
        <v>1605261.15</v>
      </c>
      <c r="W269" s="19">
        <v>1605261.15</v>
      </c>
      <c r="X269" s="19">
        <v>103370</v>
      </c>
      <c r="Y269" s="19">
        <v>313103370</v>
      </c>
      <c r="Z269" s="19">
        <v>0</v>
      </c>
      <c r="AA269" s="19">
        <f t="shared" si="40"/>
        <v>-19734000</v>
      </c>
      <c r="AB269" s="20">
        <f t="shared" si="35"/>
        <v>0.37629011350157754</v>
      </c>
      <c r="AC269" s="20">
        <f t="shared" si="36"/>
        <v>5.2495672430040186</v>
      </c>
      <c r="AD269" s="21">
        <f t="shared" si="37"/>
        <v>5.6258573565055965</v>
      </c>
    </row>
    <row r="270" spans="1:30" outlineLevel="1" x14ac:dyDescent="0.25">
      <c r="A270" s="22"/>
      <c r="B270" s="23"/>
      <c r="C270" s="23"/>
      <c r="D270" s="23" t="s">
        <v>521</v>
      </c>
      <c r="E270" s="23"/>
      <c r="F270" s="23"/>
      <c r="G270" s="23"/>
      <c r="H270" s="23"/>
      <c r="I270" s="24"/>
      <c r="J270" s="25">
        <f t="shared" ref="J270:AA270" si="42">SUBTOTAL(9,J269:J269)</f>
        <v>340000000</v>
      </c>
      <c r="K270" s="26">
        <f t="shared" si="42"/>
        <v>337103390</v>
      </c>
      <c r="L270" s="26">
        <f t="shared" si="42"/>
        <v>0</v>
      </c>
      <c r="M270" s="26">
        <f t="shared" si="42"/>
        <v>0</v>
      </c>
      <c r="N270" s="26">
        <f t="shared" si="42"/>
        <v>0</v>
      </c>
      <c r="O270" s="26">
        <f t="shared" si="42"/>
        <v>0</v>
      </c>
      <c r="P270" s="26">
        <f t="shared" si="42"/>
        <v>0</v>
      </c>
      <c r="Q270" s="26">
        <f t="shared" si="42"/>
        <v>-332837370</v>
      </c>
      <c r="R270" s="26">
        <f t="shared" si="42"/>
        <v>4266020</v>
      </c>
      <c r="S270" s="26">
        <f t="shared" si="42"/>
        <v>0</v>
      </c>
      <c r="T270" s="26">
        <f t="shared" si="42"/>
        <v>22394758.850000001</v>
      </c>
      <c r="U270" s="26">
        <f t="shared" si="42"/>
        <v>0</v>
      </c>
      <c r="V270" s="26">
        <f t="shared" si="42"/>
        <v>1605261.15</v>
      </c>
      <c r="W270" s="26">
        <f t="shared" si="42"/>
        <v>1605261.15</v>
      </c>
      <c r="X270" s="26">
        <f t="shared" si="42"/>
        <v>103370</v>
      </c>
      <c r="Y270" s="26">
        <f t="shared" si="42"/>
        <v>313103370</v>
      </c>
      <c r="Z270" s="26">
        <f t="shared" si="42"/>
        <v>0</v>
      </c>
      <c r="AA270" s="26">
        <f t="shared" si="42"/>
        <v>-19734000</v>
      </c>
      <c r="AB270" s="27">
        <f t="shared" si="35"/>
        <v>0.37629011350157754</v>
      </c>
      <c r="AC270" s="27">
        <f t="shared" si="36"/>
        <v>5.2495672430040186</v>
      </c>
      <c r="AD270" s="28">
        <f t="shared" si="37"/>
        <v>5.6258573565055965</v>
      </c>
    </row>
    <row r="271" spans="1:30" outlineLevel="2" x14ac:dyDescent="0.25">
      <c r="A271" s="15" t="s">
        <v>35</v>
      </c>
      <c r="B271" s="16" t="s">
        <v>36</v>
      </c>
      <c r="C271" s="16" t="s">
        <v>71</v>
      </c>
      <c r="D271" s="16" t="s">
        <v>72</v>
      </c>
      <c r="E271" s="16"/>
      <c r="F271" s="16" t="s">
        <v>39</v>
      </c>
      <c r="G271" s="16">
        <v>1120</v>
      </c>
      <c r="H271" s="16">
        <v>3480</v>
      </c>
      <c r="I271" s="17" t="s">
        <v>73</v>
      </c>
      <c r="J271" s="18">
        <v>22032000</v>
      </c>
      <c r="K271" s="19">
        <v>22032000</v>
      </c>
      <c r="L271" s="19">
        <v>-22032000</v>
      </c>
      <c r="M271" s="19"/>
      <c r="N271" s="19"/>
      <c r="O271" s="19"/>
      <c r="P271" s="19">
        <v>0</v>
      </c>
      <c r="Q271" s="19">
        <v>0</v>
      </c>
      <c r="R271" s="19">
        <v>0</v>
      </c>
      <c r="S271" s="19">
        <v>0</v>
      </c>
      <c r="T271" s="19">
        <v>0</v>
      </c>
      <c r="U271" s="19">
        <v>0</v>
      </c>
      <c r="V271" s="19">
        <v>0</v>
      </c>
      <c r="W271" s="19">
        <v>0</v>
      </c>
      <c r="X271" s="19">
        <v>0</v>
      </c>
      <c r="Y271" s="19">
        <v>22032000</v>
      </c>
      <c r="Z271" s="19">
        <v>0</v>
      </c>
      <c r="AA271" s="19">
        <f t="shared" si="40"/>
        <v>0</v>
      </c>
      <c r="AB271" s="20">
        <v>0</v>
      </c>
      <c r="AC271" s="20">
        <v>0</v>
      </c>
      <c r="AD271" s="21">
        <v>0</v>
      </c>
    </row>
    <row r="272" spans="1:30" outlineLevel="2" x14ac:dyDescent="0.25">
      <c r="A272" s="15" t="s">
        <v>319</v>
      </c>
      <c r="B272" s="16" t="s">
        <v>36</v>
      </c>
      <c r="C272" s="16" t="s">
        <v>71</v>
      </c>
      <c r="D272" s="16" t="s">
        <v>72</v>
      </c>
      <c r="E272" s="16"/>
      <c r="F272" s="16" t="s">
        <v>39</v>
      </c>
      <c r="G272" s="16">
        <v>1120</v>
      </c>
      <c r="H272" s="16">
        <v>3480</v>
      </c>
      <c r="I272" s="17" t="s">
        <v>73</v>
      </c>
      <c r="J272" s="18">
        <v>3173703564</v>
      </c>
      <c r="K272" s="19">
        <v>2698750492</v>
      </c>
      <c r="L272" s="19"/>
      <c r="M272" s="19"/>
      <c r="N272" s="19"/>
      <c r="O272" s="19"/>
      <c r="P272" s="19">
        <v>0</v>
      </c>
      <c r="Q272" s="19">
        <v>-745236538</v>
      </c>
      <c r="R272" s="19">
        <v>1953513954</v>
      </c>
      <c r="S272" s="19">
        <v>17989380.780000001</v>
      </c>
      <c r="T272" s="19">
        <v>502982625.93000001</v>
      </c>
      <c r="U272" s="19">
        <v>7180843.2800000003</v>
      </c>
      <c r="V272" s="19">
        <v>802969854.10000002</v>
      </c>
      <c r="W272" s="19">
        <v>802969854.10000002</v>
      </c>
      <c r="X272" s="19">
        <v>61933490.909999996</v>
      </c>
      <c r="Y272" s="19">
        <v>1367627787.9100001</v>
      </c>
      <c r="Z272" s="19">
        <v>0</v>
      </c>
      <c r="AA272" s="19">
        <f t="shared" si="40"/>
        <v>622391249.90999997</v>
      </c>
      <c r="AB272" s="20">
        <f t="shared" ref="AB272:AB295" si="43">V272/R272</f>
        <v>0.41103870922234531</v>
      </c>
      <c r="AC272" s="20">
        <f t="shared" ref="AC272:AC295" si="44">(S272+T272+U272)/R272</f>
        <v>0.27036041841859298</v>
      </c>
      <c r="AD272" s="21">
        <f t="shared" ref="AD272:AD295" si="45">AB272+AC272</f>
        <v>0.68139912764093835</v>
      </c>
    </row>
    <row r="273" spans="1:30" outlineLevel="1" x14ac:dyDescent="0.25">
      <c r="A273" s="22"/>
      <c r="B273" s="23"/>
      <c r="C273" s="23"/>
      <c r="D273" s="23" t="s">
        <v>522</v>
      </c>
      <c r="E273" s="23"/>
      <c r="F273" s="23"/>
      <c r="G273" s="23"/>
      <c r="H273" s="23"/>
      <c r="I273" s="24"/>
      <c r="J273" s="25">
        <f t="shared" ref="J273:AA273" si="46">SUBTOTAL(9,J271:J272)</f>
        <v>3195735564</v>
      </c>
      <c r="K273" s="26">
        <f t="shared" si="46"/>
        <v>2720782492</v>
      </c>
      <c r="L273" s="26">
        <f t="shared" si="46"/>
        <v>-22032000</v>
      </c>
      <c r="M273" s="26">
        <f t="shared" si="46"/>
        <v>0</v>
      </c>
      <c r="N273" s="26">
        <f t="shared" si="46"/>
        <v>0</v>
      </c>
      <c r="O273" s="26">
        <f t="shared" si="46"/>
        <v>0</v>
      </c>
      <c r="P273" s="26">
        <f t="shared" si="46"/>
        <v>0</v>
      </c>
      <c r="Q273" s="26">
        <f t="shared" si="46"/>
        <v>-745236538</v>
      </c>
      <c r="R273" s="26">
        <f t="shared" si="46"/>
        <v>1953513954</v>
      </c>
      <c r="S273" s="26">
        <f t="shared" si="46"/>
        <v>17989380.780000001</v>
      </c>
      <c r="T273" s="26">
        <f t="shared" si="46"/>
        <v>502982625.93000001</v>
      </c>
      <c r="U273" s="26">
        <f t="shared" si="46"/>
        <v>7180843.2800000003</v>
      </c>
      <c r="V273" s="26">
        <f t="shared" si="46"/>
        <v>802969854.10000002</v>
      </c>
      <c r="W273" s="26">
        <f t="shared" si="46"/>
        <v>802969854.10000002</v>
      </c>
      <c r="X273" s="26">
        <f t="shared" si="46"/>
        <v>61933490.909999996</v>
      </c>
      <c r="Y273" s="26">
        <f t="shared" si="46"/>
        <v>1389659787.9100001</v>
      </c>
      <c r="Z273" s="26">
        <f t="shared" si="46"/>
        <v>0</v>
      </c>
      <c r="AA273" s="26">
        <f t="shared" si="46"/>
        <v>622391249.90999997</v>
      </c>
      <c r="AB273" s="27">
        <f t="shared" si="43"/>
        <v>0.41103870922234531</v>
      </c>
      <c r="AC273" s="27">
        <f t="shared" si="44"/>
        <v>0.27036041841859298</v>
      </c>
      <c r="AD273" s="28">
        <f t="shared" si="45"/>
        <v>0.68139912764093835</v>
      </c>
    </row>
    <row r="274" spans="1:30" ht="60" outlineLevel="2" x14ac:dyDescent="0.25">
      <c r="A274" s="15" t="s">
        <v>489</v>
      </c>
      <c r="B274" s="16" t="s">
        <v>36</v>
      </c>
      <c r="C274" s="16" t="s">
        <v>71</v>
      </c>
      <c r="D274" s="16" t="s">
        <v>490</v>
      </c>
      <c r="E274" s="16"/>
      <c r="F274" s="16" t="s">
        <v>39</v>
      </c>
      <c r="G274" s="16">
        <v>1120</v>
      </c>
      <c r="H274" s="16">
        <v>3480</v>
      </c>
      <c r="I274" s="17" t="s">
        <v>491</v>
      </c>
      <c r="J274" s="18">
        <v>105000</v>
      </c>
      <c r="K274" s="19">
        <v>105000</v>
      </c>
      <c r="L274" s="19">
        <v>-25000</v>
      </c>
      <c r="M274" s="19"/>
      <c r="N274" s="19"/>
      <c r="O274" s="19"/>
      <c r="P274" s="19">
        <v>0</v>
      </c>
      <c r="Q274" s="19">
        <v>0</v>
      </c>
      <c r="R274" s="19">
        <v>80000</v>
      </c>
      <c r="S274" s="19">
        <v>0</v>
      </c>
      <c r="T274" s="19">
        <v>0</v>
      </c>
      <c r="U274" s="19">
        <v>0</v>
      </c>
      <c r="V274" s="19">
        <v>0</v>
      </c>
      <c r="W274" s="19">
        <v>0</v>
      </c>
      <c r="X274" s="19">
        <v>26250</v>
      </c>
      <c r="Y274" s="19">
        <v>105000</v>
      </c>
      <c r="Z274" s="19">
        <v>0</v>
      </c>
      <c r="AA274" s="19">
        <f t="shared" si="40"/>
        <v>80000</v>
      </c>
      <c r="AB274" s="20">
        <f t="shared" si="43"/>
        <v>0</v>
      </c>
      <c r="AC274" s="20">
        <f t="shared" si="44"/>
        <v>0</v>
      </c>
      <c r="AD274" s="21">
        <f t="shared" si="45"/>
        <v>0</v>
      </c>
    </row>
    <row r="275" spans="1:30" outlineLevel="1" x14ac:dyDescent="0.25">
      <c r="A275" s="22"/>
      <c r="B275" s="23"/>
      <c r="C275" s="23"/>
      <c r="D275" s="23" t="s">
        <v>523</v>
      </c>
      <c r="E275" s="23"/>
      <c r="F275" s="23"/>
      <c r="G275" s="23"/>
      <c r="H275" s="23"/>
      <c r="I275" s="24"/>
      <c r="J275" s="25">
        <f t="shared" ref="J275:AA275" si="47">SUBTOTAL(9,J274:J274)</f>
        <v>105000</v>
      </c>
      <c r="K275" s="26">
        <f t="shared" si="47"/>
        <v>105000</v>
      </c>
      <c r="L275" s="26">
        <f t="shared" si="47"/>
        <v>-25000</v>
      </c>
      <c r="M275" s="26">
        <f t="shared" si="47"/>
        <v>0</v>
      </c>
      <c r="N275" s="26">
        <f t="shared" si="47"/>
        <v>0</v>
      </c>
      <c r="O275" s="26">
        <f t="shared" si="47"/>
        <v>0</v>
      </c>
      <c r="P275" s="26">
        <f t="shared" si="47"/>
        <v>0</v>
      </c>
      <c r="Q275" s="26">
        <f t="shared" si="47"/>
        <v>0</v>
      </c>
      <c r="R275" s="26">
        <f t="shared" si="47"/>
        <v>80000</v>
      </c>
      <c r="S275" s="26">
        <f t="shared" si="47"/>
        <v>0</v>
      </c>
      <c r="T275" s="26">
        <f t="shared" si="47"/>
        <v>0</v>
      </c>
      <c r="U275" s="26">
        <f t="shared" si="47"/>
        <v>0</v>
      </c>
      <c r="V275" s="26">
        <f t="shared" si="47"/>
        <v>0</v>
      </c>
      <c r="W275" s="26">
        <f t="shared" si="47"/>
        <v>0</v>
      </c>
      <c r="X275" s="26">
        <f t="shared" si="47"/>
        <v>26250</v>
      </c>
      <c r="Y275" s="26">
        <f t="shared" si="47"/>
        <v>105000</v>
      </c>
      <c r="Z275" s="26">
        <f t="shared" si="47"/>
        <v>0</v>
      </c>
      <c r="AA275" s="26">
        <f t="shared" si="47"/>
        <v>80000</v>
      </c>
      <c r="AB275" s="27">
        <f t="shared" si="43"/>
        <v>0</v>
      </c>
      <c r="AC275" s="27">
        <f t="shared" si="44"/>
        <v>0</v>
      </c>
      <c r="AD275" s="28">
        <f t="shared" si="45"/>
        <v>0</v>
      </c>
    </row>
    <row r="276" spans="1:30" outlineLevel="2" x14ac:dyDescent="0.25">
      <c r="A276" s="15" t="s">
        <v>177</v>
      </c>
      <c r="B276" s="16" t="s">
        <v>36</v>
      </c>
      <c r="C276" s="16" t="s">
        <v>71</v>
      </c>
      <c r="D276" s="16" t="s">
        <v>180</v>
      </c>
      <c r="E276" s="16"/>
      <c r="F276" s="16" t="s">
        <v>39</v>
      </c>
      <c r="G276" s="16">
        <v>1120</v>
      </c>
      <c r="H276" s="16">
        <v>3480</v>
      </c>
      <c r="I276" s="17" t="s">
        <v>181</v>
      </c>
      <c r="J276" s="18">
        <v>215748866</v>
      </c>
      <c r="K276" s="19">
        <v>215748866</v>
      </c>
      <c r="L276" s="19">
        <v>0</v>
      </c>
      <c r="M276" s="19">
        <v>0</v>
      </c>
      <c r="N276" s="19">
        <v>0</v>
      </c>
      <c r="O276" s="19">
        <v>0</v>
      </c>
      <c r="P276" s="19">
        <v>0</v>
      </c>
      <c r="Q276" s="19">
        <v>0</v>
      </c>
      <c r="R276" s="19">
        <v>215748866</v>
      </c>
      <c r="S276" s="19">
        <v>0</v>
      </c>
      <c r="T276" s="19">
        <v>113714177.28</v>
      </c>
      <c r="U276" s="19">
        <v>0</v>
      </c>
      <c r="V276" s="19">
        <v>71138162.890000001</v>
      </c>
      <c r="W276" s="19">
        <v>71069663.980000004</v>
      </c>
      <c r="X276" s="19">
        <v>58403.83</v>
      </c>
      <c r="Y276" s="19">
        <v>30896525.829999998</v>
      </c>
      <c r="Z276" s="19">
        <v>0</v>
      </c>
      <c r="AA276" s="19">
        <f t="shared" si="40"/>
        <v>30896525.829999998</v>
      </c>
      <c r="AB276" s="20">
        <f t="shared" si="43"/>
        <v>0.3297267059100093</v>
      </c>
      <c r="AC276" s="20">
        <f t="shared" si="44"/>
        <v>0.52706732317193272</v>
      </c>
      <c r="AD276" s="21">
        <f t="shared" si="45"/>
        <v>0.85679402908194202</v>
      </c>
    </row>
    <row r="277" spans="1:30" outlineLevel="2" x14ac:dyDescent="0.25">
      <c r="A277" s="15" t="s">
        <v>489</v>
      </c>
      <c r="B277" s="16" t="s">
        <v>36</v>
      </c>
      <c r="C277" s="16" t="s">
        <v>71</v>
      </c>
      <c r="D277" s="16" t="s">
        <v>180</v>
      </c>
      <c r="E277" s="16"/>
      <c r="F277" s="16" t="s">
        <v>39</v>
      </c>
      <c r="G277" s="16">
        <v>1120</v>
      </c>
      <c r="H277" s="16">
        <v>3480</v>
      </c>
      <c r="I277" s="17" t="s">
        <v>181</v>
      </c>
      <c r="J277" s="18">
        <v>3150000</v>
      </c>
      <c r="K277" s="19">
        <v>3150000</v>
      </c>
      <c r="L277" s="19">
        <v>-2850000</v>
      </c>
      <c r="M277" s="19"/>
      <c r="N277" s="19"/>
      <c r="O277" s="19"/>
      <c r="P277" s="19">
        <v>0</v>
      </c>
      <c r="Q277" s="19">
        <v>0</v>
      </c>
      <c r="R277" s="19">
        <v>300000</v>
      </c>
      <c r="S277" s="19">
        <v>0</v>
      </c>
      <c r="T277" s="19">
        <v>0</v>
      </c>
      <c r="U277" s="19">
        <v>0</v>
      </c>
      <c r="V277" s="19">
        <v>280970</v>
      </c>
      <c r="W277" s="19">
        <v>280970</v>
      </c>
      <c r="X277" s="19">
        <v>19030</v>
      </c>
      <c r="Y277" s="19">
        <v>2869030</v>
      </c>
      <c r="Z277" s="19">
        <v>0</v>
      </c>
      <c r="AA277" s="19">
        <f t="shared" si="40"/>
        <v>19030</v>
      </c>
      <c r="AB277" s="20">
        <f t="shared" si="43"/>
        <v>0.93656666666666666</v>
      </c>
      <c r="AC277" s="20">
        <f t="shared" si="44"/>
        <v>0</v>
      </c>
      <c r="AD277" s="21">
        <f t="shared" si="45"/>
        <v>0.93656666666666666</v>
      </c>
    </row>
    <row r="278" spans="1:30" outlineLevel="1" x14ac:dyDescent="0.25">
      <c r="A278" s="22"/>
      <c r="B278" s="23"/>
      <c r="C278" s="23"/>
      <c r="D278" s="23" t="s">
        <v>524</v>
      </c>
      <c r="E278" s="23"/>
      <c r="F278" s="23"/>
      <c r="G278" s="23"/>
      <c r="H278" s="23"/>
      <c r="I278" s="24"/>
      <c r="J278" s="25">
        <f t="shared" ref="J278:AA278" si="48">SUBTOTAL(9,J276:J277)</f>
        <v>218898866</v>
      </c>
      <c r="K278" s="26">
        <f t="shared" si="48"/>
        <v>218898866</v>
      </c>
      <c r="L278" s="26">
        <f t="shared" si="48"/>
        <v>-2850000</v>
      </c>
      <c r="M278" s="26">
        <f t="shared" si="48"/>
        <v>0</v>
      </c>
      <c r="N278" s="26">
        <f t="shared" si="48"/>
        <v>0</v>
      </c>
      <c r="O278" s="26">
        <f t="shared" si="48"/>
        <v>0</v>
      </c>
      <c r="P278" s="26">
        <f t="shared" si="48"/>
        <v>0</v>
      </c>
      <c r="Q278" s="26">
        <f t="shared" si="48"/>
        <v>0</v>
      </c>
      <c r="R278" s="26">
        <f t="shared" si="48"/>
        <v>216048866</v>
      </c>
      <c r="S278" s="26">
        <f t="shared" si="48"/>
        <v>0</v>
      </c>
      <c r="T278" s="26">
        <f t="shared" si="48"/>
        <v>113714177.28</v>
      </c>
      <c r="U278" s="26">
        <f t="shared" si="48"/>
        <v>0</v>
      </c>
      <c r="V278" s="26">
        <f t="shared" si="48"/>
        <v>71419132.890000001</v>
      </c>
      <c r="W278" s="26">
        <f t="shared" si="48"/>
        <v>71350633.980000004</v>
      </c>
      <c r="X278" s="26">
        <f t="shared" si="48"/>
        <v>77433.83</v>
      </c>
      <c r="Y278" s="26">
        <f t="shared" si="48"/>
        <v>33765555.829999998</v>
      </c>
      <c r="Z278" s="26">
        <f t="shared" si="48"/>
        <v>0</v>
      </c>
      <c r="AA278" s="26">
        <f t="shared" si="48"/>
        <v>30915555.829999998</v>
      </c>
      <c r="AB278" s="27">
        <f t="shared" si="43"/>
        <v>0.33056934855654369</v>
      </c>
      <c r="AC278" s="27">
        <f t="shared" si="44"/>
        <v>0.52633545079565469</v>
      </c>
      <c r="AD278" s="28">
        <f t="shared" si="45"/>
        <v>0.85690479935219832</v>
      </c>
    </row>
    <row r="279" spans="1:30" outlineLevel="2" x14ac:dyDescent="0.25">
      <c r="A279" s="15" t="s">
        <v>177</v>
      </c>
      <c r="B279" s="16" t="s">
        <v>36</v>
      </c>
      <c r="C279" s="16" t="s">
        <v>71</v>
      </c>
      <c r="D279" s="16" t="s">
        <v>182</v>
      </c>
      <c r="E279" s="16"/>
      <c r="F279" s="16" t="s">
        <v>39</v>
      </c>
      <c r="G279" s="16">
        <v>1120</v>
      </c>
      <c r="H279" s="16">
        <v>3480</v>
      </c>
      <c r="I279" s="17" t="s">
        <v>183</v>
      </c>
      <c r="J279" s="18">
        <v>789789083</v>
      </c>
      <c r="K279" s="19">
        <v>789789083</v>
      </c>
      <c r="L279" s="19">
        <v>0</v>
      </c>
      <c r="M279" s="19">
        <v>0</v>
      </c>
      <c r="N279" s="19">
        <v>0</v>
      </c>
      <c r="O279" s="19">
        <v>0</v>
      </c>
      <c r="P279" s="19">
        <v>0</v>
      </c>
      <c r="Q279" s="19">
        <v>0</v>
      </c>
      <c r="R279" s="19">
        <v>789789083</v>
      </c>
      <c r="S279" s="19">
        <v>0</v>
      </c>
      <c r="T279" s="19">
        <v>437835577.44999999</v>
      </c>
      <c r="U279" s="19">
        <v>0</v>
      </c>
      <c r="V279" s="19">
        <v>292673194.05000001</v>
      </c>
      <c r="W279" s="19">
        <v>291104695.27999997</v>
      </c>
      <c r="X279" s="19">
        <v>0.5</v>
      </c>
      <c r="Y279" s="19">
        <v>59280311.5</v>
      </c>
      <c r="Z279" s="19">
        <v>0</v>
      </c>
      <c r="AA279" s="19">
        <f t="shared" si="40"/>
        <v>59280311.5</v>
      </c>
      <c r="AB279" s="20">
        <f t="shared" si="43"/>
        <v>0.3705713339798089</v>
      </c>
      <c r="AC279" s="20">
        <f t="shared" si="44"/>
        <v>0.554370257672959</v>
      </c>
      <c r="AD279" s="21">
        <f t="shared" si="45"/>
        <v>0.9249415916527679</v>
      </c>
    </row>
    <row r="280" spans="1:30" outlineLevel="2" x14ac:dyDescent="0.25">
      <c r="A280" s="15" t="s">
        <v>489</v>
      </c>
      <c r="B280" s="16" t="s">
        <v>36</v>
      </c>
      <c r="C280" s="16" t="s">
        <v>71</v>
      </c>
      <c r="D280" s="16" t="s">
        <v>182</v>
      </c>
      <c r="E280" s="16"/>
      <c r="F280" s="16" t="s">
        <v>39</v>
      </c>
      <c r="G280" s="16">
        <v>1120</v>
      </c>
      <c r="H280" s="16">
        <v>3480</v>
      </c>
      <c r="I280" s="17" t="s">
        <v>183</v>
      </c>
      <c r="J280" s="18">
        <v>21000000</v>
      </c>
      <c r="K280" s="19">
        <v>21000000</v>
      </c>
      <c r="L280" s="19">
        <v>-17000000</v>
      </c>
      <c r="M280" s="19"/>
      <c r="N280" s="19"/>
      <c r="O280" s="19"/>
      <c r="P280" s="19">
        <v>0</v>
      </c>
      <c r="Q280" s="19">
        <v>0</v>
      </c>
      <c r="R280" s="19">
        <v>4000000</v>
      </c>
      <c r="S280" s="19">
        <v>0</v>
      </c>
      <c r="T280" s="19">
        <v>0</v>
      </c>
      <c r="U280" s="19">
        <v>0</v>
      </c>
      <c r="V280" s="19">
        <v>3114705</v>
      </c>
      <c r="W280" s="19">
        <v>3114705</v>
      </c>
      <c r="X280" s="19">
        <v>885295</v>
      </c>
      <c r="Y280" s="19">
        <v>17885295</v>
      </c>
      <c r="Z280" s="19">
        <v>0</v>
      </c>
      <c r="AA280" s="19">
        <f t="shared" si="40"/>
        <v>885295</v>
      </c>
      <c r="AB280" s="20">
        <f t="shared" si="43"/>
        <v>0.77867624999999996</v>
      </c>
      <c r="AC280" s="20">
        <f t="shared" si="44"/>
        <v>0</v>
      </c>
      <c r="AD280" s="21">
        <f t="shared" si="45"/>
        <v>0.77867624999999996</v>
      </c>
    </row>
    <row r="281" spans="1:30" outlineLevel="1" x14ac:dyDescent="0.25">
      <c r="A281" s="22"/>
      <c r="B281" s="23"/>
      <c r="C281" s="23"/>
      <c r="D281" s="23" t="s">
        <v>525</v>
      </c>
      <c r="E281" s="23"/>
      <c r="F281" s="23"/>
      <c r="G281" s="23"/>
      <c r="H281" s="23"/>
      <c r="I281" s="24"/>
      <c r="J281" s="25">
        <f t="shared" ref="J281:AA281" si="49">SUBTOTAL(9,J279:J280)</f>
        <v>810789083</v>
      </c>
      <c r="K281" s="26">
        <f t="shared" si="49"/>
        <v>810789083</v>
      </c>
      <c r="L281" s="26">
        <f t="shared" si="49"/>
        <v>-17000000</v>
      </c>
      <c r="M281" s="26">
        <f t="shared" si="49"/>
        <v>0</v>
      </c>
      <c r="N281" s="26">
        <f t="shared" si="49"/>
        <v>0</v>
      </c>
      <c r="O281" s="26">
        <f t="shared" si="49"/>
        <v>0</v>
      </c>
      <c r="P281" s="26">
        <f t="shared" si="49"/>
        <v>0</v>
      </c>
      <c r="Q281" s="26">
        <f t="shared" si="49"/>
        <v>0</v>
      </c>
      <c r="R281" s="26">
        <f t="shared" si="49"/>
        <v>793789083</v>
      </c>
      <c r="S281" s="26">
        <f t="shared" si="49"/>
        <v>0</v>
      </c>
      <c r="T281" s="26">
        <f t="shared" si="49"/>
        <v>437835577.44999999</v>
      </c>
      <c r="U281" s="26">
        <f t="shared" si="49"/>
        <v>0</v>
      </c>
      <c r="V281" s="26">
        <f t="shared" si="49"/>
        <v>295787899.05000001</v>
      </c>
      <c r="W281" s="26">
        <f t="shared" si="49"/>
        <v>294219400.27999997</v>
      </c>
      <c r="X281" s="26">
        <f t="shared" si="49"/>
        <v>885295.5</v>
      </c>
      <c r="Y281" s="26">
        <f t="shared" si="49"/>
        <v>77165606.5</v>
      </c>
      <c r="Z281" s="26">
        <f t="shared" si="49"/>
        <v>0</v>
      </c>
      <c r="AA281" s="26">
        <f t="shared" si="49"/>
        <v>60165606.5</v>
      </c>
      <c r="AB281" s="27">
        <f t="shared" si="43"/>
        <v>0.37262782442423692</v>
      </c>
      <c r="AC281" s="27">
        <f t="shared" si="44"/>
        <v>0.55157671833337618</v>
      </c>
      <c r="AD281" s="28">
        <f t="shared" si="45"/>
        <v>0.9242045427576131</v>
      </c>
    </row>
    <row r="282" spans="1:30" outlineLevel="2" x14ac:dyDescent="0.25">
      <c r="A282" s="15" t="s">
        <v>177</v>
      </c>
      <c r="B282" s="16" t="s">
        <v>36</v>
      </c>
      <c r="C282" s="16" t="s">
        <v>71</v>
      </c>
      <c r="D282" s="16" t="s">
        <v>184</v>
      </c>
      <c r="E282" s="16"/>
      <c r="F282" s="16" t="s">
        <v>39</v>
      </c>
      <c r="G282" s="16">
        <v>1120</v>
      </c>
      <c r="H282" s="16">
        <v>3480</v>
      </c>
      <c r="I282" s="17" t="s">
        <v>185</v>
      </c>
      <c r="J282" s="18">
        <v>0</v>
      </c>
      <c r="K282" s="19">
        <v>46816431.600000001</v>
      </c>
      <c r="L282" s="19">
        <v>0</v>
      </c>
      <c r="M282" s="19">
        <v>0</v>
      </c>
      <c r="N282" s="19">
        <v>0</v>
      </c>
      <c r="O282" s="19">
        <v>0</v>
      </c>
      <c r="P282" s="19">
        <v>0</v>
      </c>
      <c r="Q282" s="19">
        <v>0</v>
      </c>
      <c r="R282" s="19">
        <v>46816431.600000001</v>
      </c>
      <c r="S282" s="19">
        <v>0</v>
      </c>
      <c r="T282" s="19">
        <v>38640793.539999999</v>
      </c>
      <c r="U282" s="19">
        <v>0</v>
      </c>
      <c r="V282" s="19">
        <v>8120168.7000000002</v>
      </c>
      <c r="W282" s="19">
        <v>8120168.7000000002</v>
      </c>
      <c r="X282" s="19">
        <v>55469.36</v>
      </c>
      <c r="Y282" s="19">
        <v>55469.36</v>
      </c>
      <c r="Z282" s="19">
        <v>0</v>
      </c>
      <c r="AA282" s="19">
        <f t="shared" si="40"/>
        <v>55469.360000002198</v>
      </c>
      <c r="AB282" s="20">
        <f t="shared" si="43"/>
        <v>0.17344698052552984</v>
      </c>
      <c r="AC282" s="20">
        <f t="shared" si="44"/>
        <v>0.82536819273513362</v>
      </c>
      <c r="AD282" s="21">
        <f t="shared" si="45"/>
        <v>0.99881517326066349</v>
      </c>
    </row>
    <row r="283" spans="1:30" outlineLevel="1" x14ac:dyDescent="0.25">
      <c r="A283" s="22"/>
      <c r="B283" s="23"/>
      <c r="C283" s="23"/>
      <c r="D283" s="23" t="s">
        <v>526</v>
      </c>
      <c r="E283" s="23"/>
      <c r="F283" s="23"/>
      <c r="G283" s="23"/>
      <c r="H283" s="23"/>
      <c r="I283" s="24"/>
      <c r="J283" s="25">
        <f t="shared" ref="J283:AA283" si="50">SUBTOTAL(9,J282:J282)</f>
        <v>0</v>
      </c>
      <c r="K283" s="26">
        <f t="shared" si="50"/>
        <v>46816431.600000001</v>
      </c>
      <c r="L283" s="26">
        <f t="shared" si="50"/>
        <v>0</v>
      </c>
      <c r="M283" s="26">
        <f t="shared" si="50"/>
        <v>0</v>
      </c>
      <c r="N283" s="26">
        <f t="shared" si="50"/>
        <v>0</v>
      </c>
      <c r="O283" s="26">
        <f t="shared" si="50"/>
        <v>0</v>
      </c>
      <c r="P283" s="26">
        <f t="shared" si="50"/>
        <v>0</v>
      </c>
      <c r="Q283" s="26">
        <f t="shared" si="50"/>
        <v>0</v>
      </c>
      <c r="R283" s="26">
        <f t="shared" si="50"/>
        <v>46816431.600000001</v>
      </c>
      <c r="S283" s="26">
        <f t="shared" si="50"/>
        <v>0</v>
      </c>
      <c r="T283" s="26">
        <f t="shared" si="50"/>
        <v>38640793.539999999</v>
      </c>
      <c r="U283" s="26">
        <f t="shared" si="50"/>
        <v>0</v>
      </c>
      <c r="V283" s="26">
        <f t="shared" si="50"/>
        <v>8120168.7000000002</v>
      </c>
      <c r="W283" s="26">
        <f t="shared" si="50"/>
        <v>8120168.7000000002</v>
      </c>
      <c r="X283" s="26">
        <f t="shared" si="50"/>
        <v>55469.36</v>
      </c>
      <c r="Y283" s="26">
        <f t="shared" si="50"/>
        <v>55469.36</v>
      </c>
      <c r="Z283" s="26">
        <f t="shared" si="50"/>
        <v>0</v>
      </c>
      <c r="AA283" s="26">
        <f t="shared" si="50"/>
        <v>55469.360000002198</v>
      </c>
      <c r="AB283" s="27">
        <f t="shared" si="43"/>
        <v>0.17344698052552984</v>
      </c>
      <c r="AC283" s="27">
        <f t="shared" si="44"/>
        <v>0.82536819273513362</v>
      </c>
      <c r="AD283" s="28">
        <f t="shared" si="45"/>
        <v>0.99881517326066349</v>
      </c>
    </row>
    <row r="284" spans="1:30" outlineLevel="2" x14ac:dyDescent="0.25">
      <c r="A284" s="15" t="s">
        <v>177</v>
      </c>
      <c r="B284" s="16" t="s">
        <v>36</v>
      </c>
      <c r="C284" s="16" t="s">
        <v>71</v>
      </c>
      <c r="D284" s="16" t="s">
        <v>186</v>
      </c>
      <c r="E284" s="16"/>
      <c r="F284" s="16" t="s">
        <v>39</v>
      </c>
      <c r="G284" s="16">
        <v>1120</v>
      </c>
      <c r="H284" s="16">
        <v>3480</v>
      </c>
      <c r="I284" s="17" t="s">
        <v>187</v>
      </c>
      <c r="J284" s="18">
        <v>254334696</v>
      </c>
      <c r="K284" s="19">
        <v>254334696</v>
      </c>
      <c r="L284" s="19">
        <v>0</v>
      </c>
      <c r="M284" s="19">
        <v>0</v>
      </c>
      <c r="N284" s="19">
        <v>0</v>
      </c>
      <c r="O284" s="19">
        <v>0</v>
      </c>
      <c r="P284" s="19">
        <v>0</v>
      </c>
      <c r="Q284" s="19">
        <v>0</v>
      </c>
      <c r="R284" s="19">
        <v>254334696</v>
      </c>
      <c r="S284" s="19">
        <v>0</v>
      </c>
      <c r="T284" s="19">
        <v>94087550.260000005</v>
      </c>
      <c r="U284" s="19">
        <v>0</v>
      </c>
      <c r="V284" s="19">
        <v>72369378.739999995</v>
      </c>
      <c r="W284" s="19">
        <v>72369378.739999995</v>
      </c>
      <c r="X284" s="19">
        <v>61377767</v>
      </c>
      <c r="Y284" s="19">
        <v>87877767</v>
      </c>
      <c r="Z284" s="19">
        <v>0</v>
      </c>
      <c r="AA284" s="19">
        <f t="shared" si="40"/>
        <v>87877767.000000015</v>
      </c>
      <c r="AB284" s="20">
        <f t="shared" si="43"/>
        <v>0.2845438702551224</v>
      </c>
      <c r="AC284" s="20">
        <f t="shared" si="44"/>
        <v>0.36993596131296219</v>
      </c>
      <c r="AD284" s="21">
        <f t="shared" si="45"/>
        <v>0.65447983156808465</v>
      </c>
    </row>
    <row r="285" spans="1:30" outlineLevel="2" x14ac:dyDescent="0.25">
      <c r="A285" s="15" t="s">
        <v>319</v>
      </c>
      <c r="B285" s="16" t="s">
        <v>36</v>
      </c>
      <c r="C285" s="16" t="s">
        <v>71</v>
      </c>
      <c r="D285" s="16" t="s">
        <v>186</v>
      </c>
      <c r="E285" s="16"/>
      <c r="F285" s="16" t="s">
        <v>39</v>
      </c>
      <c r="G285" s="16">
        <v>1120</v>
      </c>
      <c r="H285" s="16">
        <v>3480</v>
      </c>
      <c r="I285" s="17" t="s">
        <v>187</v>
      </c>
      <c r="J285" s="18">
        <v>4323385701</v>
      </c>
      <c r="K285" s="19">
        <v>5924531991</v>
      </c>
      <c r="L285" s="19"/>
      <c r="M285" s="19"/>
      <c r="N285" s="19">
        <v>831443310</v>
      </c>
      <c r="O285" s="19"/>
      <c r="P285" s="19">
        <v>0</v>
      </c>
      <c r="Q285" s="19">
        <v>-831443310</v>
      </c>
      <c r="R285" s="19">
        <v>5924531991</v>
      </c>
      <c r="S285" s="19">
        <v>0</v>
      </c>
      <c r="T285" s="19">
        <v>2828030607.73</v>
      </c>
      <c r="U285" s="19">
        <v>11679767.460000001</v>
      </c>
      <c r="V285" s="19">
        <v>2486672756.2600002</v>
      </c>
      <c r="W285" s="19">
        <v>2486672756.2600002</v>
      </c>
      <c r="X285" s="19">
        <v>88606970.549999997</v>
      </c>
      <c r="Y285" s="19">
        <v>598148859.54999995</v>
      </c>
      <c r="Z285" s="19">
        <v>0</v>
      </c>
      <c r="AA285" s="19">
        <f t="shared" si="40"/>
        <v>598148859.54999971</v>
      </c>
      <c r="AB285" s="20">
        <f t="shared" si="43"/>
        <v>0.4197247580125355</v>
      </c>
      <c r="AC285" s="20">
        <f t="shared" si="44"/>
        <v>0.47931387314708146</v>
      </c>
      <c r="AD285" s="21">
        <f t="shared" si="45"/>
        <v>0.89903863115961702</v>
      </c>
    </row>
    <row r="286" spans="1:30" outlineLevel="2" x14ac:dyDescent="0.25">
      <c r="A286" s="15" t="s">
        <v>489</v>
      </c>
      <c r="B286" s="16" t="s">
        <v>36</v>
      </c>
      <c r="C286" s="16" t="s">
        <v>71</v>
      </c>
      <c r="D286" s="16" t="s">
        <v>186</v>
      </c>
      <c r="E286" s="16"/>
      <c r="F286" s="16" t="s">
        <v>39</v>
      </c>
      <c r="G286" s="16">
        <v>1120</v>
      </c>
      <c r="H286" s="16">
        <v>3480</v>
      </c>
      <c r="I286" s="17" t="s">
        <v>187</v>
      </c>
      <c r="J286" s="18">
        <v>29400000</v>
      </c>
      <c r="K286" s="19">
        <v>29400000</v>
      </c>
      <c r="L286" s="19">
        <v>-22400000</v>
      </c>
      <c r="M286" s="19"/>
      <c r="N286" s="19"/>
      <c r="O286" s="19"/>
      <c r="P286" s="19">
        <v>0</v>
      </c>
      <c r="Q286" s="19">
        <v>0</v>
      </c>
      <c r="R286" s="19">
        <v>7000000</v>
      </c>
      <c r="S286" s="19">
        <v>0</v>
      </c>
      <c r="T286" s="19">
        <v>0</v>
      </c>
      <c r="U286" s="19">
        <v>0</v>
      </c>
      <c r="V286" s="19">
        <v>6781058.3399999999</v>
      </c>
      <c r="W286" s="19">
        <v>6781058.3399999999</v>
      </c>
      <c r="X286" s="19">
        <v>218941.66</v>
      </c>
      <c r="Y286" s="19">
        <v>22618941.66</v>
      </c>
      <c r="Z286" s="19">
        <v>0</v>
      </c>
      <c r="AA286" s="19">
        <f t="shared" si="40"/>
        <v>218941.66000000015</v>
      </c>
      <c r="AB286" s="20">
        <f t="shared" si="43"/>
        <v>0.96872261999999998</v>
      </c>
      <c r="AC286" s="20">
        <f t="shared" si="44"/>
        <v>0</v>
      </c>
      <c r="AD286" s="21">
        <f t="shared" si="45"/>
        <v>0.96872261999999998</v>
      </c>
    </row>
    <row r="287" spans="1:30" outlineLevel="1" x14ac:dyDescent="0.25">
      <c r="A287" s="22"/>
      <c r="B287" s="23"/>
      <c r="C287" s="23"/>
      <c r="D287" s="23" t="s">
        <v>527</v>
      </c>
      <c r="E287" s="23"/>
      <c r="F287" s="23"/>
      <c r="G287" s="23"/>
      <c r="H287" s="23"/>
      <c r="I287" s="24"/>
      <c r="J287" s="25">
        <f t="shared" ref="J287:AA287" si="51">SUBTOTAL(9,J284:J286)</f>
        <v>4607120397</v>
      </c>
      <c r="K287" s="26">
        <f t="shared" si="51"/>
        <v>6208266687</v>
      </c>
      <c r="L287" s="26">
        <f t="shared" si="51"/>
        <v>-22400000</v>
      </c>
      <c r="M287" s="26">
        <f t="shared" si="51"/>
        <v>0</v>
      </c>
      <c r="N287" s="26">
        <f t="shared" si="51"/>
        <v>831443310</v>
      </c>
      <c r="O287" s="26">
        <f t="shared" si="51"/>
        <v>0</v>
      </c>
      <c r="P287" s="26">
        <f t="shared" si="51"/>
        <v>0</v>
      </c>
      <c r="Q287" s="26">
        <f t="shared" si="51"/>
        <v>-831443310</v>
      </c>
      <c r="R287" s="26">
        <f t="shared" si="51"/>
        <v>6185866687</v>
      </c>
      <c r="S287" s="26">
        <f t="shared" si="51"/>
        <v>0</v>
      </c>
      <c r="T287" s="26">
        <f t="shared" si="51"/>
        <v>2922118157.9900002</v>
      </c>
      <c r="U287" s="26">
        <f t="shared" si="51"/>
        <v>11679767.460000001</v>
      </c>
      <c r="V287" s="26">
        <f t="shared" si="51"/>
        <v>2565823193.3400002</v>
      </c>
      <c r="W287" s="26">
        <f t="shared" si="51"/>
        <v>2565823193.3400002</v>
      </c>
      <c r="X287" s="26">
        <f t="shared" si="51"/>
        <v>150203679.21000001</v>
      </c>
      <c r="Y287" s="26">
        <f t="shared" si="51"/>
        <v>708645568.20999992</v>
      </c>
      <c r="Z287" s="26">
        <f t="shared" si="51"/>
        <v>0</v>
      </c>
      <c r="AA287" s="26">
        <f t="shared" si="51"/>
        <v>686245568.20999968</v>
      </c>
      <c r="AB287" s="27">
        <f t="shared" si="43"/>
        <v>0.41478798738618861</v>
      </c>
      <c r="AC287" s="27">
        <f t="shared" si="44"/>
        <v>0.47427435376445581</v>
      </c>
      <c r="AD287" s="28">
        <f t="shared" si="45"/>
        <v>0.88906234115064442</v>
      </c>
    </row>
    <row r="288" spans="1:30" ht="60" outlineLevel="2" x14ac:dyDescent="0.25">
      <c r="A288" s="15" t="s">
        <v>177</v>
      </c>
      <c r="B288" s="16" t="s">
        <v>36</v>
      </c>
      <c r="C288" s="16" t="s">
        <v>71</v>
      </c>
      <c r="D288" s="16" t="s">
        <v>188</v>
      </c>
      <c r="E288" s="16"/>
      <c r="F288" s="16" t="s">
        <v>39</v>
      </c>
      <c r="G288" s="16">
        <v>1120</v>
      </c>
      <c r="H288" s="16">
        <v>3480</v>
      </c>
      <c r="I288" s="17" t="s">
        <v>189</v>
      </c>
      <c r="J288" s="18">
        <v>16449097</v>
      </c>
      <c r="K288" s="19">
        <v>16449097</v>
      </c>
      <c r="L288" s="19">
        <v>0</v>
      </c>
      <c r="M288" s="19">
        <v>0</v>
      </c>
      <c r="N288" s="19">
        <v>0</v>
      </c>
      <c r="O288" s="19">
        <v>0</v>
      </c>
      <c r="P288" s="19">
        <v>0</v>
      </c>
      <c r="Q288" s="19">
        <v>0</v>
      </c>
      <c r="R288" s="19">
        <v>16449097</v>
      </c>
      <c r="S288" s="19">
        <v>0</v>
      </c>
      <c r="T288" s="19">
        <v>11971583.15</v>
      </c>
      <c r="U288" s="19">
        <v>0</v>
      </c>
      <c r="V288" s="19">
        <v>1222856.8500000001</v>
      </c>
      <c r="W288" s="19">
        <v>1222856.8500000001</v>
      </c>
      <c r="X288" s="19">
        <v>1032777</v>
      </c>
      <c r="Y288" s="19">
        <v>3254657</v>
      </c>
      <c r="Z288" s="19">
        <v>0</v>
      </c>
      <c r="AA288" s="19">
        <f t="shared" si="40"/>
        <v>3254656.9999999995</v>
      </c>
      <c r="AB288" s="20">
        <f t="shared" si="43"/>
        <v>7.4341883326482908E-2</v>
      </c>
      <c r="AC288" s="20">
        <f t="shared" si="44"/>
        <v>0.72779576593171047</v>
      </c>
      <c r="AD288" s="21">
        <f t="shared" si="45"/>
        <v>0.80213764925819342</v>
      </c>
    </row>
    <row r="289" spans="1:30" outlineLevel="1" x14ac:dyDescent="0.25">
      <c r="A289" s="22"/>
      <c r="B289" s="23"/>
      <c r="C289" s="23"/>
      <c r="D289" s="23" t="s">
        <v>528</v>
      </c>
      <c r="E289" s="23"/>
      <c r="F289" s="23"/>
      <c r="G289" s="23"/>
      <c r="H289" s="23"/>
      <c r="I289" s="24"/>
      <c r="J289" s="25">
        <f t="shared" ref="J289:AA289" si="52">SUBTOTAL(9,J288:J288)</f>
        <v>16449097</v>
      </c>
      <c r="K289" s="26">
        <f t="shared" si="52"/>
        <v>16449097</v>
      </c>
      <c r="L289" s="26">
        <f t="shared" si="52"/>
        <v>0</v>
      </c>
      <c r="M289" s="26">
        <f t="shared" si="52"/>
        <v>0</v>
      </c>
      <c r="N289" s="26">
        <f t="shared" si="52"/>
        <v>0</v>
      </c>
      <c r="O289" s="26">
        <f t="shared" si="52"/>
        <v>0</v>
      </c>
      <c r="P289" s="26">
        <f t="shared" si="52"/>
        <v>0</v>
      </c>
      <c r="Q289" s="26">
        <f t="shared" si="52"/>
        <v>0</v>
      </c>
      <c r="R289" s="26">
        <f t="shared" si="52"/>
        <v>16449097</v>
      </c>
      <c r="S289" s="26">
        <f t="shared" si="52"/>
        <v>0</v>
      </c>
      <c r="T289" s="26">
        <f t="shared" si="52"/>
        <v>11971583.15</v>
      </c>
      <c r="U289" s="26">
        <f t="shared" si="52"/>
        <v>0</v>
      </c>
      <c r="V289" s="26">
        <f t="shared" si="52"/>
        <v>1222856.8500000001</v>
      </c>
      <c r="W289" s="26">
        <f t="shared" si="52"/>
        <v>1222856.8500000001</v>
      </c>
      <c r="X289" s="26">
        <f t="shared" si="52"/>
        <v>1032777</v>
      </c>
      <c r="Y289" s="26">
        <f t="shared" si="52"/>
        <v>3254657</v>
      </c>
      <c r="Z289" s="26">
        <f t="shared" si="52"/>
        <v>0</v>
      </c>
      <c r="AA289" s="26">
        <f t="shared" si="52"/>
        <v>3254656.9999999995</v>
      </c>
      <c r="AB289" s="27">
        <f t="shared" si="43"/>
        <v>7.4341883326482908E-2</v>
      </c>
      <c r="AC289" s="27">
        <f t="shared" si="44"/>
        <v>0.72779576593171047</v>
      </c>
      <c r="AD289" s="28">
        <f t="shared" si="45"/>
        <v>0.80213764925819342</v>
      </c>
    </row>
    <row r="290" spans="1:30" outlineLevel="2" x14ac:dyDescent="0.25">
      <c r="A290" s="15" t="s">
        <v>35</v>
      </c>
      <c r="B290" s="16" t="s">
        <v>36</v>
      </c>
      <c r="C290" s="16" t="s">
        <v>71</v>
      </c>
      <c r="D290" s="16" t="s">
        <v>74</v>
      </c>
      <c r="E290" s="16"/>
      <c r="F290" s="16" t="s">
        <v>39</v>
      </c>
      <c r="G290" s="16">
        <v>1120</v>
      </c>
      <c r="H290" s="16">
        <v>3480</v>
      </c>
      <c r="I290" s="17" t="s">
        <v>75</v>
      </c>
      <c r="J290" s="18">
        <v>32789247</v>
      </c>
      <c r="K290" s="19">
        <v>58789247</v>
      </c>
      <c r="L290" s="19"/>
      <c r="M290" s="19"/>
      <c r="N290" s="19"/>
      <c r="O290" s="19"/>
      <c r="P290" s="19"/>
      <c r="Q290" s="19">
        <v>-20000000</v>
      </c>
      <c r="R290" s="19">
        <v>38789247</v>
      </c>
      <c r="S290" s="19">
        <v>0</v>
      </c>
      <c r="T290" s="19">
        <v>17814988.989999998</v>
      </c>
      <c r="U290" s="19">
        <v>48000</v>
      </c>
      <c r="V290" s="19">
        <v>1837278.3</v>
      </c>
      <c r="W290" s="19">
        <v>1837278.3</v>
      </c>
      <c r="X290" s="19">
        <v>11725786.710000001</v>
      </c>
      <c r="Y290" s="19">
        <v>39088979.710000001</v>
      </c>
      <c r="Z290" s="19">
        <v>0</v>
      </c>
      <c r="AA290" s="19">
        <f t="shared" si="40"/>
        <v>19088979.710000001</v>
      </c>
      <c r="AB290" s="20">
        <f t="shared" si="43"/>
        <v>4.7365660385209334E-2</v>
      </c>
      <c r="AC290" s="20">
        <f t="shared" si="44"/>
        <v>0.46051394062895828</v>
      </c>
      <c r="AD290" s="21">
        <f t="shared" si="45"/>
        <v>0.50787960101416763</v>
      </c>
    </row>
    <row r="291" spans="1:30" outlineLevel="2" x14ac:dyDescent="0.25">
      <c r="A291" s="15" t="s">
        <v>177</v>
      </c>
      <c r="B291" s="16" t="s">
        <v>36</v>
      </c>
      <c r="C291" s="16" t="s">
        <v>71</v>
      </c>
      <c r="D291" s="16" t="s">
        <v>74</v>
      </c>
      <c r="E291" s="16"/>
      <c r="F291" s="16" t="s">
        <v>39</v>
      </c>
      <c r="G291" s="16">
        <v>1120</v>
      </c>
      <c r="H291" s="16">
        <v>3480</v>
      </c>
      <c r="I291" s="17" t="s">
        <v>75</v>
      </c>
      <c r="J291" s="18">
        <v>15201083</v>
      </c>
      <c r="K291" s="19">
        <v>27302367.949999999</v>
      </c>
      <c r="L291" s="19">
        <v>0</v>
      </c>
      <c r="M291" s="19">
        <v>0</v>
      </c>
      <c r="N291" s="19">
        <v>0</v>
      </c>
      <c r="O291" s="19">
        <v>0</v>
      </c>
      <c r="P291" s="19">
        <v>0</v>
      </c>
      <c r="Q291" s="19">
        <v>0</v>
      </c>
      <c r="R291" s="19">
        <v>27302367.949999999</v>
      </c>
      <c r="S291" s="19">
        <v>0</v>
      </c>
      <c r="T291" s="19">
        <v>13894440</v>
      </c>
      <c r="U291" s="19">
        <v>0</v>
      </c>
      <c r="V291" s="19">
        <v>1586644.3</v>
      </c>
      <c r="W291" s="19">
        <v>1586644.3</v>
      </c>
      <c r="X291" s="19">
        <v>10729256.65</v>
      </c>
      <c r="Y291" s="19">
        <v>11821283.65</v>
      </c>
      <c r="Z291" s="19">
        <v>0</v>
      </c>
      <c r="AA291" s="19">
        <f t="shared" si="40"/>
        <v>11821283.649999999</v>
      </c>
      <c r="AB291" s="20">
        <f t="shared" si="43"/>
        <v>5.8113798147680452E-2</v>
      </c>
      <c r="AC291" s="20">
        <f t="shared" si="44"/>
        <v>0.50890970429544735</v>
      </c>
      <c r="AD291" s="21">
        <f t="shared" si="45"/>
        <v>0.56702350244312782</v>
      </c>
    </row>
    <row r="292" spans="1:30" outlineLevel="2" x14ac:dyDescent="0.25">
      <c r="A292" s="15" t="s">
        <v>249</v>
      </c>
      <c r="B292" s="16" t="s">
        <v>250</v>
      </c>
      <c r="C292" s="16" t="s">
        <v>71</v>
      </c>
      <c r="D292" s="16" t="s">
        <v>74</v>
      </c>
      <c r="E292" s="16"/>
      <c r="F292" s="16" t="s">
        <v>39</v>
      </c>
      <c r="G292" s="16">
        <v>1120</v>
      </c>
      <c r="H292" s="16">
        <v>3480</v>
      </c>
      <c r="I292" s="17" t="s">
        <v>75</v>
      </c>
      <c r="J292" s="18">
        <v>1499982</v>
      </c>
      <c r="K292" s="19">
        <v>1499982</v>
      </c>
      <c r="L292" s="19">
        <v>0</v>
      </c>
      <c r="M292" s="19">
        <v>0</v>
      </c>
      <c r="N292" s="19">
        <v>0</v>
      </c>
      <c r="O292" s="19">
        <v>0</v>
      </c>
      <c r="P292" s="19">
        <v>0</v>
      </c>
      <c r="Q292" s="19">
        <v>-974988.3</v>
      </c>
      <c r="R292" s="19">
        <v>524993.69999999995</v>
      </c>
      <c r="S292" s="19">
        <v>0</v>
      </c>
      <c r="T292" s="19">
        <v>0</v>
      </c>
      <c r="U292" s="19">
        <v>0</v>
      </c>
      <c r="V292" s="19">
        <v>192944.9</v>
      </c>
      <c r="W292" s="19">
        <v>192944.9</v>
      </c>
      <c r="X292" s="19">
        <v>332048.8</v>
      </c>
      <c r="Y292" s="19">
        <v>1307037.1000000001</v>
      </c>
      <c r="Z292" s="19">
        <v>0</v>
      </c>
      <c r="AA292" s="19">
        <f t="shared" si="40"/>
        <v>332048.79999999993</v>
      </c>
      <c r="AB292" s="20">
        <f t="shared" si="43"/>
        <v>0.36751850546016079</v>
      </c>
      <c r="AC292" s="20">
        <f t="shared" si="44"/>
        <v>0</v>
      </c>
      <c r="AD292" s="21">
        <f t="shared" si="45"/>
        <v>0.36751850546016079</v>
      </c>
    </row>
    <row r="293" spans="1:30" outlineLevel="2" x14ac:dyDescent="0.25">
      <c r="A293" s="15" t="s">
        <v>249</v>
      </c>
      <c r="B293" s="16" t="s">
        <v>258</v>
      </c>
      <c r="C293" s="16" t="s">
        <v>71</v>
      </c>
      <c r="D293" s="16" t="s">
        <v>74</v>
      </c>
      <c r="E293" s="16"/>
      <c r="F293" s="16" t="s">
        <v>39</v>
      </c>
      <c r="G293" s="16">
        <v>1120</v>
      </c>
      <c r="H293" s="16">
        <v>3480</v>
      </c>
      <c r="I293" s="17" t="s">
        <v>75</v>
      </c>
      <c r="J293" s="18">
        <v>55000000</v>
      </c>
      <c r="K293" s="19">
        <v>55000000</v>
      </c>
      <c r="L293" s="19">
        <v>0</v>
      </c>
      <c r="M293" s="19">
        <v>0</v>
      </c>
      <c r="N293" s="19">
        <v>0</v>
      </c>
      <c r="O293" s="19">
        <v>0</v>
      </c>
      <c r="P293" s="19">
        <v>0</v>
      </c>
      <c r="Q293" s="19">
        <v>-35750000</v>
      </c>
      <c r="R293" s="19">
        <v>19250000</v>
      </c>
      <c r="S293" s="19">
        <v>0</v>
      </c>
      <c r="T293" s="19">
        <v>0</v>
      </c>
      <c r="U293" s="19">
        <v>0</v>
      </c>
      <c r="V293" s="19">
        <v>0</v>
      </c>
      <c r="W293" s="19">
        <v>0</v>
      </c>
      <c r="X293" s="19">
        <v>0</v>
      </c>
      <c r="Y293" s="19">
        <v>55000000</v>
      </c>
      <c r="Z293" s="19">
        <v>0</v>
      </c>
      <c r="AA293" s="19">
        <f t="shared" si="40"/>
        <v>19250000</v>
      </c>
      <c r="AB293" s="20">
        <f t="shared" si="43"/>
        <v>0</v>
      </c>
      <c r="AC293" s="20">
        <f t="shared" si="44"/>
        <v>0</v>
      </c>
      <c r="AD293" s="21">
        <f t="shared" si="45"/>
        <v>0</v>
      </c>
    </row>
    <row r="294" spans="1:30" outlineLevel="2" x14ac:dyDescent="0.25">
      <c r="A294" s="15" t="s">
        <v>249</v>
      </c>
      <c r="B294" s="16" t="s">
        <v>285</v>
      </c>
      <c r="C294" s="16" t="s">
        <v>71</v>
      </c>
      <c r="D294" s="16" t="s">
        <v>74</v>
      </c>
      <c r="E294" s="16"/>
      <c r="F294" s="16" t="s">
        <v>39</v>
      </c>
      <c r="G294" s="16">
        <v>1120</v>
      </c>
      <c r="H294" s="16">
        <v>3480</v>
      </c>
      <c r="I294" s="17" t="s">
        <v>75</v>
      </c>
      <c r="J294" s="18">
        <v>1058970</v>
      </c>
      <c r="K294" s="19">
        <v>1058970</v>
      </c>
      <c r="L294" s="19">
        <v>0</v>
      </c>
      <c r="M294" s="19">
        <v>0</v>
      </c>
      <c r="N294" s="19">
        <v>0</v>
      </c>
      <c r="O294" s="19">
        <v>0</v>
      </c>
      <c r="P294" s="19">
        <v>0</v>
      </c>
      <c r="Q294" s="19">
        <v>-1038330.5</v>
      </c>
      <c r="R294" s="19">
        <v>20639.5</v>
      </c>
      <c r="S294" s="19">
        <v>0</v>
      </c>
      <c r="T294" s="19">
        <v>0</v>
      </c>
      <c r="U294" s="19">
        <v>0</v>
      </c>
      <c r="V294" s="19">
        <v>0</v>
      </c>
      <c r="W294" s="19">
        <v>0</v>
      </c>
      <c r="X294" s="19">
        <v>20639.5</v>
      </c>
      <c r="Y294" s="19">
        <v>1058970</v>
      </c>
      <c r="Z294" s="19">
        <v>0</v>
      </c>
      <c r="AA294" s="19">
        <f t="shared" si="40"/>
        <v>20639.5</v>
      </c>
      <c r="AB294" s="20">
        <f t="shared" si="43"/>
        <v>0</v>
      </c>
      <c r="AC294" s="20">
        <f t="shared" si="44"/>
        <v>0</v>
      </c>
      <c r="AD294" s="21">
        <f t="shared" si="45"/>
        <v>0</v>
      </c>
    </row>
    <row r="295" spans="1:30" outlineLevel="2" x14ac:dyDescent="0.25">
      <c r="A295" s="15" t="s">
        <v>319</v>
      </c>
      <c r="B295" s="16" t="s">
        <v>36</v>
      </c>
      <c r="C295" s="16" t="s">
        <v>71</v>
      </c>
      <c r="D295" s="16" t="s">
        <v>74</v>
      </c>
      <c r="E295" s="16"/>
      <c r="F295" s="16" t="s">
        <v>39</v>
      </c>
      <c r="G295" s="16">
        <v>1120</v>
      </c>
      <c r="H295" s="16">
        <v>3480</v>
      </c>
      <c r="I295" s="17" t="s">
        <v>75</v>
      </c>
      <c r="J295" s="18">
        <v>21000000</v>
      </c>
      <c r="K295" s="19">
        <v>21145839.800000001</v>
      </c>
      <c r="L295" s="19">
        <v>0</v>
      </c>
      <c r="M295" s="19">
        <v>0</v>
      </c>
      <c r="N295" s="19">
        <v>0</v>
      </c>
      <c r="O295" s="19">
        <v>0</v>
      </c>
      <c r="P295" s="19">
        <v>0</v>
      </c>
      <c r="Q295" s="19">
        <v>0</v>
      </c>
      <c r="R295" s="19">
        <v>21145839.800000001</v>
      </c>
      <c r="S295" s="19">
        <v>0</v>
      </c>
      <c r="T295" s="19">
        <v>16405565.07</v>
      </c>
      <c r="U295" s="19">
        <v>0</v>
      </c>
      <c r="V295" s="19">
        <v>4740274.7300000004</v>
      </c>
      <c r="W295" s="19">
        <v>4740274.7300000004</v>
      </c>
      <c r="X295" s="19">
        <v>0</v>
      </c>
      <c r="Y295" s="19">
        <v>0</v>
      </c>
      <c r="Z295" s="19">
        <v>0</v>
      </c>
      <c r="AA295" s="19">
        <f t="shared" si="40"/>
        <v>0</v>
      </c>
      <c r="AB295" s="20">
        <f t="shared" si="43"/>
        <v>0.22417055907138767</v>
      </c>
      <c r="AC295" s="20">
        <f t="shared" si="44"/>
        <v>0.77582944092861239</v>
      </c>
      <c r="AD295" s="21">
        <f t="shared" si="45"/>
        <v>1</v>
      </c>
    </row>
    <row r="296" spans="1:30" outlineLevel="2" x14ac:dyDescent="0.25">
      <c r="A296" s="15" t="s">
        <v>341</v>
      </c>
      <c r="B296" s="16" t="s">
        <v>36</v>
      </c>
      <c r="C296" s="16" t="s">
        <v>71</v>
      </c>
      <c r="D296" s="16" t="s">
        <v>74</v>
      </c>
      <c r="E296" s="16"/>
      <c r="F296" s="16" t="s">
        <v>39</v>
      </c>
      <c r="G296" s="16">
        <v>1120</v>
      </c>
      <c r="H296" s="16">
        <v>3480</v>
      </c>
      <c r="I296" s="17" t="s">
        <v>342</v>
      </c>
      <c r="J296" s="18">
        <v>0</v>
      </c>
      <c r="K296" s="19">
        <v>136917</v>
      </c>
      <c r="L296" s="19">
        <v>0</v>
      </c>
      <c r="M296" s="19">
        <v>0</v>
      </c>
      <c r="N296" s="19">
        <v>0</v>
      </c>
      <c r="O296" s="19">
        <v>0</v>
      </c>
      <c r="P296" s="19">
        <v>0</v>
      </c>
      <c r="Q296" s="19">
        <v>-136917</v>
      </c>
      <c r="R296" s="19">
        <v>0</v>
      </c>
      <c r="S296" s="19">
        <v>0</v>
      </c>
      <c r="T296" s="19">
        <v>0</v>
      </c>
      <c r="U296" s="19">
        <v>0</v>
      </c>
      <c r="V296" s="19">
        <v>0</v>
      </c>
      <c r="W296" s="19">
        <v>0</v>
      </c>
      <c r="X296" s="19">
        <v>0</v>
      </c>
      <c r="Y296" s="19">
        <v>136917</v>
      </c>
      <c r="Z296" s="19">
        <v>0</v>
      </c>
      <c r="AA296" s="19">
        <f t="shared" si="40"/>
        <v>0</v>
      </c>
      <c r="AB296" s="20">
        <v>0</v>
      </c>
      <c r="AC296" s="20">
        <v>0</v>
      </c>
      <c r="AD296" s="21">
        <v>0</v>
      </c>
    </row>
    <row r="297" spans="1:30" outlineLevel="2" x14ac:dyDescent="0.25">
      <c r="A297" s="15" t="s">
        <v>489</v>
      </c>
      <c r="B297" s="16" t="s">
        <v>36</v>
      </c>
      <c r="C297" s="16" t="s">
        <v>71</v>
      </c>
      <c r="D297" s="16" t="s">
        <v>74</v>
      </c>
      <c r="E297" s="16"/>
      <c r="F297" s="16" t="s">
        <v>39</v>
      </c>
      <c r="G297" s="16">
        <v>1120</v>
      </c>
      <c r="H297" s="16">
        <v>3480</v>
      </c>
      <c r="I297" s="17" t="s">
        <v>75</v>
      </c>
      <c r="J297" s="18">
        <v>245000</v>
      </c>
      <c r="K297" s="19">
        <v>245000</v>
      </c>
      <c r="L297" s="19">
        <v>-210000</v>
      </c>
      <c r="M297" s="19"/>
      <c r="N297" s="19"/>
      <c r="O297" s="19"/>
      <c r="P297" s="19">
        <v>0</v>
      </c>
      <c r="Q297" s="19">
        <v>0</v>
      </c>
      <c r="R297" s="19">
        <v>35000</v>
      </c>
      <c r="S297" s="19">
        <v>0</v>
      </c>
      <c r="T297" s="19">
        <v>0</v>
      </c>
      <c r="U297" s="19">
        <v>0</v>
      </c>
      <c r="V297" s="19">
        <v>0</v>
      </c>
      <c r="W297" s="19">
        <v>0</v>
      </c>
      <c r="X297" s="19">
        <v>35000</v>
      </c>
      <c r="Y297" s="19">
        <v>245000</v>
      </c>
      <c r="Z297" s="19">
        <v>0</v>
      </c>
      <c r="AA297" s="19">
        <f t="shared" si="40"/>
        <v>35000</v>
      </c>
      <c r="AB297" s="20">
        <f t="shared" ref="AB297:AB303" si="53">V297/R297</f>
        <v>0</v>
      </c>
      <c r="AC297" s="20">
        <f t="shared" ref="AC297:AC303" si="54">(S297+T297+U297)/R297</f>
        <v>0</v>
      </c>
      <c r="AD297" s="21">
        <f t="shared" ref="AD297:AD303" si="55">AB297+AC297</f>
        <v>0</v>
      </c>
    </row>
    <row r="298" spans="1:30" outlineLevel="1" x14ac:dyDescent="0.25">
      <c r="A298" s="22"/>
      <c r="B298" s="23"/>
      <c r="C298" s="23"/>
      <c r="D298" s="23" t="s">
        <v>529</v>
      </c>
      <c r="E298" s="23"/>
      <c r="F298" s="23"/>
      <c r="G298" s="23"/>
      <c r="H298" s="23"/>
      <c r="I298" s="24"/>
      <c r="J298" s="25">
        <f t="shared" ref="J298:AA298" si="56">SUBTOTAL(9,J290:J297)</f>
        <v>126794282</v>
      </c>
      <c r="K298" s="26">
        <f t="shared" si="56"/>
        <v>165178323.75</v>
      </c>
      <c r="L298" s="26">
        <f t="shared" si="56"/>
        <v>-210000</v>
      </c>
      <c r="M298" s="26">
        <f t="shared" si="56"/>
        <v>0</v>
      </c>
      <c r="N298" s="26">
        <f t="shared" si="56"/>
        <v>0</v>
      </c>
      <c r="O298" s="26">
        <f t="shared" si="56"/>
        <v>0</v>
      </c>
      <c r="P298" s="26">
        <f t="shared" si="56"/>
        <v>0</v>
      </c>
      <c r="Q298" s="26">
        <f t="shared" si="56"/>
        <v>-57900235.799999997</v>
      </c>
      <c r="R298" s="26">
        <f t="shared" si="56"/>
        <v>107068087.95</v>
      </c>
      <c r="S298" s="26">
        <f t="shared" si="56"/>
        <v>0</v>
      </c>
      <c r="T298" s="26">
        <f t="shared" si="56"/>
        <v>48114994.060000002</v>
      </c>
      <c r="U298" s="26">
        <f t="shared" si="56"/>
        <v>48000</v>
      </c>
      <c r="V298" s="26">
        <f t="shared" si="56"/>
        <v>8357142.2300000004</v>
      </c>
      <c r="W298" s="26">
        <f t="shared" si="56"/>
        <v>8357142.2300000004</v>
      </c>
      <c r="X298" s="26">
        <f t="shared" si="56"/>
        <v>22842731.66</v>
      </c>
      <c r="Y298" s="26">
        <f t="shared" si="56"/>
        <v>108658187.46000001</v>
      </c>
      <c r="Z298" s="26">
        <f t="shared" si="56"/>
        <v>0</v>
      </c>
      <c r="AA298" s="26">
        <f t="shared" si="56"/>
        <v>50547951.659999996</v>
      </c>
      <c r="AB298" s="27">
        <f t="shared" si="53"/>
        <v>7.8054464126628684E-2</v>
      </c>
      <c r="AC298" s="27">
        <f t="shared" si="54"/>
        <v>0.44983519349380519</v>
      </c>
      <c r="AD298" s="28">
        <f t="shared" si="55"/>
        <v>0.52788965762043383</v>
      </c>
    </row>
    <row r="299" spans="1:30" outlineLevel="2" x14ac:dyDescent="0.25">
      <c r="A299" s="15" t="s">
        <v>35</v>
      </c>
      <c r="B299" s="16" t="s">
        <v>36</v>
      </c>
      <c r="C299" s="16" t="s">
        <v>71</v>
      </c>
      <c r="D299" s="16" t="s">
        <v>76</v>
      </c>
      <c r="E299" s="16"/>
      <c r="F299" s="16" t="s">
        <v>39</v>
      </c>
      <c r="G299" s="16">
        <v>1120</v>
      </c>
      <c r="H299" s="16">
        <v>3480</v>
      </c>
      <c r="I299" s="17" t="s">
        <v>77</v>
      </c>
      <c r="J299" s="18">
        <v>300000</v>
      </c>
      <c r="K299" s="19">
        <v>300000</v>
      </c>
      <c r="L299" s="19">
        <v>0</v>
      </c>
      <c r="M299" s="19">
        <v>0</v>
      </c>
      <c r="N299" s="19">
        <v>0</v>
      </c>
      <c r="O299" s="19">
        <v>0</v>
      </c>
      <c r="P299" s="19">
        <v>0</v>
      </c>
      <c r="Q299" s="19">
        <v>-146320</v>
      </c>
      <c r="R299" s="19">
        <v>153680</v>
      </c>
      <c r="S299" s="19">
        <v>0</v>
      </c>
      <c r="T299" s="19">
        <v>0</v>
      </c>
      <c r="U299" s="19">
        <v>0</v>
      </c>
      <c r="V299" s="19">
        <v>153680</v>
      </c>
      <c r="W299" s="19">
        <v>153680</v>
      </c>
      <c r="X299" s="19">
        <v>0</v>
      </c>
      <c r="Y299" s="19">
        <v>146320</v>
      </c>
      <c r="Z299" s="19">
        <v>0</v>
      </c>
      <c r="AA299" s="19">
        <f t="shared" si="40"/>
        <v>0</v>
      </c>
      <c r="AB299" s="20">
        <f t="shared" si="53"/>
        <v>1</v>
      </c>
      <c r="AC299" s="20">
        <f t="shared" si="54"/>
        <v>0</v>
      </c>
      <c r="AD299" s="21">
        <f t="shared" si="55"/>
        <v>1</v>
      </c>
    </row>
    <row r="300" spans="1:30" outlineLevel="2" x14ac:dyDescent="0.25">
      <c r="A300" s="15" t="s">
        <v>347</v>
      </c>
      <c r="B300" s="16" t="s">
        <v>36</v>
      </c>
      <c r="C300" s="16" t="s">
        <v>71</v>
      </c>
      <c r="D300" s="16" t="s">
        <v>76</v>
      </c>
      <c r="E300" s="16"/>
      <c r="F300" s="16" t="s">
        <v>39</v>
      </c>
      <c r="G300" s="16">
        <v>1120</v>
      </c>
      <c r="H300" s="16">
        <v>3480</v>
      </c>
      <c r="I300" s="17" t="s">
        <v>352</v>
      </c>
      <c r="J300" s="18">
        <v>0</v>
      </c>
      <c r="K300" s="19">
        <v>70060</v>
      </c>
      <c r="L300" s="19">
        <v>0</v>
      </c>
      <c r="M300" s="19">
        <v>0</v>
      </c>
      <c r="N300" s="19">
        <v>0</v>
      </c>
      <c r="O300" s="19">
        <v>0</v>
      </c>
      <c r="P300" s="19">
        <v>0</v>
      </c>
      <c r="Q300" s="19">
        <v>0</v>
      </c>
      <c r="R300" s="19">
        <v>70060</v>
      </c>
      <c r="S300" s="19">
        <v>0</v>
      </c>
      <c r="T300" s="19">
        <v>62000</v>
      </c>
      <c r="U300" s="19">
        <v>0</v>
      </c>
      <c r="V300" s="19">
        <v>0</v>
      </c>
      <c r="W300" s="19">
        <v>0</v>
      </c>
      <c r="X300" s="19">
        <v>8060</v>
      </c>
      <c r="Y300" s="19">
        <v>8060</v>
      </c>
      <c r="Z300" s="19">
        <v>0</v>
      </c>
      <c r="AA300" s="19">
        <f t="shared" si="40"/>
        <v>8060</v>
      </c>
      <c r="AB300" s="20">
        <f t="shared" si="53"/>
        <v>0</v>
      </c>
      <c r="AC300" s="20">
        <f t="shared" si="54"/>
        <v>0.88495575221238942</v>
      </c>
      <c r="AD300" s="21">
        <f t="shared" si="55"/>
        <v>0.88495575221238942</v>
      </c>
    </row>
    <row r="301" spans="1:30" outlineLevel="1" x14ac:dyDescent="0.25">
      <c r="A301" s="22"/>
      <c r="B301" s="23"/>
      <c r="C301" s="23"/>
      <c r="D301" s="23" t="s">
        <v>530</v>
      </c>
      <c r="E301" s="23"/>
      <c r="F301" s="23"/>
      <c r="G301" s="23"/>
      <c r="H301" s="23"/>
      <c r="I301" s="24"/>
      <c r="J301" s="25">
        <f t="shared" ref="J301:AA301" si="57">SUBTOTAL(9,J299:J300)</f>
        <v>300000</v>
      </c>
      <c r="K301" s="26">
        <f t="shared" si="57"/>
        <v>370060</v>
      </c>
      <c r="L301" s="26">
        <f t="shared" si="57"/>
        <v>0</v>
      </c>
      <c r="M301" s="26">
        <f t="shared" si="57"/>
        <v>0</v>
      </c>
      <c r="N301" s="26">
        <f t="shared" si="57"/>
        <v>0</v>
      </c>
      <c r="O301" s="26">
        <f t="shared" si="57"/>
        <v>0</v>
      </c>
      <c r="P301" s="26">
        <f t="shared" si="57"/>
        <v>0</v>
      </c>
      <c r="Q301" s="26">
        <f t="shared" si="57"/>
        <v>-146320</v>
      </c>
      <c r="R301" s="26">
        <f t="shared" si="57"/>
        <v>223740</v>
      </c>
      <c r="S301" s="26">
        <f t="shared" si="57"/>
        <v>0</v>
      </c>
      <c r="T301" s="26">
        <f t="shared" si="57"/>
        <v>62000</v>
      </c>
      <c r="U301" s="26">
        <f t="shared" si="57"/>
        <v>0</v>
      </c>
      <c r="V301" s="26">
        <f t="shared" si="57"/>
        <v>153680</v>
      </c>
      <c r="W301" s="26">
        <f t="shared" si="57"/>
        <v>153680</v>
      </c>
      <c r="X301" s="26">
        <f t="shared" si="57"/>
        <v>8060</v>
      </c>
      <c r="Y301" s="26">
        <f t="shared" si="57"/>
        <v>154380</v>
      </c>
      <c r="Z301" s="26">
        <f t="shared" si="57"/>
        <v>0</v>
      </c>
      <c r="AA301" s="26">
        <f t="shared" si="57"/>
        <v>8060</v>
      </c>
      <c r="AB301" s="27">
        <f t="shared" si="53"/>
        <v>0.68686868686868685</v>
      </c>
      <c r="AC301" s="27">
        <f t="shared" si="54"/>
        <v>0.27710735675337445</v>
      </c>
      <c r="AD301" s="28">
        <f t="shared" si="55"/>
        <v>0.96397604362206124</v>
      </c>
    </row>
    <row r="302" spans="1:30" outlineLevel="2" x14ac:dyDescent="0.25">
      <c r="A302" s="15" t="s">
        <v>35</v>
      </c>
      <c r="B302" s="16" t="s">
        <v>36</v>
      </c>
      <c r="C302" s="16" t="s">
        <v>71</v>
      </c>
      <c r="D302" s="16" t="s">
        <v>78</v>
      </c>
      <c r="E302" s="16"/>
      <c r="F302" s="16" t="s">
        <v>39</v>
      </c>
      <c r="G302" s="16">
        <v>1120</v>
      </c>
      <c r="H302" s="16">
        <v>3480</v>
      </c>
      <c r="I302" s="17" t="s">
        <v>79</v>
      </c>
      <c r="J302" s="18">
        <v>14009400</v>
      </c>
      <c r="K302" s="19">
        <v>21009400</v>
      </c>
      <c r="L302" s="19">
        <v>0</v>
      </c>
      <c r="M302" s="19">
        <v>0</v>
      </c>
      <c r="N302" s="19">
        <v>0</v>
      </c>
      <c r="O302" s="19">
        <v>0</v>
      </c>
      <c r="P302" s="19">
        <v>0</v>
      </c>
      <c r="Q302" s="19">
        <v>-13772735.26</v>
      </c>
      <c r="R302" s="19">
        <v>7236664.7400000002</v>
      </c>
      <c r="S302" s="19">
        <v>0</v>
      </c>
      <c r="T302" s="19">
        <v>1835264.64</v>
      </c>
      <c r="U302" s="19">
        <v>0</v>
      </c>
      <c r="V302" s="19">
        <v>5401400</v>
      </c>
      <c r="W302" s="19">
        <v>5401400</v>
      </c>
      <c r="X302" s="19">
        <v>116625.36</v>
      </c>
      <c r="Y302" s="19">
        <v>13772735.359999999</v>
      </c>
      <c r="Z302" s="19">
        <v>0</v>
      </c>
      <c r="AA302" s="19">
        <f t="shared" si="40"/>
        <v>0.10000000055879354</v>
      </c>
      <c r="AB302" s="20">
        <f t="shared" si="53"/>
        <v>0.74639356582933258</v>
      </c>
      <c r="AC302" s="20">
        <f t="shared" si="54"/>
        <v>0.25360642035214692</v>
      </c>
      <c r="AD302" s="21">
        <f t="shared" si="55"/>
        <v>0.99999998618147945</v>
      </c>
    </row>
    <row r="303" spans="1:30" outlineLevel="2" x14ac:dyDescent="0.25">
      <c r="A303" s="15" t="s">
        <v>177</v>
      </c>
      <c r="B303" s="16" t="s">
        <v>36</v>
      </c>
      <c r="C303" s="16" t="s">
        <v>71</v>
      </c>
      <c r="D303" s="16" t="s">
        <v>78</v>
      </c>
      <c r="E303" s="16"/>
      <c r="F303" s="16" t="s">
        <v>39</v>
      </c>
      <c r="G303" s="16">
        <v>1120</v>
      </c>
      <c r="H303" s="16">
        <v>3480</v>
      </c>
      <c r="I303" s="17" t="s">
        <v>79</v>
      </c>
      <c r="J303" s="18">
        <v>38700</v>
      </c>
      <c r="K303" s="19">
        <v>38700</v>
      </c>
      <c r="L303" s="19">
        <v>0</v>
      </c>
      <c r="M303" s="19">
        <v>0</v>
      </c>
      <c r="N303" s="19">
        <v>0</v>
      </c>
      <c r="O303" s="19">
        <v>0</v>
      </c>
      <c r="P303" s="19">
        <v>0</v>
      </c>
      <c r="Q303" s="19">
        <v>-25155</v>
      </c>
      <c r="R303" s="19">
        <v>13545</v>
      </c>
      <c r="S303" s="19">
        <v>0</v>
      </c>
      <c r="T303" s="19">
        <v>0</v>
      </c>
      <c r="U303" s="19">
        <v>0</v>
      </c>
      <c r="V303" s="19">
        <v>0</v>
      </c>
      <c r="W303" s="19">
        <v>0</v>
      </c>
      <c r="X303" s="19">
        <v>13545</v>
      </c>
      <c r="Y303" s="19">
        <v>38700</v>
      </c>
      <c r="Z303" s="19">
        <v>0</v>
      </c>
      <c r="AA303" s="19">
        <f t="shared" si="40"/>
        <v>13545</v>
      </c>
      <c r="AB303" s="20">
        <f t="shared" si="53"/>
        <v>0</v>
      </c>
      <c r="AC303" s="20">
        <f t="shared" si="54"/>
        <v>0</v>
      </c>
      <c r="AD303" s="21">
        <f t="shared" si="55"/>
        <v>0</v>
      </c>
    </row>
    <row r="304" spans="1:30" outlineLevel="2" x14ac:dyDescent="0.25">
      <c r="A304" s="15" t="s">
        <v>249</v>
      </c>
      <c r="B304" s="16" t="s">
        <v>258</v>
      </c>
      <c r="C304" s="16" t="s">
        <v>71</v>
      </c>
      <c r="D304" s="16" t="s">
        <v>78</v>
      </c>
      <c r="E304" s="16"/>
      <c r="F304" s="16" t="s">
        <v>39</v>
      </c>
      <c r="G304" s="16">
        <v>1120</v>
      </c>
      <c r="H304" s="16">
        <v>3480</v>
      </c>
      <c r="I304" s="17" t="s">
        <v>79</v>
      </c>
      <c r="J304" s="18">
        <v>16650000</v>
      </c>
      <c r="K304" s="19">
        <v>16650000</v>
      </c>
      <c r="L304" s="19"/>
      <c r="M304" s="19">
        <v>-9650000</v>
      </c>
      <c r="N304" s="19"/>
      <c r="O304" s="19"/>
      <c r="P304" s="19">
        <v>0</v>
      </c>
      <c r="Q304" s="19">
        <v>-7000000</v>
      </c>
      <c r="R304" s="19">
        <v>0</v>
      </c>
      <c r="S304" s="19">
        <v>0</v>
      </c>
      <c r="T304" s="19">
        <v>0</v>
      </c>
      <c r="U304" s="19">
        <v>0</v>
      </c>
      <c r="V304" s="19">
        <v>0</v>
      </c>
      <c r="W304" s="19">
        <v>0</v>
      </c>
      <c r="X304" s="19">
        <v>0</v>
      </c>
      <c r="Y304" s="19">
        <v>16650000</v>
      </c>
      <c r="Z304" s="19">
        <v>0</v>
      </c>
      <c r="AA304" s="19">
        <f t="shared" si="40"/>
        <v>0</v>
      </c>
      <c r="AB304" s="20">
        <v>0</v>
      </c>
      <c r="AC304" s="20">
        <v>0</v>
      </c>
      <c r="AD304" s="21">
        <v>0</v>
      </c>
    </row>
    <row r="305" spans="1:30" outlineLevel="2" x14ac:dyDescent="0.25">
      <c r="A305" s="15" t="s">
        <v>319</v>
      </c>
      <c r="B305" s="16" t="s">
        <v>36</v>
      </c>
      <c r="C305" s="16" t="s">
        <v>71</v>
      </c>
      <c r="D305" s="16" t="s">
        <v>78</v>
      </c>
      <c r="E305" s="16"/>
      <c r="F305" s="16" t="s">
        <v>39</v>
      </c>
      <c r="G305" s="16">
        <v>1120</v>
      </c>
      <c r="H305" s="16">
        <v>3480</v>
      </c>
      <c r="I305" s="17" t="s">
        <v>79</v>
      </c>
      <c r="J305" s="18">
        <v>5916912</v>
      </c>
      <c r="K305" s="19">
        <v>0</v>
      </c>
      <c r="L305" s="19"/>
      <c r="M305" s="19"/>
      <c r="N305" s="19"/>
      <c r="O305" s="19"/>
      <c r="P305" s="19">
        <v>0</v>
      </c>
      <c r="Q305" s="19">
        <v>0</v>
      </c>
      <c r="R305" s="19">
        <v>0</v>
      </c>
      <c r="S305" s="19">
        <v>0</v>
      </c>
      <c r="T305" s="19">
        <v>0</v>
      </c>
      <c r="U305" s="19">
        <v>0</v>
      </c>
      <c r="V305" s="19">
        <v>0</v>
      </c>
      <c r="W305" s="19">
        <v>0</v>
      </c>
      <c r="X305" s="19">
        <v>0</v>
      </c>
      <c r="Y305" s="19">
        <v>0</v>
      </c>
      <c r="Z305" s="19">
        <v>0</v>
      </c>
      <c r="AA305" s="19">
        <f t="shared" si="40"/>
        <v>0</v>
      </c>
      <c r="AB305" s="20">
        <v>0</v>
      </c>
      <c r="AC305" s="20">
        <v>0</v>
      </c>
      <c r="AD305" s="21">
        <v>0</v>
      </c>
    </row>
    <row r="306" spans="1:30" outlineLevel="2" x14ac:dyDescent="0.25">
      <c r="A306" s="15" t="s">
        <v>341</v>
      </c>
      <c r="B306" s="16" t="s">
        <v>36</v>
      </c>
      <c r="C306" s="16" t="s">
        <v>71</v>
      </c>
      <c r="D306" s="16" t="s">
        <v>78</v>
      </c>
      <c r="E306" s="16"/>
      <c r="F306" s="16" t="s">
        <v>39</v>
      </c>
      <c r="G306" s="16">
        <v>1120</v>
      </c>
      <c r="H306" s="16">
        <v>3480</v>
      </c>
      <c r="I306" s="17" t="s">
        <v>79</v>
      </c>
      <c r="J306" s="18">
        <v>1589150500</v>
      </c>
      <c r="K306" s="19">
        <v>1589013583</v>
      </c>
      <c r="L306" s="19"/>
      <c r="M306" s="19">
        <v>9650000</v>
      </c>
      <c r="N306" s="19"/>
      <c r="O306" s="19"/>
      <c r="P306" s="19">
        <v>0</v>
      </c>
      <c r="Q306" s="19">
        <v>-540000000</v>
      </c>
      <c r="R306" s="19">
        <v>1058663583</v>
      </c>
      <c r="S306" s="19">
        <v>0</v>
      </c>
      <c r="T306" s="19">
        <v>19345136.460000001</v>
      </c>
      <c r="U306" s="19">
        <v>0</v>
      </c>
      <c r="V306" s="19">
        <v>198227093.28</v>
      </c>
      <c r="W306" s="19">
        <v>198227093.28</v>
      </c>
      <c r="X306" s="19">
        <v>1058941353.26</v>
      </c>
      <c r="Y306" s="19">
        <v>1371441353.26</v>
      </c>
      <c r="Z306" s="19">
        <v>0</v>
      </c>
      <c r="AA306" s="19">
        <f t="shared" si="40"/>
        <v>841091353.25999999</v>
      </c>
      <c r="AB306" s="20">
        <f>V306/R306</f>
        <v>0.18724276197191153</v>
      </c>
      <c r="AC306" s="20">
        <f>(S306+T306+U306)/R306</f>
        <v>1.8273167010411845E-2</v>
      </c>
      <c r="AD306" s="21">
        <f>AB306+AC306</f>
        <v>0.20551592898232338</v>
      </c>
    </row>
    <row r="307" spans="1:30" outlineLevel="2" x14ac:dyDescent="0.25">
      <c r="A307" s="15" t="s">
        <v>347</v>
      </c>
      <c r="B307" s="16" t="s">
        <v>36</v>
      </c>
      <c r="C307" s="16" t="s">
        <v>71</v>
      </c>
      <c r="D307" s="16" t="s">
        <v>78</v>
      </c>
      <c r="E307" s="16"/>
      <c r="F307" s="16" t="s">
        <v>39</v>
      </c>
      <c r="G307" s="16">
        <v>1120</v>
      </c>
      <c r="H307" s="16">
        <v>3480</v>
      </c>
      <c r="I307" s="17" t="s">
        <v>79</v>
      </c>
      <c r="J307" s="18">
        <v>1838446</v>
      </c>
      <c r="K307" s="19">
        <v>1838446</v>
      </c>
      <c r="L307" s="19">
        <v>0</v>
      </c>
      <c r="M307" s="19">
        <v>0</v>
      </c>
      <c r="N307" s="19">
        <v>0</v>
      </c>
      <c r="O307" s="19">
        <v>0</v>
      </c>
      <c r="P307" s="19">
        <v>0</v>
      </c>
      <c r="Q307" s="19">
        <v>-1838446</v>
      </c>
      <c r="R307" s="19">
        <v>0</v>
      </c>
      <c r="S307" s="19">
        <v>0</v>
      </c>
      <c r="T307" s="19">
        <v>0</v>
      </c>
      <c r="U307" s="19">
        <v>0</v>
      </c>
      <c r="V307" s="19">
        <v>0</v>
      </c>
      <c r="W307" s="19">
        <v>0</v>
      </c>
      <c r="X307" s="19">
        <v>0</v>
      </c>
      <c r="Y307" s="19">
        <v>1838446</v>
      </c>
      <c r="Z307" s="19">
        <v>0</v>
      </c>
      <c r="AA307" s="19">
        <f t="shared" si="40"/>
        <v>0</v>
      </c>
      <c r="AB307" s="20">
        <v>0</v>
      </c>
      <c r="AC307" s="20">
        <v>0</v>
      </c>
      <c r="AD307" s="21">
        <v>0</v>
      </c>
    </row>
    <row r="308" spans="1:30" outlineLevel="1" x14ac:dyDescent="0.25">
      <c r="A308" s="22"/>
      <c r="B308" s="23"/>
      <c r="C308" s="23"/>
      <c r="D308" s="23" t="s">
        <v>531</v>
      </c>
      <c r="E308" s="23"/>
      <c r="F308" s="23"/>
      <c r="G308" s="23"/>
      <c r="H308" s="23"/>
      <c r="I308" s="24"/>
      <c r="J308" s="25">
        <f t="shared" ref="J308:AA308" si="58">SUBTOTAL(9,J302:J307)</f>
        <v>1627603958</v>
      </c>
      <c r="K308" s="26">
        <f t="shared" si="58"/>
        <v>1628550129</v>
      </c>
      <c r="L308" s="26">
        <f t="shared" si="58"/>
        <v>0</v>
      </c>
      <c r="M308" s="26">
        <f t="shared" si="58"/>
        <v>0</v>
      </c>
      <c r="N308" s="26">
        <f t="shared" si="58"/>
        <v>0</v>
      </c>
      <c r="O308" s="26">
        <f t="shared" si="58"/>
        <v>0</v>
      </c>
      <c r="P308" s="26">
        <f t="shared" si="58"/>
        <v>0</v>
      </c>
      <c r="Q308" s="26">
        <f t="shared" si="58"/>
        <v>-562636336.25999999</v>
      </c>
      <c r="R308" s="26">
        <f t="shared" si="58"/>
        <v>1065913792.74</v>
      </c>
      <c r="S308" s="26">
        <f t="shared" si="58"/>
        <v>0</v>
      </c>
      <c r="T308" s="26">
        <f t="shared" si="58"/>
        <v>21180401.100000001</v>
      </c>
      <c r="U308" s="26">
        <f t="shared" si="58"/>
        <v>0</v>
      </c>
      <c r="V308" s="26">
        <f t="shared" si="58"/>
        <v>203628493.28</v>
      </c>
      <c r="W308" s="26">
        <f t="shared" si="58"/>
        <v>203628493.28</v>
      </c>
      <c r="X308" s="26">
        <f t="shared" si="58"/>
        <v>1059071523.62</v>
      </c>
      <c r="Y308" s="26">
        <f t="shared" si="58"/>
        <v>1403741234.6199999</v>
      </c>
      <c r="Z308" s="26">
        <f t="shared" si="58"/>
        <v>0</v>
      </c>
      <c r="AA308" s="26">
        <f t="shared" si="58"/>
        <v>841104898.36000001</v>
      </c>
      <c r="AB308" s="27">
        <f>V308/R308</f>
        <v>0.19103654973500236</v>
      </c>
      <c r="AC308" s="27">
        <f>(S308+T308+U308)/R308</f>
        <v>1.9870651120438565E-2</v>
      </c>
      <c r="AD308" s="28">
        <f>AB308+AC308</f>
        <v>0.21090720085544093</v>
      </c>
    </row>
    <row r="309" spans="1:30" ht="105" outlineLevel="2" x14ac:dyDescent="0.25">
      <c r="A309" s="15" t="s">
        <v>249</v>
      </c>
      <c r="B309" s="16" t="s">
        <v>285</v>
      </c>
      <c r="C309" s="16" t="s">
        <v>71</v>
      </c>
      <c r="D309" s="16" t="s">
        <v>286</v>
      </c>
      <c r="E309" s="16"/>
      <c r="F309" s="16" t="s">
        <v>39</v>
      </c>
      <c r="G309" s="16">
        <v>1120</v>
      </c>
      <c r="H309" s="16">
        <v>3480</v>
      </c>
      <c r="I309" s="17" t="s">
        <v>287</v>
      </c>
      <c r="J309" s="18">
        <v>0</v>
      </c>
      <c r="K309" s="19">
        <v>100000</v>
      </c>
      <c r="L309" s="19"/>
      <c r="M309" s="19"/>
      <c r="N309" s="19"/>
      <c r="O309" s="19"/>
      <c r="P309" s="19">
        <v>0</v>
      </c>
      <c r="Q309" s="19">
        <v>-50000</v>
      </c>
      <c r="R309" s="19">
        <v>50000</v>
      </c>
      <c r="S309" s="19">
        <v>0</v>
      </c>
      <c r="T309" s="19">
        <v>0</v>
      </c>
      <c r="U309" s="19">
        <v>0</v>
      </c>
      <c r="V309" s="19">
        <v>0</v>
      </c>
      <c r="W309" s="19">
        <v>0</v>
      </c>
      <c r="X309" s="19">
        <v>50000</v>
      </c>
      <c r="Y309" s="19">
        <v>100000</v>
      </c>
      <c r="Z309" s="19">
        <v>0</v>
      </c>
      <c r="AA309" s="19">
        <f t="shared" si="40"/>
        <v>50000</v>
      </c>
      <c r="AB309" s="20">
        <f>V309/R309</f>
        <v>0</v>
      </c>
      <c r="AC309" s="20">
        <f>(S309+T309+U309)/R309</f>
        <v>0</v>
      </c>
      <c r="AD309" s="21">
        <f>AB309+AC309</f>
        <v>0</v>
      </c>
    </row>
    <row r="310" spans="1:30" ht="285" outlineLevel="2" x14ac:dyDescent="0.25">
      <c r="A310" s="15" t="s">
        <v>368</v>
      </c>
      <c r="B310" s="16" t="s">
        <v>36</v>
      </c>
      <c r="C310" s="16" t="s">
        <v>71</v>
      </c>
      <c r="D310" s="16" t="s">
        <v>286</v>
      </c>
      <c r="E310" s="16"/>
      <c r="F310" s="16" t="s">
        <v>39</v>
      </c>
      <c r="G310" s="16">
        <v>1120</v>
      </c>
      <c r="H310" s="16">
        <v>3460</v>
      </c>
      <c r="I310" s="17" t="s">
        <v>369</v>
      </c>
      <c r="J310" s="18">
        <v>0</v>
      </c>
      <c r="K310" s="19">
        <v>0</v>
      </c>
      <c r="L310" s="19">
        <v>54482091</v>
      </c>
      <c r="M310" s="19"/>
      <c r="N310" s="19"/>
      <c r="O310" s="19"/>
      <c r="P310" s="19">
        <v>0</v>
      </c>
      <c r="Q310" s="19">
        <v>-54482091</v>
      </c>
      <c r="R310" s="19">
        <v>0</v>
      </c>
      <c r="S310" s="19">
        <v>0</v>
      </c>
      <c r="T310" s="19">
        <v>0</v>
      </c>
      <c r="U310" s="19">
        <v>0</v>
      </c>
      <c r="V310" s="19">
        <v>0</v>
      </c>
      <c r="W310" s="19">
        <v>0</v>
      </c>
      <c r="X310" s="19">
        <v>0</v>
      </c>
      <c r="Y310" s="19">
        <v>0</v>
      </c>
      <c r="Z310" s="19">
        <v>0</v>
      </c>
      <c r="AA310" s="19">
        <f t="shared" si="40"/>
        <v>0</v>
      </c>
      <c r="AB310" s="20">
        <v>0</v>
      </c>
      <c r="AC310" s="20">
        <v>0</v>
      </c>
      <c r="AD310" s="21">
        <v>0</v>
      </c>
    </row>
    <row r="311" spans="1:30" ht="150" outlineLevel="2" x14ac:dyDescent="0.25">
      <c r="A311" s="15" t="s">
        <v>489</v>
      </c>
      <c r="B311" s="16" t="s">
        <v>36</v>
      </c>
      <c r="C311" s="16" t="s">
        <v>71</v>
      </c>
      <c r="D311" s="16" t="s">
        <v>286</v>
      </c>
      <c r="E311" s="16"/>
      <c r="F311" s="16" t="s">
        <v>39</v>
      </c>
      <c r="G311" s="16">
        <v>1120</v>
      </c>
      <c r="H311" s="16">
        <v>3480</v>
      </c>
      <c r="I311" s="17" t="s">
        <v>492</v>
      </c>
      <c r="J311" s="18">
        <v>67582091</v>
      </c>
      <c r="K311" s="19">
        <v>67582091</v>
      </c>
      <c r="L311" s="19">
        <v>-54482091</v>
      </c>
      <c r="M311" s="19"/>
      <c r="N311" s="19"/>
      <c r="O311" s="19"/>
      <c r="P311" s="19">
        <v>0</v>
      </c>
      <c r="Q311" s="19">
        <v>0</v>
      </c>
      <c r="R311" s="19">
        <v>13100000</v>
      </c>
      <c r="S311" s="19">
        <v>0</v>
      </c>
      <c r="T311" s="19">
        <v>0</v>
      </c>
      <c r="U311" s="19">
        <v>0</v>
      </c>
      <c r="V311" s="19">
        <v>11695219.130000001</v>
      </c>
      <c r="W311" s="19">
        <v>11695219.130000001</v>
      </c>
      <c r="X311" s="19">
        <v>1404780.87</v>
      </c>
      <c r="Y311" s="19">
        <v>55886871.869999997</v>
      </c>
      <c r="Z311" s="19">
        <v>0</v>
      </c>
      <c r="AA311" s="19">
        <f t="shared" si="40"/>
        <v>1404780.8699999992</v>
      </c>
      <c r="AB311" s="20">
        <f t="shared" ref="AB311:AB318" si="59">V311/R311</f>
        <v>0.89276481908396954</v>
      </c>
      <c r="AC311" s="20">
        <f t="shared" ref="AC311:AC318" si="60">(S311+T311+U311)/R311</f>
        <v>0</v>
      </c>
      <c r="AD311" s="21">
        <f t="shared" ref="AD311:AD318" si="61">AB311+AC311</f>
        <v>0.89276481908396954</v>
      </c>
    </row>
    <row r="312" spans="1:30" outlineLevel="1" x14ac:dyDescent="0.25">
      <c r="A312" s="22"/>
      <c r="B312" s="23"/>
      <c r="C312" s="23"/>
      <c r="D312" s="23" t="s">
        <v>532</v>
      </c>
      <c r="E312" s="23"/>
      <c r="F312" s="23"/>
      <c r="G312" s="23"/>
      <c r="H312" s="23"/>
      <c r="I312" s="24"/>
      <c r="J312" s="25">
        <f t="shared" ref="J312:AA312" si="62">SUBTOTAL(9,J309:J311)</f>
        <v>67582091</v>
      </c>
      <c r="K312" s="26">
        <f t="shared" si="62"/>
        <v>67682091</v>
      </c>
      <c r="L312" s="26">
        <f t="shared" si="62"/>
        <v>0</v>
      </c>
      <c r="M312" s="26">
        <f t="shared" si="62"/>
        <v>0</v>
      </c>
      <c r="N312" s="26">
        <f t="shared" si="62"/>
        <v>0</v>
      </c>
      <c r="O312" s="26">
        <f t="shared" si="62"/>
        <v>0</v>
      </c>
      <c r="P312" s="26">
        <f t="shared" si="62"/>
        <v>0</v>
      </c>
      <c r="Q312" s="26">
        <f t="shared" si="62"/>
        <v>-54532091</v>
      </c>
      <c r="R312" s="26">
        <f t="shared" si="62"/>
        <v>13150000</v>
      </c>
      <c r="S312" s="26">
        <f t="shared" si="62"/>
        <v>0</v>
      </c>
      <c r="T312" s="26">
        <f t="shared" si="62"/>
        <v>0</v>
      </c>
      <c r="U312" s="26">
        <f t="shared" si="62"/>
        <v>0</v>
      </c>
      <c r="V312" s="26">
        <f t="shared" si="62"/>
        <v>11695219.130000001</v>
      </c>
      <c r="W312" s="26">
        <f t="shared" si="62"/>
        <v>11695219.130000001</v>
      </c>
      <c r="X312" s="26">
        <f t="shared" si="62"/>
        <v>1454780.87</v>
      </c>
      <c r="Y312" s="26">
        <f t="shared" si="62"/>
        <v>55986871.869999997</v>
      </c>
      <c r="Z312" s="26">
        <f t="shared" si="62"/>
        <v>0</v>
      </c>
      <c r="AA312" s="26">
        <f t="shared" si="62"/>
        <v>1454780.8699999992</v>
      </c>
      <c r="AB312" s="27">
        <f t="shared" si="59"/>
        <v>0.88937027604562746</v>
      </c>
      <c r="AC312" s="27">
        <f t="shared" si="60"/>
        <v>0</v>
      </c>
      <c r="AD312" s="28">
        <f t="shared" si="61"/>
        <v>0.88937027604562746</v>
      </c>
    </row>
    <row r="313" spans="1:30" ht="30" outlineLevel="2" x14ac:dyDescent="0.25">
      <c r="A313" s="15" t="s">
        <v>35</v>
      </c>
      <c r="B313" s="16" t="s">
        <v>36</v>
      </c>
      <c r="C313" s="16" t="s">
        <v>71</v>
      </c>
      <c r="D313" s="16" t="s">
        <v>80</v>
      </c>
      <c r="E313" s="16"/>
      <c r="F313" s="16" t="s">
        <v>39</v>
      </c>
      <c r="G313" s="16">
        <v>1120</v>
      </c>
      <c r="H313" s="16">
        <v>3480</v>
      </c>
      <c r="I313" s="17" t="s">
        <v>81</v>
      </c>
      <c r="J313" s="18">
        <v>2349000</v>
      </c>
      <c r="K313" s="19">
        <v>2349000</v>
      </c>
      <c r="L313" s="19">
        <v>0</v>
      </c>
      <c r="M313" s="19">
        <v>0</v>
      </c>
      <c r="N313" s="19">
        <v>0</v>
      </c>
      <c r="O313" s="19">
        <v>0</v>
      </c>
      <c r="P313" s="19">
        <v>0</v>
      </c>
      <c r="Q313" s="19">
        <v>-747</v>
      </c>
      <c r="R313" s="19">
        <v>2348253</v>
      </c>
      <c r="S313" s="19">
        <v>0</v>
      </c>
      <c r="T313" s="19">
        <v>0</v>
      </c>
      <c r="U313" s="19">
        <v>0</v>
      </c>
      <c r="V313" s="19">
        <v>2348253</v>
      </c>
      <c r="W313" s="19">
        <v>2348253</v>
      </c>
      <c r="X313" s="19">
        <v>747</v>
      </c>
      <c r="Y313" s="19">
        <v>747</v>
      </c>
      <c r="Z313" s="19">
        <v>0</v>
      </c>
      <c r="AA313" s="19">
        <f t="shared" si="40"/>
        <v>0</v>
      </c>
      <c r="AB313" s="20">
        <f t="shared" si="59"/>
        <v>1</v>
      </c>
      <c r="AC313" s="20">
        <f t="shared" si="60"/>
        <v>0</v>
      </c>
      <c r="AD313" s="21">
        <f t="shared" si="61"/>
        <v>1</v>
      </c>
    </row>
    <row r="314" spans="1:30" ht="30" outlineLevel="2" x14ac:dyDescent="0.25">
      <c r="A314" s="15" t="s">
        <v>177</v>
      </c>
      <c r="B314" s="16" t="s">
        <v>36</v>
      </c>
      <c r="C314" s="16" t="s">
        <v>71</v>
      </c>
      <c r="D314" s="16" t="s">
        <v>80</v>
      </c>
      <c r="E314" s="16"/>
      <c r="F314" s="16" t="s">
        <v>39</v>
      </c>
      <c r="G314" s="16">
        <v>1120</v>
      </c>
      <c r="H314" s="16">
        <v>3480</v>
      </c>
      <c r="I314" s="17" t="s">
        <v>81</v>
      </c>
      <c r="J314" s="18">
        <v>146236923</v>
      </c>
      <c r="K314" s="19">
        <v>103331163.05</v>
      </c>
      <c r="L314" s="19">
        <v>0</v>
      </c>
      <c r="M314" s="19">
        <v>0</v>
      </c>
      <c r="N314" s="19">
        <v>0</v>
      </c>
      <c r="O314" s="19">
        <v>0</v>
      </c>
      <c r="P314" s="19">
        <v>0</v>
      </c>
      <c r="Q314" s="19">
        <v>0</v>
      </c>
      <c r="R314" s="19">
        <v>103331163.05</v>
      </c>
      <c r="S314" s="19">
        <v>0</v>
      </c>
      <c r="T314" s="19">
        <v>4654.38</v>
      </c>
      <c r="U314" s="19">
        <v>0</v>
      </c>
      <c r="V314" s="19">
        <v>0</v>
      </c>
      <c r="W314" s="19">
        <v>0</v>
      </c>
      <c r="X314" s="19">
        <v>80059103.670000002</v>
      </c>
      <c r="Y314" s="19">
        <v>103326508.67</v>
      </c>
      <c r="Z314" s="19">
        <v>0</v>
      </c>
      <c r="AA314" s="19">
        <f t="shared" si="40"/>
        <v>103326508.67</v>
      </c>
      <c r="AB314" s="20">
        <f t="shared" si="59"/>
        <v>0</v>
      </c>
      <c r="AC314" s="20">
        <f t="shared" si="60"/>
        <v>4.5043333130275842E-5</v>
      </c>
      <c r="AD314" s="21">
        <f t="shared" si="61"/>
        <v>4.5043333130275842E-5</v>
      </c>
    </row>
    <row r="315" spans="1:30" ht="30" outlineLevel="2" x14ac:dyDescent="0.25">
      <c r="A315" s="15" t="s">
        <v>249</v>
      </c>
      <c r="B315" s="16" t="s">
        <v>285</v>
      </c>
      <c r="C315" s="16" t="s">
        <v>71</v>
      </c>
      <c r="D315" s="16" t="s">
        <v>80</v>
      </c>
      <c r="E315" s="16"/>
      <c r="F315" s="16" t="s">
        <v>39</v>
      </c>
      <c r="G315" s="16">
        <v>1120</v>
      </c>
      <c r="H315" s="16">
        <v>3480</v>
      </c>
      <c r="I315" s="17" t="s">
        <v>81</v>
      </c>
      <c r="J315" s="18">
        <v>600000</v>
      </c>
      <c r="K315" s="19">
        <v>600000</v>
      </c>
      <c r="L315" s="19">
        <v>0</v>
      </c>
      <c r="M315" s="19">
        <v>0</v>
      </c>
      <c r="N315" s="19">
        <v>0</v>
      </c>
      <c r="O315" s="19">
        <v>0</v>
      </c>
      <c r="P315" s="19">
        <v>0</v>
      </c>
      <c r="Q315" s="19">
        <v>-585000</v>
      </c>
      <c r="R315" s="19">
        <v>15000</v>
      </c>
      <c r="S315" s="19">
        <v>0</v>
      </c>
      <c r="T315" s="19">
        <v>0</v>
      </c>
      <c r="U315" s="19">
        <v>0</v>
      </c>
      <c r="V315" s="19">
        <v>10000</v>
      </c>
      <c r="W315" s="19">
        <v>10000</v>
      </c>
      <c r="X315" s="19">
        <v>5000</v>
      </c>
      <c r="Y315" s="19">
        <v>590000</v>
      </c>
      <c r="Z315" s="19">
        <v>0</v>
      </c>
      <c r="AA315" s="19">
        <f t="shared" si="40"/>
        <v>5000</v>
      </c>
      <c r="AB315" s="20">
        <f t="shared" si="59"/>
        <v>0.66666666666666663</v>
      </c>
      <c r="AC315" s="20">
        <f t="shared" si="60"/>
        <v>0</v>
      </c>
      <c r="AD315" s="21">
        <f t="shared" si="61"/>
        <v>0.66666666666666663</v>
      </c>
    </row>
    <row r="316" spans="1:30" ht="30" outlineLevel="2" x14ac:dyDescent="0.25">
      <c r="A316" s="15" t="s">
        <v>319</v>
      </c>
      <c r="B316" s="16" t="s">
        <v>36</v>
      </c>
      <c r="C316" s="16" t="s">
        <v>71</v>
      </c>
      <c r="D316" s="16" t="s">
        <v>80</v>
      </c>
      <c r="E316" s="16"/>
      <c r="F316" s="16" t="s">
        <v>39</v>
      </c>
      <c r="G316" s="16">
        <v>1120</v>
      </c>
      <c r="H316" s="16">
        <v>3480</v>
      </c>
      <c r="I316" s="17" t="s">
        <v>81</v>
      </c>
      <c r="J316" s="18">
        <v>288000000</v>
      </c>
      <c r="K316" s="19">
        <v>6000000</v>
      </c>
      <c r="L316" s="19"/>
      <c r="M316" s="19"/>
      <c r="N316" s="19"/>
      <c r="O316" s="19"/>
      <c r="P316" s="19">
        <v>0</v>
      </c>
      <c r="Q316" s="19">
        <v>0</v>
      </c>
      <c r="R316" s="19">
        <v>6000000</v>
      </c>
      <c r="S316" s="19">
        <v>0</v>
      </c>
      <c r="T316" s="19">
        <v>0</v>
      </c>
      <c r="U316" s="19">
        <v>0</v>
      </c>
      <c r="V316" s="19">
        <v>0</v>
      </c>
      <c r="W316" s="19">
        <v>0</v>
      </c>
      <c r="X316" s="19">
        <v>6000000</v>
      </c>
      <c r="Y316" s="19">
        <v>6000000</v>
      </c>
      <c r="Z316" s="19">
        <v>0</v>
      </c>
      <c r="AA316" s="19">
        <f t="shared" si="40"/>
        <v>6000000</v>
      </c>
      <c r="AB316" s="20">
        <f t="shared" si="59"/>
        <v>0</v>
      </c>
      <c r="AC316" s="20">
        <f t="shared" si="60"/>
        <v>0</v>
      </c>
      <c r="AD316" s="21">
        <f t="shared" si="61"/>
        <v>0</v>
      </c>
    </row>
    <row r="317" spans="1:30" ht="30" outlineLevel="2" x14ac:dyDescent="0.25">
      <c r="A317" s="15" t="s">
        <v>341</v>
      </c>
      <c r="B317" s="16" t="s">
        <v>36</v>
      </c>
      <c r="C317" s="16" t="s">
        <v>71</v>
      </c>
      <c r="D317" s="16" t="s">
        <v>80</v>
      </c>
      <c r="E317" s="16"/>
      <c r="F317" s="16">
        <v>280</v>
      </c>
      <c r="G317" s="16">
        <v>1120</v>
      </c>
      <c r="H317" s="16">
        <v>3480</v>
      </c>
      <c r="I317" s="17" t="s">
        <v>81</v>
      </c>
      <c r="J317" s="18"/>
      <c r="K317" s="19"/>
      <c r="L317" s="19"/>
      <c r="M317" s="19"/>
      <c r="N317" s="19">
        <v>45000000</v>
      </c>
      <c r="O317" s="19"/>
      <c r="P317" s="19">
        <v>0</v>
      </c>
      <c r="Q317" s="19">
        <v>0</v>
      </c>
      <c r="R317" s="19">
        <v>45000000</v>
      </c>
      <c r="S317" s="19"/>
      <c r="T317" s="19"/>
      <c r="U317" s="19"/>
      <c r="V317" s="19"/>
      <c r="W317" s="19"/>
      <c r="X317" s="19"/>
      <c r="Y317" s="19"/>
      <c r="Z317" s="19"/>
      <c r="AA317" s="19">
        <f t="shared" si="40"/>
        <v>45000000</v>
      </c>
      <c r="AB317" s="20">
        <f t="shared" si="59"/>
        <v>0</v>
      </c>
      <c r="AC317" s="20">
        <f t="shared" si="60"/>
        <v>0</v>
      </c>
      <c r="AD317" s="21">
        <f t="shared" si="61"/>
        <v>0</v>
      </c>
    </row>
    <row r="318" spans="1:30" ht="30" outlineLevel="2" x14ac:dyDescent="0.25">
      <c r="A318" s="15" t="s">
        <v>341</v>
      </c>
      <c r="B318" s="16" t="s">
        <v>36</v>
      </c>
      <c r="C318" s="16" t="s">
        <v>71</v>
      </c>
      <c r="D318" s="16" t="s">
        <v>80</v>
      </c>
      <c r="E318" s="16"/>
      <c r="F318" s="16" t="s">
        <v>39</v>
      </c>
      <c r="G318" s="16">
        <v>1120</v>
      </c>
      <c r="H318" s="16">
        <v>3480</v>
      </c>
      <c r="I318" s="17" t="s">
        <v>81</v>
      </c>
      <c r="J318" s="18">
        <v>220000000</v>
      </c>
      <c r="K318" s="19">
        <v>220000000</v>
      </c>
      <c r="L318" s="19">
        <v>0</v>
      </c>
      <c r="M318" s="19">
        <v>0</v>
      </c>
      <c r="N318" s="19">
        <v>0</v>
      </c>
      <c r="O318" s="19">
        <v>0</v>
      </c>
      <c r="P318" s="19">
        <v>0</v>
      </c>
      <c r="Q318" s="19">
        <v>0</v>
      </c>
      <c r="R318" s="19">
        <v>220000000</v>
      </c>
      <c r="S318" s="19">
        <v>0</v>
      </c>
      <c r="T318" s="19">
        <v>0</v>
      </c>
      <c r="U318" s="19">
        <v>0</v>
      </c>
      <c r="V318" s="19">
        <v>0</v>
      </c>
      <c r="W318" s="19">
        <v>0</v>
      </c>
      <c r="X318" s="19">
        <v>220000000</v>
      </c>
      <c r="Y318" s="19">
        <v>220000000</v>
      </c>
      <c r="Z318" s="19">
        <v>0</v>
      </c>
      <c r="AA318" s="19">
        <f t="shared" si="40"/>
        <v>220000000</v>
      </c>
      <c r="AB318" s="20">
        <f t="shared" si="59"/>
        <v>0</v>
      </c>
      <c r="AC318" s="20">
        <f t="shared" si="60"/>
        <v>0</v>
      </c>
      <c r="AD318" s="21">
        <f t="shared" si="61"/>
        <v>0</v>
      </c>
    </row>
    <row r="319" spans="1:30" ht="30" outlineLevel="2" x14ac:dyDescent="0.25">
      <c r="A319" s="15" t="s">
        <v>489</v>
      </c>
      <c r="B319" s="16" t="s">
        <v>36</v>
      </c>
      <c r="C319" s="16" t="s">
        <v>71</v>
      </c>
      <c r="D319" s="16" t="s">
        <v>80</v>
      </c>
      <c r="E319" s="16"/>
      <c r="F319" s="16" t="s">
        <v>39</v>
      </c>
      <c r="G319" s="16">
        <v>1120</v>
      </c>
      <c r="H319" s="16">
        <v>3480</v>
      </c>
      <c r="I319" s="17" t="s">
        <v>81</v>
      </c>
      <c r="J319" s="18">
        <v>300000</v>
      </c>
      <c r="K319" s="19">
        <v>300000</v>
      </c>
      <c r="L319" s="19">
        <v>-300000</v>
      </c>
      <c r="M319" s="19"/>
      <c r="N319" s="19"/>
      <c r="O319" s="19"/>
      <c r="P319" s="19">
        <v>0</v>
      </c>
      <c r="Q319" s="19">
        <v>0</v>
      </c>
      <c r="R319" s="19">
        <v>0</v>
      </c>
      <c r="S319" s="19">
        <v>0</v>
      </c>
      <c r="T319" s="19">
        <v>0</v>
      </c>
      <c r="U319" s="19">
        <v>0</v>
      </c>
      <c r="V319" s="19">
        <v>0</v>
      </c>
      <c r="W319" s="19">
        <v>0</v>
      </c>
      <c r="X319" s="19">
        <v>0</v>
      </c>
      <c r="Y319" s="19">
        <v>300000</v>
      </c>
      <c r="Z319" s="19">
        <v>0</v>
      </c>
      <c r="AA319" s="19">
        <f t="shared" si="40"/>
        <v>0</v>
      </c>
      <c r="AB319" s="20">
        <v>0</v>
      </c>
      <c r="AC319" s="20">
        <v>0</v>
      </c>
      <c r="AD319" s="21">
        <v>0</v>
      </c>
    </row>
    <row r="320" spans="1:30" outlineLevel="1" x14ac:dyDescent="0.25">
      <c r="A320" s="22"/>
      <c r="B320" s="23"/>
      <c r="C320" s="23"/>
      <c r="D320" s="23" t="s">
        <v>533</v>
      </c>
      <c r="E320" s="23"/>
      <c r="F320" s="23"/>
      <c r="G320" s="23"/>
      <c r="H320" s="23"/>
      <c r="I320" s="24"/>
      <c r="J320" s="25">
        <f t="shared" ref="J320:AA320" si="63">SUBTOTAL(9,J313:J319)</f>
        <v>657485923</v>
      </c>
      <c r="K320" s="26">
        <f t="shared" si="63"/>
        <v>332580163.05000001</v>
      </c>
      <c r="L320" s="26">
        <f t="shared" si="63"/>
        <v>-300000</v>
      </c>
      <c r="M320" s="26">
        <f t="shared" si="63"/>
        <v>0</v>
      </c>
      <c r="N320" s="26">
        <f t="shared" si="63"/>
        <v>45000000</v>
      </c>
      <c r="O320" s="26">
        <f t="shared" si="63"/>
        <v>0</v>
      </c>
      <c r="P320" s="26">
        <f t="shared" si="63"/>
        <v>0</v>
      </c>
      <c r="Q320" s="26">
        <f t="shared" si="63"/>
        <v>-585747</v>
      </c>
      <c r="R320" s="26">
        <f t="shared" si="63"/>
        <v>376694416.05000001</v>
      </c>
      <c r="S320" s="26">
        <f t="shared" si="63"/>
        <v>0</v>
      </c>
      <c r="T320" s="26">
        <f t="shared" si="63"/>
        <v>4654.38</v>
      </c>
      <c r="U320" s="26">
        <f t="shared" si="63"/>
        <v>0</v>
      </c>
      <c r="V320" s="26">
        <f t="shared" si="63"/>
        <v>2358253</v>
      </c>
      <c r="W320" s="26">
        <f t="shared" si="63"/>
        <v>2358253</v>
      </c>
      <c r="X320" s="26">
        <f t="shared" si="63"/>
        <v>306064850.67000002</v>
      </c>
      <c r="Y320" s="26">
        <f t="shared" si="63"/>
        <v>330217255.67000002</v>
      </c>
      <c r="Z320" s="26">
        <f t="shared" si="63"/>
        <v>0</v>
      </c>
      <c r="AA320" s="26">
        <f t="shared" si="63"/>
        <v>374331508.67000002</v>
      </c>
      <c r="AB320" s="27">
        <f>V320/R320</f>
        <v>6.2603874640047245E-3</v>
      </c>
      <c r="AC320" s="27">
        <f>(S320+T320+U320)/R320</f>
        <v>1.2355850794937739E-5</v>
      </c>
      <c r="AD320" s="28">
        <f>AB320+AC320</f>
        <v>6.2727433147996619E-3</v>
      </c>
    </row>
    <row r="321" spans="1:30" ht="135" outlineLevel="2" x14ac:dyDescent="0.25">
      <c r="A321" s="15" t="s">
        <v>177</v>
      </c>
      <c r="B321" s="16" t="s">
        <v>36</v>
      </c>
      <c r="C321" s="16" t="s">
        <v>71</v>
      </c>
      <c r="D321" s="16" t="s">
        <v>190</v>
      </c>
      <c r="E321" s="16"/>
      <c r="F321" s="16" t="s">
        <v>39</v>
      </c>
      <c r="G321" s="16">
        <v>1120</v>
      </c>
      <c r="H321" s="16">
        <v>3480</v>
      </c>
      <c r="I321" s="17" t="s">
        <v>191</v>
      </c>
      <c r="J321" s="18">
        <v>0</v>
      </c>
      <c r="K321" s="19">
        <v>35500</v>
      </c>
      <c r="L321" s="19">
        <v>0</v>
      </c>
      <c r="M321" s="19">
        <v>0</v>
      </c>
      <c r="N321" s="19">
        <v>0</v>
      </c>
      <c r="O321" s="19">
        <v>0</v>
      </c>
      <c r="P321" s="19">
        <v>0</v>
      </c>
      <c r="Q321" s="19">
        <v>0</v>
      </c>
      <c r="R321" s="19">
        <v>35500</v>
      </c>
      <c r="S321" s="19">
        <v>0</v>
      </c>
      <c r="T321" s="19">
        <v>0</v>
      </c>
      <c r="U321" s="19">
        <v>0</v>
      </c>
      <c r="V321" s="19">
        <v>0</v>
      </c>
      <c r="W321" s="19">
        <v>0</v>
      </c>
      <c r="X321" s="19">
        <v>35500</v>
      </c>
      <c r="Y321" s="19">
        <v>35500</v>
      </c>
      <c r="Z321" s="19">
        <v>0</v>
      </c>
      <c r="AA321" s="19">
        <f t="shared" si="40"/>
        <v>35500</v>
      </c>
      <c r="AB321" s="20">
        <f>V321/R321</f>
        <v>0</v>
      </c>
      <c r="AC321" s="20">
        <f>(S321+T321+U321)/R321</f>
        <v>0</v>
      </c>
      <c r="AD321" s="21">
        <f>AB321+AC321</f>
        <v>0</v>
      </c>
    </row>
    <row r="322" spans="1:30" outlineLevel="1" x14ac:dyDescent="0.25">
      <c r="A322" s="22"/>
      <c r="B322" s="23"/>
      <c r="C322" s="23"/>
      <c r="D322" s="23" t="s">
        <v>534</v>
      </c>
      <c r="E322" s="23"/>
      <c r="F322" s="23"/>
      <c r="G322" s="23"/>
      <c r="H322" s="23"/>
      <c r="I322" s="24"/>
      <c r="J322" s="25">
        <f t="shared" ref="J322:AA322" si="64">SUBTOTAL(9,J321:J321)</f>
        <v>0</v>
      </c>
      <c r="K322" s="26">
        <f t="shared" si="64"/>
        <v>35500</v>
      </c>
      <c r="L322" s="26">
        <f t="shared" si="64"/>
        <v>0</v>
      </c>
      <c r="M322" s="26">
        <f t="shared" si="64"/>
        <v>0</v>
      </c>
      <c r="N322" s="26">
        <f t="shared" si="64"/>
        <v>0</v>
      </c>
      <c r="O322" s="26">
        <f t="shared" si="64"/>
        <v>0</v>
      </c>
      <c r="P322" s="26">
        <f t="shared" si="64"/>
        <v>0</v>
      </c>
      <c r="Q322" s="26">
        <f t="shared" si="64"/>
        <v>0</v>
      </c>
      <c r="R322" s="26">
        <f t="shared" si="64"/>
        <v>35500</v>
      </c>
      <c r="S322" s="26">
        <f t="shared" si="64"/>
        <v>0</v>
      </c>
      <c r="T322" s="26">
        <f t="shared" si="64"/>
        <v>0</v>
      </c>
      <c r="U322" s="26">
        <f t="shared" si="64"/>
        <v>0</v>
      </c>
      <c r="V322" s="26">
        <f t="shared" si="64"/>
        <v>0</v>
      </c>
      <c r="W322" s="26">
        <f t="shared" si="64"/>
        <v>0</v>
      </c>
      <c r="X322" s="26">
        <f t="shared" si="64"/>
        <v>35500</v>
      </c>
      <c r="Y322" s="26">
        <f t="shared" si="64"/>
        <v>35500</v>
      </c>
      <c r="Z322" s="26">
        <f t="shared" si="64"/>
        <v>0</v>
      </c>
      <c r="AA322" s="26">
        <f t="shared" si="64"/>
        <v>35500</v>
      </c>
      <c r="AB322" s="27">
        <f>V322/R322</f>
        <v>0</v>
      </c>
      <c r="AC322" s="27">
        <f>(S322+T322+U322)/R322</f>
        <v>0</v>
      </c>
      <c r="AD322" s="28">
        <f>AB322+AC322</f>
        <v>0</v>
      </c>
    </row>
    <row r="323" spans="1:30" ht="75" outlineLevel="2" x14ac:dyDescent="0.25">
      <c r="A323" s="15" t="s">
        <v>35</v>
      </c>
      <c r="B323" s="16" t="s">
        <v>36</v>
      </c>
      <c r="C323" s="16" t="s">
        <v>71</v>
      </c>
      <c r="D323" s="16" t="s">
        <v>82</v>
      </c>
      <c r="E323" s="16"/>
      <c r="F323" s="16" t="s">
        <v>39</v>
      </c>
      <c r="G323" s="16">
        <v>1120</v>
      </c>
      <c r="H323" s="16">
        <v>3480</v>
      </c>
      <c r="I323" s="17" t="s">
        <v>83</v>
      </c>
      <c r="J323" s="18">
        <v>5000000</v>
      </c>
      <c r="K323" s="19">
        <v>5000000</v>
      </c>
      <c r="L323" s="19">
        <v>0</v>
      </c>
      <c r="M323" s="19">
        <v>0</v>
      </c>
      <c r="N323" s="19">
        <v>0</v>
      </c>
      <c r="O323" s="19">
        <v>0</v>
      </c>
      <c r="P323" s="19">
        <v>0</v>
      </c>
      <c r="Q323" s="19">
        <v>0</v>
      </c>
      <c r="R323" s="19">
        <v>5000000</v>
      </c>
      <c r="S323" s="19">
        <v>0</v>
      </c>
      <c r="T323" s="19">
        <v>0</v>
      </c>
      <c r="U323" s="19">
        <v>0</v>
      </c>
      <c r="V323" s="19">
        <v>0</v>
      </c>
      <c r="W323" s="19">
        <v>0</v>
      </c>
      <c r="X323" s="19">
        <v>5000000</v>
      </c>
      <c r="Y323" s="19">
        <v>5000000</v>
      </c>
      <c r="Z323" s="19">
        <v>0</v>
      </c>
      <c r="AA323" s="19">
        <f t="shared" si="40"/>
        <v>5000000</v>
      </c>
      <c r="AB323" s="20">
        <f>V323/R323</f>
        <v>0</v>
      </c>
      <c r="AC323" s="20">
        <f>(S323+T323+U323)/R323</f>
        <v>0</v>
      </c>
      <c r="AD323" s="21">
        <f>AB323+AC323</f>
        <v>0</v>
      </c>
    </row>
    <row r="324" spans="1:30" outlineLevel="1" x14ac:dyDescent="0.25">
      <c r="A324" s="22"/>
      <c r="B324" s="23"/>
      <c r="C324" s="23"/>
      <c r="D324" s="23" t="s">
        <v>535</v>
      </c>
      <c r="E324" s="23"/>
      <c r="F324" s="23"/>
      <c r="G324" s="23"/>
      <c r="H324" s="23"/>
      <c r="I324" s="24"/>
      <c r="J324" s="25">
        <f t="shared" ref="J324:AA324" si="65">SUBTOTAL(9,J323:J323)</f>
        <v>5000000</v>
      </c>
      <c r="K324" s="26">
        <f t="shared" si="65"/>
        <v>5000000</v>
      </c>
      <c r="L324" s="26">
        <f t="shared" si="65"/>
        <v>0</v>
      </c>
      <c r="M324" s="26">
        <f t="shared" si="65"/>
        <v>0</v>
      </c>
      <c r="N324" s="26">
        <f t="shared" si="65"/>
        <v>0</v>
      </c>
      <c r="O324" s="26">
        <f t="shared" si="65"/>
        <v>0</v>
      </c>
      <c r="P324" s="26">
        <f t="shared" si="65"/>
        <v>0</v>
      </c>
      <c r="Q324" s="26">
        <f t="shared" si="65"/>
        <v>0</v>
      </c>
      <c r="R324" s="26">
        <f t="shared" si="65"/>
        <v>5000000</v>
      </c>
      <c r="S324" s="26">
        <f t="shared" si="65"/>
        <v>0</v>
      </c>
      <c r="T324" s="26">
        <f t="shared" si="65"/>
        <v>0</v>
      </c>
      <c r="U324" s="26">
        <f t="shared" si="65"/>
        <v>0</v>
      </c>
      <c r="V324" s="26">
        <f t="shared" si="65"/>
        <v>0</v>
      </c>
      <c r="W324" s="26">
        <f t="shared" si="65"/>
        <v>0</v>
      </c>
      <c r="X324" s="26">
        <f t="shared" si="65"/>
        <v>5000000</v>
      </c>
      <c r="Y324" s="26">
        <f t="shared" si="65"/>
        <v>5000000</v>
      </c>
      <c r="Z324" s="26">
        <f t="shared" si="65"/>
        <v>0</v>
      </c>
      <c r="AA324" s="26">
        <f t="shared" si="65"/>
        <v>5000000</v>
      </c>
      <c r="AB324" s="27">
        <f>V324/R324</f>
        <v>0</v>
      </c>
      <c r="AC324" s="27">
        <f>(S324+T324+U324)/R324</f>
        <v>0</v>
      </c>
      <c r="AD324" s="28">
        <f>AB324+AC324</f>
        <v>0</v>
      </c>
    </row>
    <row r="325" spans="1:30" ht="75" outlineLevel="2" x14ac:dyDescent="0.25">
      <c r="A325" s="15" t="s">
        <v>177</v>
      </c>
      <c r="B325" s="16" t="s">
        <v>36</v>
      </c>
      <c r="C325" s="16" t="s">
        <v>71</v>
      </c>
      <c r="D325" s="16" t="s">
        <v>192</v>
      </c>
      <c r="E325" s="16"/>
      <c r="F325" s="16" t="s">
        <v>39</v>
      </c>
      <c r="G325" s="16">
        <v>1120</v>
      </c>
      <c r="H325" s="16">
        <v>3480</v>
      </c>
      <c r="I325" s="17" t="s">
        <v>193</v>
      </c>
      <c r="J325" s="18">
        <v>30650000</v>
      </c>
      <c r="K325" s="19">
        <v>30650000</v>
      </c>
      <c r="L325" s="19">
        <v>0</v>
      </c>
      <c r="M325" s="19">
        <v>0</v>
      </c>
      <c r="N325" s="19">
        <v>0</v>
      </c>
      <c r="O325" s="19">
        <v>0</v>
      </c>
      <c r="P325" s="19">
        <v>0</v>
      </c>
      <c r="Q325" s="19">
        <v>-30650000</v>
      </c>
      <c r="R325" s="19">
        <v>0</v>
      </c>
      <c r="S325" s="19">
        <v>0</v>
      </c>
      <c r="T325" s="19">
        <v>0</v>
      </c>
      <c r="U325" s="19">
        <v>0</v>
      </c>
      <c r="V325" s="19">
        <v>0</v>
      </c>
      <c r="W325" s="19">
        <v>0</v>
      </c>
      <c r="X325" s="19">
        <v>30650000</v>
      </c>
      <c r="Y325" s="19">
        <v>30650000</v>
      </c>
      <c r="Z325" s="19">
        <v>0</v>
      </c>
      <c r="AA325" s="19">
        <f t="shared" si="40"/>
        <v>0</v>
      </c>
      <c r="AB325" s="20">
        <v>0</v>
      </c>
      <c r="AC325" s="20">
        <v>0</v>
      </c>
      <c r="AD325" s="21">
        <v>0</v>
      </c>
    </row>
    <row r="326" spans="1:30" ht="210" outlineLevel="2" x14ac:dyDescent="0.25">
      <c r="A326" s="15" t="s">
        <v>301</v>
      </c>
      <c r="B326" s="16" t="s">
        <v>36</v>
      </c>
      <c r="C326" s="16" t="s">
        <v>71</v>
      </c>
      <c r="D326" s="16" t="s">
        <v>192</v>
      </c>
      <c r="E326" s="16"/>
      <c r="F326" s="16" t="s">
        <v>39</v>
      </c>
      <c r="G326" s="16">
        <v>1120</v>
      </c>
      <c r="H326" s="16">
        <v>3480</v>
      </c>
      <c r="I326" s="17" t="s">
        <v>304</v>
      </c>
      <c r="J326" s="18">
        <v>807379329</v>
      </c>
      <c r="K326" s="19">
        <v>802574329</v>
      </c>
      <c r="L326" s="19">
        <v>-6315587</v>
      </c>
      <c r="M326" s="19"/>
      <c r="N326" s="19"/>
      <c r="O326" s="19"/>
      <c r="P326" s="19">
        <v>0</v>
      </c>
      <c r="Q326" s="19">
        <v>-226212225.53</v>
      </c>
      <c r="R326" s="19">
        <v>570046516.47000003</v>
      </c>
      <c r="S326" s="19">
        <v>180000000</v>
      </c>
      <c r="T326" s="19">
        <v>167649879.91999999</v>
      </c>
      <c r="U326" s="19">
        <v>0</v>
      </c>
      <c r="V326" s="19">
        <v>155018266.5</v>
      </c>
      <c r="W326" s="19">
        <v>155018266.5</v>
      </c>
      <c r="X326" s="19">
        <v>67378370.049999997</v>
      </c>
      <c r="Y326" s="19">
        <v>299906182.57999998</v>
      </c>
      <c r="Z326" s="19">
        <v>0</v>
      </c>
      <c r="AA326" s="19">
        <f t="shared" si="40"/>
        <v>67378370.050000042</v>
      </c>
      <c r="AB326" s="20">
        <f t="shared" ref="AB326:AB331" si="66">V326/R326</f>
        <v>0.27193967864227475</v>
      </c>
      <c r="AC326" s="20">
        <f t="shared" ref="AC326:AC331" si="67">(S326+T326+U326)/R326</f>
        <v>0.60986230048876333</v>
      </c>
      <c r="AD326" s="21">
        <f t="shared" ref="AD326:AD331" si="68">AB326+AC326</f>
        <v>0.88180197913103808</v>
      </c>
    </row>
    <row r="327" spans="1:30" outlineLevel="1" x14ac:dyDescent="0.25">
      <c r="A327" s="22"/>
      <c r="B327" s="23"/>
      <c r="C327" s="23"/>
      <c r="D327" s="23" t="s">
        <v>536</v>
      </c>
      <c r="E327" s="23"/>
      <c r="F327" s="23"/>
      <c r="G327" s="23"/>
      <c r="H327" s="23"/>
      <c r="I327" s="24"/>
      <c r="J327" s="25">
        <f t="shared" ref="J327:AA327" si="69">SUBTOTAL(9,J325:J326)</f>
        <v>838029329</v>
      </c>
      <c r="K327" s="26">
        <f t="shared" si="69"/>
        <v>833224329</v>
      </c>
      <c r="L327" s="26">
        <f t="shared" si="69"/>
        <v>-6315587</v>
      </c>
      <c r="M327" s="26">
        <f t="shared" si="69"/>
        <v>0</v>
      </c>
      <c r="N327" s="26">
        <f t="shared" si="69"/>
        <v>0</v>
      </c>
      <c r="O327" s="26">
        <f t="shared" si="69"/>
        <v>0</v>
      </c>
      <c r="P327" s="26">
        <f t="shared" si="69"/>
        <v>0</v>
      </c>
      <c r="Q327" s="26">
        <f t="shared" si="69"/>
        <v>-256862225.53</v>
      </c>
      <c r="R327" s="26">
        <f t="shared" si="69"/>
        <v>570046516.47000003</v>
      </c>
      <c r="S327" s="26">
        <f t="shared" si="69"/>
        <v>180000000</v>
      </c>
      <c r="T327" s="26">
        <f t="shared" si="69"/>
        <v>167649879.91999999</v>
      </c>
      <c r="U327" s="26">
        <f t="shared" si="69"/>
        <v>0</v>
      </c>
      <c r="V327" s="26">
        <f t="shared" si="69"/>
        <v>155018266.5</v>
      </c>
      <c r="W327" s="26">
        <f t="shared" si="69"/>
        <v>155018266.5</v>
      </c>
      <c r="X327" s="26">
        <f t="shared" si="69"/>
        <v>98028370.049999997</v>
      </c>
      <c r="Y327" s="26">
        <f t="shared" si="69"/>
        <v>330556182.57999998</v>
      </c>
      <c r="Z327" s="26">
        <f t="shared" si="69"/>
        <v>0</v>
      </c>
      <c r="AA327" s="26">
        <f t="shared" si="69"/>
        <v>67378370.050000042</v>
      </c>
      <c r="AB327" s="27">
        <f t="shared" si="66"/>
        <v>0.27193967864227475</v>
      </c>
      <c r="AC327" s="27">
        <f t="shared" si="67"/>
        <v>0.60986230048876333</v>
      </c>
      <c r="AD327" s="28">
        <f t="shared" si="68"/>
        <v>0.88180197913103808</v>
      </c>
    </row>
    <row r="328" spans="1:30" ht="90" outlineLevel="2" x14ac:dyDescent="0.25">
      <c r="A328" s="15" t="s">
        <v>249</v>
      </c>
      <c r="B328" s="16" t="s">
        <v>285</v>
      </c>
      <c r="C328" s="16" t="s">
        <v>71</v>
      </c>
      <c r="D328" s="16" t="s">
        <v>288</v>
      </c>
      <c r="E328" s="16"/>
      <c r="F328" s="16" t="s">
        <v>39</v>
      </c>
      <c r="G328" s="16">
        <v>1120</v>
      </c>
      <c r="H328" s="16">
        <v>3480</v>
      </c>
      <c r="I328" s="17" t="s">
        <v>289</v>
      </c>
      <c r="J328" s="18">
        <v>23600000</v>
      </c>
      <c r="K328" s="19">
        <v>28000000</v>
      </c>
      <c r="L328" s="19"/>
      <c r="M328" s="19"/>
      <c r="N328" s="19"/>
      <c r="O328" s="19"/>
      <c r="P328" s="19">
        <v>0</v>
      </c>
      <c r="Q328" s="19">
        <v>0</v>
      </c>
      <c r="R328" s="19">
        <v>28000000</v>
      </c>
      <c r="S328" s="19">
        <v>0</v>
      </c>
      <c r="T328" s="19">
        <v>0</v>
      </c>
      <c r="U328" s="19">
        <v>0</v>
      </c>
      <c r="V328" s="19">
        <v>0</v>
      </c>
      <c r="W328" s="19">
        <v>0</v>
      </c>
      <c r="X328" s="19">
        <v>18100000</v>
      </c>
      <c r="Y328" s="19">
        <v>28000000</v>
      </c>
      <c r="Z328" s="19">
        <v>0</v>
      </c>
      <c r="AA328" s="19">
        <f t="shared" si="40"/>
        <v>28000000</v>
      </c>
      <c r="AB328" s="20">
        <f t="shared" si="66"/>
        <v>0</v>
      </c>
      <c r="AC328" s="20">
        <f t="shared" si="67"/>
        <v>0</v>
      </c>
      <c r="AD328" s="21">
        <f t="shared" si="68"/>
        <v>0</v>
      </c>
    </row>
    <row r="329" spans="1:30" ht="135" outlineLevel="2" x14ac:dyDescent="0.25">
      <c r="A329" s="15" t="s">
        <v>368</v>
      </c>
      <c r="B329" s="16" t="s">
        <v>36</v>
      </c>
      <c r="C329" s="16" t="s">
        <v>71</v>
      </c>
      <c r="D329" s="16" t="s">
        <v>288</v>
      </c>
      <c r="E329" s="16"/>
      <c r="F329" s="16" t="s">
        <v>39</v>
      </c>
      <c r="G329" s="16">
        <v>1120</v>
      </c>
      <c r="H329" s="16">
        <v>3460</v>
      </c>
      <c r="I329" s="17" t="s">
        <v>370</v>
      </c>
      <c r="J329" s="18">
        <v>0</v>
      </c>
      <c r="K329" s="19">
        <v>38276716</v>
      </c>
      <c r="L329" s="19">
        <v>0</v>
      </c>
      <c r="M329" s="19">
        <v>0</v>
      </c>
      <c r="N329" s="19">
        <v>0</v>
      </c>
      <c r="O329" s="19">
        <v>0</v>
      </c>
      <c r="P329" s="19">
        <v>0</v>
      </c>
      <c r="Q329" s="19">
        <v>0</v>
      </c>
      <c r="R329" s="19">
        <v>38276716</v>
      </c>
      <c r="S329" s="19">
        <v>0</v>
      </c>
      <c r="T329" s="19">
        <v>4403516</v>
      </c>
      <c r="U329" s="19">
        <v>0</v>
      </c>
      <c r="V329" s="19">
        <v>33873200</v>
      </c>
      <c r="W329" s="19">
        <v>33873200</v>
      </c>
      <c r="X329" s="19">
        <v>0</v>
      </c>
      <c r="Y329" s="19">
        <v>0</v>
      </c>
      <c r="Z329" s="19">
        <v>0</v>
      </c>
      <c r="AA329" s="19">
        <f t="shared" si="40"/>
        <v>0</v>
      </c>
      <c r="AB329" s="20">
        <f t="shared" si="66"/>
        <v>0.88495575221238942</v>
      </c>
      <c r="AC329" s="20">
        <f t="shared" si="67"/>
        <v>0.11504424778761062</v>
      </c>
      <c r="AD329" s="21">
        <f t="shared" si="68"/>
        <v>1</v>
      </c>
    </row>
    <row r="330" spans="1:30" ht="105" outlineLevel="2" x14ac:dyDescent="0.25">
      <c r="A330" s="15" t="s">
        <v>489</v>
      </c>
      <c r="B330" s="16" t="s">
        <v>36</v>
      </c>
      <c r="C330" s="16" t="s">
        <v>71</v>
      </c>
      <c r="D330" s="16" t="s">
        <v>288</v>
      </c>
      <c r="E330" s="16"/>
      <c r="F330" s="16" t="s">
        <v>39</v>
      </c>
      <c r="G330" s="16">
        <v>1120</v>
      </c>
      <c r="H330" s="16">
        <v>3480</v>
      </c>
      <c r="I330" s="17" t="s">
        <v>493</v>
      </c>
      <c r="J330" s="18">
        <v>35000000</v>
      </c>
      <c r="K330" s="19">
        <v>35000000</v>
      </c>
      <c r="L330" s="19">
        <v>-31500000</v>
      </c>
      <c r="M330" s="19"/>
      <c r="N330" s="19"/>
      <c r="O330" s="19"/>
      <c r="P330" s="19">
        <v>0</v>
      </c>
      <c r="Q330" s="19">
        <v>0</v>
      </c>
      <c r="R330" s="19">
        <v>3500000</v>
      </c>
      <c r="S330" s="19">
        <v>0</v>
      </c>
      <c r="T330" s="19">
        <v>0</v>
      </c>
      <c r="U330" s="19">
        <v>0</v>
      </c>
      <c r="V330" s="19">
        <v>2839145.8</v>
      </c>
      <c r="W330" s="19">
        <v>2839145.8</v>
      </c>
      <c r="X330" s="19">
        <v>660854.19999999995</v>
      </c>
      <c r="Y330" s="19">
        <v>32160854.199999999</v>
      </c>
      <c r="Z330" s="19">
        <v>0</v>
      </c>
      <c r="AA330" s="19">
        <f t="shared" si="40"/>
        <v>660854.20000000019</v>
      </c>
      <c r="AB330" s="20">
        <f t="shared" si="66"/>
        <v>0.81118451428571425</v>
      </c>
      <c r="AC330" s="20">
        <f t="shared" si="67"/>
        <v>0</v>
      </c>
      <c r="AD330" s="21">
        <f t="shared" si="68"/>
        <v>0.81118451428571425</v>
      </c>
    </row>
    <row r="331" spans="1:30" outlineLevel="1" x14ac:dyDescent="0.25">
      <c r="A331" s="22"/>
      <c r="B331" s="23"/>
      <c r="C331" s="23"/>
      <c r="D331" s="23" t="s">
        <v>537</v>
      </c>
      <c r="E331" s="23"/>
      <c r="F331" s="23"/>
      <c r="G331" s="23"/>
      <c r="H331" s="23"/>
      <c r="I331" s="24"/>
      <c r="J331" s="25">
        <f t="shared" ref="J331:AA331" si="70">SUBTOTAL(9,J328:J330)</f>
        <v>58600000</v>
      </c>
      <c r="K331" s="26">
        <f t="shared" si="70"/>
        <v>101276716</v>
      </c>
      <c r="L331" s="26">
        <f t="shared" si="70"/>
        <v>-31500000</v>
      </c>
      <c r="M331" s="26">
        <f t="shared" si="70"/>
        <v>0</v>
      </c>
      <c r="N331" s="26">
        <f t="shared" si="70"/>
        <v>0</v>
      </c>
      <c r="O331" s="26">
        <f t="shared" si="70"/>
        <v>0</v>
      </c>
      <c r="P331" s="26">
        <f t="shared" si="70"/>
        <v>0</v>
      </c>
      <c r="Q331" s="26">
        <f t="shared" si="70"/>
        <v>0</v>
      </c>
      <c r="R331" s="26">
        <f t="shared" si="70"/>
        <v>69776716</v>
      </c>
      <c r="S331" s="26">
        <f t="shared" si="70"/>
        <v>0</v>
      </c>
      <c r="T331" s="26">
        <f t="shared" si="70"/>
        <v>4403516</v>
      </c>
      <c r="U331" s="26">
        <f t="shared" si="70"/>
        <v>0</v>
      </c>
      <c r="V331" s="26">
        <f t="shared" si="70"/>
        <v>36712345.799999997</v>
      </c>
      <c r="W331" s="26">
        <f t="shared" si="70"/>
        <v>36712345.799999997</v>
      </c>
      <c r="X331" s="26">
        <f t="shared" si="70"/>
        <v>18760854.199999999</v>
      </c>
      <c r="Y331" s="26">
        <f t="shared" si="70"/>
        <v>60160854.200000003</v>
      </c>
      <c r="Z331" s="26">
        <f t="shared" si="70"/>
        <v>0</v>
      </c>
      <c r="AA331" s="26">
        <f t="shared" si="70"/>
        <v>28660854.199999999</v>
      </c>
      <c r="AB331" s="27">
        <f t="shared" si="66"/>
        <v>0.52614035031399298</v>
      </c>
      <c r="AC331" s="27">
        <f t="shared" si="67"/>
        <v>6.3108673672747792E-2</v>
      </c>
      <c r="AD331" s="28">
        <f t="shared" si="68"/>
        <v>0.58924902398674073</v>
      </c>
    </row>
    <row r="332" spans="1:30" ht="105" outlineLevel="2" x14ac:dyDescent="0.25">
      <c r="A332" s="15" t="s">
        <v>35</v>
      </c>
      <c r="B332" s="16" t="s">
        <v>36</v>
      </c>
      <c r="C332" s="16" t="s">
        <v>71</v>
      </c>
      <c r="D332" s="16" t="s">
        <v>84</v>
      </c>
      <c r="E332" s="16"/>
      <c r="F332" s="16" t="s">
        <v>39</v>
      </c>
      <c r="G332" s="16">
        <v>1120</v>
      </c>
      <c r="H332" s="16">
        <v>3480</v>
      </c>
      <c r="I332" s="17" t="s">
        <v>85</v>
      </c>
      <c r="J332" s="18">
        <v>33750000</v>
      </c>
      <c r="K332" s="19">
        <v>33750000</v>
      </c>
      <c r="L332" s="19">
        <v>0</v>
      </c>
      <c r="M332" s="19">
        <v>0</v>
      </c>
      <c r="N332" s="19">
        <v>0</v>
      </c>
      <c r="O332" s="19">
        <v>0</v>
      </c>
      <c r="P332" s="19">
        <v>0</v>
      </c>
      <c r="Q332" s="19">
        <v>-33750000</v>
      </c>
      <c r="R332" s="19">
        <v>0</v>
      </c>
      <c r="S332" s="19">
        <v>0</v>
      </c>
      <c r="T332" s="19">
        <v>0</v>
      </c>
      <c r="U332" s="19">
        <v>0</v>
      </c>
      <c r="V332" s="19">
        <v>0</v>
      </c>
      <c r="W332" s="19">
        <v>0</v>
      </c>
      <c r="X332" s="19">
        <v>0</v>
      </c>
      <c r="Y332" s="19">
        <v>33750000</v>
      </c>
      <c r="Z332" s="19">
        <v>0</v>
      </c>
      <c r="AA332" s="19">
        <f t="shared" ref="AA332:AA395" si="71">R332-S332-T332-U332-V332</f>
        <v>0</v>
      </c>
      <c r="AB332" s="20">
        <v>0</v>
      </c>
      <c r="AC332" s="20">
        <v>0</v>
      </c>
      <c r="AD332" s="21">
        <v>0</v>
      </c>
    </row>
    <row r="333" spans="1:30" ht="135" outlineLevel="2" x14ac:dyDescent="0.25">
      <c r="A333" s="15" t="s">
        <v>249</v>
      </c>
      <c r="B333" s="16" t="s">
        <v>258</v>
      </c>
      <c r="C333" s="16" t="s">
        <v>71</v>
      </c>
      <c r="D333" s="16" t="s">
        <v>84</v>
      </c>
      <c r="E333" s="16"/>
      <c r="F333" s="16" t="s">
        <v>39</v>
      </c>
      <c r="G333" s="16">
        <v>1120</v>
      </c>
      <c r="H333" s="16">
        <v>3480</v>
      </c>
      <c r="I333" s="17" t="s">
        <v>259</v>
      </c>
      <c r="J333" s="18">
        <v>260000000</v>
      </c>
      <c r="K333" s="19">
        <v>260000000</v>
      </c>
      <c r="L333" s="19">
        <v>-200000000</v>
      </c>
      <c r="M333" s="19"/>
      <c r="N333" s="19"/>
      <c r="O333" s="19"/>
      <c r="P333" s="19">
        <v>0</v>
      </c>
      <c r="Q333" s="19">
        <v>-11410000</v>
      </c>
      <c r="R333" s="19">
        <v>48590000</v>
      </c>
      <c r="S333" s="19">
        <v>0</v>
      </c>
      <c r="T333" s="19">
        <v>48590000</v>
      </c>
      <c r="U333" s="19">
        <v>0</v>
      </c>
      <c r="V333" s="19">
        <v>0</v>
      </c>
      <c r="W333" s="19">
        <v>0</v>
      </c>
      <c r="X333" s="19">
        <v>0</v>
      </c>
      <c r="Y333" s="19">
        <v>211410000</v>
      </c>
      <c r="Z333" s="19">
        <v>0</v>
      </c>
      <c r="AA333" s="19">
        <f t="shared" si="71"/>
        <v>0</v>
      </c>
      <c r="AB333" s="20">
        <f>V333/R333</f>
        <v>0</v>
      </c>
      <c r="AC333" s="20">
        <f>(S333+T333+U333)/R333</f>
        <v>1</v>
      </c>
      <c r="AD333" s="21">
        <f>AB333+AC333</f>
        <v>1</v>
      </c>
    </row>
    <row r="334" spans="1:30" ht="150" outlineLevel="2" x14ac:dyDescent="0.25">
      <c r="A334" s="15" t="s">
        <v>319</v>
      </c>
      <c r="B334" s="16" t="s">
        <v>36</v>
      </c>
      <c r="C334" s="16" t="s">
        <v>71</v>
      </c>
      <c r="D334" s="16" t="s">
        <v>84</v>
      </c>
      <c r="E334" s="16"/>
      <c r="F334" s="16" t="s">
        <v>39</v>
      </c>
      <c r="G334" s="16">
        <v>1120</v>
      </c>
      <c r="H334" s="16">
        <v>3480</v>
      </c>
      <c r="I334" s="17" t="s">
        <v>321</v>
      </c>
      <c r="J334" s="18">
        <v>905363000</v>
      </c>
      <c r="K334" s="19">
        <v>14363000</v>
      </c>
      <c r="L334" s="19"/>
      <c r="M334" s="19"/>
      <c r="N334" s="19"/>
      <c r="O334" s="19"/>
      <c r="P334" s="19">
        <v>0</v>
      </c>
      <c r="Q334" s="19">
        <v>0</v>
      </c>
      <c r="R334" s="19">
        <v>14363000</v>
      </c>
      <c r="S334" s="19">
        <v>0</v>
      </c>
      <c r="T334" s="19">
        <v>4476579.75</v>
      </c>
      <c r="U334" s="19">
        <v>0</v>
      </c>
      <c r="V334" s="19">
        <v>3946021.91</v>
      </c>
      <c r="W334" s="19">
        <v>3946021.91</v>
      </c>
      <c r="X334" s="19">
        <v>5940398.3399999999</v>
      </c>
      <c r="Y334" s="19">
        <v>5940398.3399999999</v>
      </c>
      <c r="Z334" s="19">
        <v>0</v>
      </c>
      <c r="AA334" s="19">
        <f t="shared" si="71"/>
        <v>5940398.3399999999</v>
      </c>
      <c r="AB334" s="20">
        <f>V334/R334</f>
        <v>0.2747352161804637</v>
      </c>
      <c r="AC334" s="20">
        <f>(S334+T334+U334)/R334</f>
        <v>0.31167442386688016</v>
      </c>
      <c r="AD334" s="21">
        <f>AB334+AC334</f>
        <v>0.58640964004734386</v>
      </c>
    </row>
    <row r="335" spans="1:30" ht="60" outlineLevel="2" x14ac:dyDescent="0.25">
      <c r="A335" s="15" t="s">
        <v>368</v>
      </c>
      <c r="B335" s="16" t="s">
        <v>36</v>
      </c>
      <c r="C335" s="16" t="s">
        <v>71</v>
      </c>
      <c r="D335" s="16" t="s">
        <v>84</v>
      </c>
      <c r="E335" s="16"/>
      <c r="F335" s="16" t="s">
        <v>39</v>
      </c>
      <c r="G335" s="16">
        <v>1120</v>
      </c>
      <c r="H335" s="16">
        <v>3460</v>
      </c>
      <c r="I335" s="17" t="s">
        <v>371</v>
      </c>
      <c r="J335" s="18">
        <v>0</v>
      </c>
      <c r="K335" s="19">
        <v>0</v>
      </c>
      <c r="L335" s="19">
        <v>224481479</v>
      </c>
      <c r="M335" s="19"/>
      <c r="N335" s="19"/>
      <c r="O335" s="19"/>
      <c r="P335" s="19">
        <v>0</v>
      </c>
      <c r="Q335" s="19">
        <v>-224481479</v>
      </c>
      <c r="R335" s="19">
        <v>0</v>
      </c>
      <c r="S335" s="19">
        <v>0</v>
      </c>
      <c r="T335" s="19">
        <v>0</v>
      </c>
      <c r="U335" s="19">
        <v>0</v>
      </c>
      <c r="V335" s="19">
        <v>0</v>
      </c>
      <c r="W335" s="19">
        <v>0</v>
      </c>
      <c r="X335" s="19">
        <v>0</v>
      </c>
      <c r="Y335" s="19">
        <v>0</v>
      </c>
      <c r="Z335" s="19">
        <v>0</v>
      </c>
      <c r="AA335" s="19">
        <f t="shared" si="71"/>
        <v>0</v>
      </c>
      <c r="AB335" s="20">
        <v>0</v>
      </c>
      <c r="AC335" s="20">
        <v>0</v>
      </c>
      <c r="AD335" s="21">
        <v>0</v>
      </c>
    </row>
    <row r="336" spans="1:30" ht="60" outlineLevel="2" x14ac:dyDescent="0.25">
      <c r="A336" s="15" t="s">
        <v>489</v>
      </c>
      <c r="B336" s="16" t="s">
        <v>36</v>
      </c>
      <c r="C336" s="16" t="s">
        <v>71</v>
      </c>
      <c r="D336" s="16" t="s">
        <v>84</v>
      </c>
      <c r="E336" s="16"/>
      <c r="F336" s="16" t="s">
        <v>39</v>
      </c>
      <c r="G336" s="16">
        <v>1120</v>
      </c>
      <c r="H336" s="16">
        <v>3480</v>
      </c>
      <c r="I336" s="17" t="s">
        <v>494</v>
      </c>
      <c r="J336" s="18">
        <v>376973132</v>
      </c>
      <c r="K336" s="19">
        <v>376973132</v>
      </c>
      <c r="L336" s="19">
        <v>-224481479</v>
      </c>
      <c r="M336" s="19"/>
      <c r="N336" s="19"/>
      <c r="O336" s="19"/>
      <c r="P336" s="19">
        <v>0</v>
      </c>
      <c r="Q336" s="19">
        <v>0</v>
      </c>
      <c r="R336" s="19">
        <v>152491653</v>
      </c>
      <c r="S336" s="19">
        <v>0</v>
      </c>
      <c r="T336" s="19">
        <v>0</v>
      </c>
      <c r="U336" s="19">
        <v>0</v>
      </c>
      <c r="V336" s="19">
        <v>132445555.03</v>
      </c>
      <c r="W336" s="19">
        <v>132445555.03</v>
      </c>
      <c r="X336" s="19">
        <v>0</v>
      </c>
      <c r="Y336" s="19">
        <v>244527576.97</v>
      </c>
      <c r="Z336" s="19">
        <v>0</v>
      </c>
      <c r="AA336" s="19">
        <f t="shared" si="71"/>
        <v>20046097.969999999</v>
      </c>
      <c r="AB336" s="20">
        <f>V336/R336</f>
        <v>0.86854298202144875</v>
      </c>
      <c r="AC336" s="20">
        <f>(S336+T336+U336)/R336</f>
        <v>0</v>
      </c>
      <c r="AD336" s="21">
        <f>AB336+AC336</f>
        <v>0.86854298202144875</v>
      </c>
    </row>
    <row r="337" spans="1:30" outlineLevel="1" x14ac:dyDescent="0.25">
      <c r="A337" s="22"/>
      <c r="B337" s="23"/>
      <c r="C337" s="23"/>
      <c r="D337" s="23" t="s">
        <v>538</v>
      </c>
      <c r="E337" s="23"/>
      <c r="F337" s="23"/>
      <c r="G337" s="23"/>
      <c r="H337" s="23"/>
      <c r="I337" s="24"/>
      <c r="J337" s="25">
        <f t="shared" ref="J337:AA337" si="72">SUBTOTAL(9,J332:J336)</f>
        <v>1576086132</v>
      </c>
      <c r="K337" s="26">
        <f t="shared" si="72"/>
        <v>685086132</v>
      </c>
      <c r="L337" s="26">
        <f t="shared" si="72"/>
        <v>-200000000</v>
      </c>
      <c r="M337" s="26">
        <f t="shared" si="72"/>
        <v>0</v>
      </c>
      <c r="N337" s="26">
        <f t="shared" si="72"/>
        <v>0</v>
      </c>
      <c r="O337" s="26">
        <f t="shared" si="72"/>
        <v>0</v>
      </c>
      <c r="P337" s="26">
        <f t="shared" si="72"/>
        <v>0</v>
      </c>
      <c r="Q337" s="26">
        <f t="shared" si="72"/>
        <v>-269641479</v>
      </c>
      <c r="R337" s="26">
        <f t="shared" si="72"/>
        <v>215444653</v>
      </c>
      <c r="S337" s="26">
        <f t="shared" si="72"/>
        <v>0</v>
      </c>
      <c r="T337" s="26">
        <f t="shared" si="72"/>
        <v>53066579.75</v>
      </c>
      <c r="U337" s="26">
        <f t="shared" si="72"/>
        <v>0</v>
      </c>
      <c r="V337" s="26">
        <f t="shared" si="72"/>
        <v>136391576.94</v>
      </c>
      <c r="W337" s="26">
        <f t="shared" si="72"/>
        <v>136391576.94</v>
      </c>
      <c r="X337" s="26">
        <f t="shared" si="72"/>
        <v>5940398.3399999999</v>
      </c>
      <c r="Y337" s="26">
        <f t="shared" si="72"/>
        <v>495627975.31</v>
      </c>
      <c r="Z337" s="26">
        <f t="shared" si="72"/>
        <v>0</v>
      </c>
      <c r="AA337" s="26">
        <f t="shared" si="72"/>
        <v>25986496.309999999</v>
      </c>
      <c r="AB337" s="27">
        <f>V337/R337</f>
        <v>0.6330701414065727</v>
      </c>
      <c r="AC337" s="27">
        <f>(S337+T337+U337)/R337</f>
        <v>0.24631189036749962</v>
      </c>
      <c r="AD337" s="28">
        <f>AB337+AC337</f>
        <v>0.87938203177407237</v>
      </c>
    </row>
    <row r="338" spans="1:30" ht="45" outlineLevel="2" x14ac:dyDescent="0.25">
      <c r="A338" s="15" t="s">
        <v>35</v>
      </c>
      <c r="B338" s="16" t="s">
        <v>36</v>
      </c>
      <c r="C338" s="16" t="s">
        <v>71</v>
      </c>
      <c r="D338" s="16" t="s">
        <v>86</v>
      </c>
      <c r="E338" s="16"/>
      <c r="F338" s="16" t="s">
        <v>39</v>
      </c>
      <c r="G338" s="16">
        <v>1120</v>
      </c>
      <c r="H338" s="16">
        <v>3480</v>
      </c>
      <c r="I338" s="17" t="s">
        <v>87</v>
      </c>
      <c r="J338" s="18">
        <v>328500</v>
      </c>
      <c r="K338" s="19">
        <v>328500</v>
      </c>
      <c r="L338" s="19">
        <v>0</v>
      </c>
      <c r="M338" s="19">
        <v>0</v>
      </c>
      <c r="N338" s="19">
        <v>0</v>
      </c>
      <c r="O338" s="19">
        <v>0</v>
      </c>
      <c r="P338" s="19">
        <v>0</v>
      </c>
      <c r="Q338" s="19">
        <v>-328500</v>
      </c>
      <c r="R338" s="19">
        <v>0</v>
      </c>
      <c r="S338" s="19">
        <v>0</v>
      </c>
      <c r="T338" s="19">
        <v>0</v>
      </c>
      <c r="U338" s="19">
        <v>0</v>
      </c>
      <c r="V338" s="19">
        <v>0</v>
      </c>
      <c r="W338" s="19">
        <v>0</v>
      </c>
      <c r="X338" s="19">
        <v>0</v>
      </c>
      <c r="Y338" s="19">
        <v>328500</v>
      </c>
      <c r="Z338" s="19">
        <v>0</v>
      </c>
      <c r="AA338" s="19">
        <f t="shared" si="71"/>
        <v>0</v>
      </c>
      <c r="AB338" s="20">
        <v>0</v>
      </c>
      <c r="AC338" s="20">
        <v>0</v>
      </c>
      <c r="AD338" s="21">
        <v>0</v>
      </c>
    </row>
    <row r="339" spans="1:30" ht="135" outlineLevel="2" x14ac:dyDescent="0.25">
      <c r="A339" s="15" t="s">
        <v>177</v>
      </c>
      <c r="B339" s="16" t="s">
        <v>36</v>
      </c>
      <c r="C339" s="16" t="s">
        <v>71</v>
      </c>
      <c r="D339" s="16" t="s">
        <v>86</v>
      </c>
      <c r="E339" s="16"/>
      <c r="F339" s="16" t="s">
        <v>39</v>
      </c>
      <c r="G339" s="16">
        <v>1120</v>
      </c>
      <c r="H339" s="16">
        <v>3480</v>
      </c>
      <c r="I339" s="17" t="s">
        <v>194</v>
      </c>
      <c r="J339" s="18">
        <v>1535679133</v>
      </c>
      <c r="K339" s="19">
        <v>1496629821</v>
      </c>
      <c r="L339" s="19">
        <v>0</v>
      </c>
      <c r="M339" s="19">
        <v>0</v>
      </c>
      <c r="N339" s="19">
        <v>0</v>
      </c>
      <c r="O339" s="19">
        <v>0</v>
      </c>
      <c r="P339" s="19">
        <v>0</v>
      </c>
      <c r="Q339" s="19">
        <v>0</v>
      </c>
      <c r="R339" s="19">
        <v>1496629821</v>
      </c>
      <c r="S339" s="19">
        <v>0</v>
      </c>
      <c r="T339" s="19">
        <v>285210562.36000001</v>
      </c>
      <c r="U339" s="19">
        <v>0</v>
      </c>
      <c r="V339" s="19">
        <v>700841188.38</v>
      </c>
      <c r="W339" s="19">
        <v>700841188.38</v>
      </c>
      <c r="X339" s="19">
        <v>99745536.260000005</v>
      </c>
      <c r="Y339" s="19">
        <v>510578070.25999999</v>
      </c>
      <c r="Z339" s="19">
        <v>0</v>
      </c>
      <c r="AA339" s="19">
        <f t="shared" si="71"/>
        <v>510578070.25999987</v>
      </c>
      <c r="AB339" s="20">
        <f t="shared" ref="AB339:AB369" si="73">V339/R339</f>
        <v>0.46827958293101524</v>
      </c>
      <c r="AC339" s="20">
        <f t="shared" ref="AC339:AC369" si="74">(S339+T339+U339)/R339</f>
        <v>0.19056854163805947</v>
      </c>
      <c r="AD339" s="21">
        <f t="shared" ref="AD339:AD369" si="75">AB339+AC339</f>
        <v>0.65884812456907471</v>
      </c>
    </row>
    <row r="340" spans="1:30" ht="45" outlineLevel="2" x14ac:dyDescent="0.25">
      <c r="A340" s="15" t="s">
        <v>249</v>
      </c>
      <c r="B340" s="16" t="s">
        <v>250</v>
      </c>
      <c r="C340" s="16" t="s">
        <v>71</v>
      </c>
      <c r="D340" s="16" t="s">
        <v>86</v>
      </c>
      <c r="E340" s="16"/>
      <c r="F340" s="16" t="s">
        <v>39</v>
      </c>
      <c r="G340" s="16">
        <v>1120</v>
      </c>
      <c r="H340" s="16">
        <v>3480</v>
      </c>
      <c r="I340" s="17" t="s">
        <v>252</v>
      </c>
      <c r="J340" s="18">
        <v>60000</v>
      </c>
      <c r="K340" s="19">
        <v>60000</v>
      </c>
      <c r="L340" s="19">
        <v>0</v>
      </c>
      <c r="M340" s="19">
        <v>0</v>
      </c>
      <c r="N340" s="19">
        <v>0</v>
      </c>
      <c r="O340" s="19">
        <v>0</v>
      </c>
      <c r="P340" s="19">
        <v>0</v>
      </c>
      <c r="Q340" s="19">
        <v>0</v>
      </c>
      <c r="R340" s="19">
        <v>60000</v>
      </c>
      <c r="S340" s="19">
        <v>0</v>
      </c>
      <c r="T340" s="19">
        <v>0</v>
      </c>
      <c r="U340" s="19">
        <v>0</v>
      </c>
      <c r="V340" s="19">
        <v>0</v>
      </c>
      <c r="W340" s="19">
        <v>0</v>
      </c>
      <c r="X340" s="19">
        <v>45000</v>
      </c>
      <c r="Y340" s="19">
        <v>60000</v>
      </c>
      <c r="Z340" s="19">
        <v>0</v>
      </c>
      <c r="AA340" s="19">
        <f t="shared" si="71"/>
        <v>60000</v>
      </c>
      <c r="AB340" s="20">
        <f t="shared" si="73"/>
        <v>0</v>
      </c>
      <c r="AC340" s="20">
        <f t="shared" si="74"/>
        <v>0</v>
      </c>
      <c r="AD340" s="21">
        <f t="shared" si="75"/>
        <v>0</v>
      </c>
    </row>
    <row r="341" spans="1:30" ht="90" outlineLevel="2" x14ac:dyDescent="0.25">
      <c r="A341" s="15" t="s">
        <v>347</v>
      </c>
      <c r="B341" s="16" t="s">
        <v>36</v>
      </c>
      <c r="C341" s="16" t="s">
        <v>71</v>
      </c>
      <c r="D341" s="16" t="s">
        <v>86</v>
      </c>
      <c r="E341" s="16"/>
      <c r="F341" s="16" t="s">
        <v>39</v>
      </c>
      <c r="G341" s="16">
        <v>1120</v>
      </c>
      <c r="H341" s="16">
        <v>3480</v>
      </c>
      <c r="I341" s="17" t="s">
        <v>353</v>
      </c>
      <c r="J341" s="18">
        <v>315844120</v>
      </c>
      <c r="K341" s="19">
        <v>226336060</v>
      </c>
      <c r="L341" s="19">
        <v>-150000000</v>
      </c>
      <c r="M341" s="19"/>
      <c r="N341" s="19"/>
      <c r="O341" s="19"/>
      <c r="P341" s="19">
        <v>0</v>
      </c>
      <c r="Q341" s="19">
        <v>-16032480</v>
      </c>
      <c r="R341" s="19">
        <v>60303580</v>
      </c>
      <c r="S341" s="19">
        <v>0</v>
      </c>
      <c r="T341" s="19">
        <v>59018770</v>
      </c>
      <c r="U341" s="19">
        <v>1284810</v>
      </c>
      <c r="V341" s="19">
        <v>0</v>
      </c>
      <c r="W341" s="19">
        <v>0</v>
      </c>
      <c r="X341" s="19">
        <v>11032480</v>
      </c>
      <c r="Y341" s="19">
        <v>166032480</v>
      </c>
      <c r="Z341" s="19">
        <v>0</v>
      </c>
      <c r="AA341" s="19">
        <f t="shared" si="71"/>
        <v>0</v>
      </c>
      <c r="AB341" s="20">
        <f t="shared" si="73"/>
        <v>0</v>
      </c>
      <c r="AC341" s="20">
        <f t="shared" si="74"/>
        <v>1</v>
      </c>
      <c r="AD341" s="21">
        <f t="shared" si="75"/>
        <v>1</v>
      </c>
    </row>
    <row r="342" spans="1:30" ht="90" outlineLevel="2" x14ac:dyDescent="0.25">
      <c r="A342" s="15" t="s">
        <v>489</v>
      </c>
      <c r="B342" s="16" t="s">
        <v>36</v>
      </c>
      <c r="C342" s="16" t="s">
        <v>71</v>
      </c>
      <c r="D342" s="16" t="s">
        <v>86</v>
      </c>
      <c r="E342" s="16"/>
      <c r="F342" s="16" t="s">
        <v>39</v>
      </c>
      <c r="G342" s="16">
        <v>1120</v>
      </c>
      <c r="H342" s="16">
        <v>3480</v>
      </c>
      <c r="I342" s="17" t="s">
        <v>495</v>
      </c>
      <c r="J342" s="18">
        <v>79815750</v>
      </c>
      <c r="K342" s="19">
        <v>79815750</v>
      </c>
      <c r="L342" s="19">
        <v>-39815750</v>
      </c>
      <c r="M342" s="19"/>
      <c r="N342" s="19"/>
      <c r="O342" s="19"/>
      <c r="P342" s="19">
        <v>0</v>
      </c>
      <c r="Q342" s="19">
        <v>0</v>
      </c>
      <c r="R342" s="19">
        <v>40000000</v>
      </c>
      <c r="S342" s="19">
        <v>0</v>
      </c>
      <c r="T342" s="19">
        <v>0</v>
      </c>
      <c r="U342" s="19">
        <v>0</v>
      </c>
      <c r="V342" s="19">
        <v>30487381.670000002</v>
      </c>
      <c r="W342" s="19">
        <v>30487381.670000002</v>
      </c>
      <c r="X342" s="19">
        <v>0</v>
      </c>
      <c r="Y342" s="19">
        <v>49328368.329999998</v>
      </c>
      <c r="Z342" s="19">
        <v>0</v>
      </c>
      <c r="AA342" s="19">
        <f t="shared" si="71"/>
        <v>9512618.3299999982</v>
      </c>
      <c r="AB342" s="20">
        <f t="shared" si="73"/>
        <v>0.76218454175000006</v>
      </c>
      <c r="AC342" s="20">
        <f t="shared" si="74"/>
        <v>0</v>
      </c>
      <c r="AD342" s="21">
        <f t="shared" si="75"/>
        <v>0.76218454175000006</v>
      </c>
    </row>
    <row r="343" spans="1:30" outlineLevel="1" x14ac:dyDescent="0.25">
      <c r="A343" s="22"/>
      <c r="B343" s="23"/>
      <c r="C343" s="23"/>
      <c r="D343" s="23" t="s">
        <v>539</v>
      </c>
      <c r="E343" s="23"/>
      <c r="F343" s="23"/>
      <c r="G343" s="23"/>
      <c r="H343" s="23"/>
      <c r="I343" s="24"/>
      <c r="J343" s="25">
        <f t="shared" ref="J343:AA343" si="76">SUBTOTAL(9,J338:J342)</f>
        <v>1931727503</v>
      </c>
      <c r="K343" s="26">
        <f t="shared" si="76"/>
        <v>1803170131</v>
      </c>
      <c r="L343" s="26">
        <f t="shared" si="76"/>
        <v>-189815750</v>
      </c>
      <c r="M343" s="26">
        <f t="shared" si="76"/>
        <v>0</v>
      </c>
      <c r="N343" s="26">
        <f t="shared" si="76"/>
        <v>0</v>
      </c>
      <c r="O343" s="26">
        <f t="shared" si="76"/>
        <v>0</v>
      </c>
      <c r="P343" s="26">
        <f t="shared" si="76"/>
        <v>0</v>
      </c>
      <c r="Q343" s="26">
        <f t="shared" si="76"/>
        <v>-16360980</v>
      </c>
      <c r="R343" s="26">
        <f t="shared" si="76"/>
        <v>1596993401</v>
      </c>
      <c r="S343" s="26">
        <f t="shared" si="76"/>
        <v>0</v>
      </c>
      <c r="T343" s="26">
        <f t="shared" si="76"/>
        <v>344229332.36000001</v>
      </c>
      <c r="U343" s="26">
        <f t="shared" si="76"/>
        <v>1284810</v>
      </c>
      <c r="V343" s="26">
        <f t="shared" si="76"/>
        <v>731328570.04999995</v>
      </c>
      <c r="W343" s="26">
        <f t="shared" si="76"/>
        <v>731328570.04999995</v>
      </c>
      <c r="X343" s="26">
        <f t="shared" si="76"/>
        <v>110823016.26000001</v>
      </c>
      <c r="Y343" s="26">
        <f t="shared" si="76"/>
        <v>726327418.59000003</v>
      </c>
      <c r="Z343" s="26">
        <f t="shared" si="76"/>
        <v>0</v>
      </c>
      <c r="AA343" s="26">
        <f t="shared" si="76"/>
        <v>520150688.58999985</v>
      </c>
      <c r="AB343" s="27">
        <f t="shared" si="73"/>
        <v>0.45794088415898215</v>
      </c>
      <c r="AC343" s="27">
        <f t="shared" si="74"/>
        <v>0.2163528929697813</v>
      </c>
      <c r="AD343" s="28">
        <f t="shared" si="75"/>
        <v>0.67429377712876348</v>
      </c>
    </row>
    <row r="344" spans="1:30" ht="135" outlineLevel="2" x14ac:dyDescent="0.25">
      <c r="A344" s="15" t="s">
        <v>177</v>
      </c>
      <c r="B344" s="16" t="s">
        <v>36</v>
      </c>
      <c r="C344" s="16" t="s">
        <v>71</v>
      </c>
      <c r="D344" s="16" t="s">
        <v>195</v>
      </c>
      <c r="E344" s="16"/>
      <c r="F344" s="16" t="s">
        <v>39</v>
      </c>
      <c r="G344" s="16">
        <v>1120</v>
      </c>
      <c r="H344" s="16">
        <v>3480</v>
      </c>
      <c r="I344" s="17" t="s">
        <v>196</v>
      </c>
      <c r="J344" s="18">
        <v>53156712</v>
      </c>
      <c r="K344" s="19">
        <v>53156712</v>
      </c>
      <c r="L344" s="19">
        <v>0</v>
      </c>
      <c r="M344" s="19">
        <v>0</v>
      </c>
      <c r="N344" s="19">
        <v>0</v>
      </c>
      <c r="O344" s="19">
        <v>0</v>
      </c>
      <c r="P344" s="19">
        <v>0</v>
      </c>
      <c r="Q344" s="19">
        <v>0</v>
      </c>
      <c r="R344" s="19">
        <v>53156712</v>
      </c>
      <c r="S344" s="19">
        <v>0</v>
      </c>
      <c r="T344" s="19">
        <v>5150678.72</v>
      </c>
      <c r="U344" s="19">
        <v>0</v>
      </c>
      <c r="V344" s="19">
        <v>14263958.73</v>
      </c>
      <c r="W344" s="19">
        <v>14263958.73</v>
      </c>
      <c r="X344" s="19">
        <v>23572788.550000001</v>
      </c>
      <c r="Y344" s="19">
        <v>33742074.549999997</v>
      </c>
      <c r="Z344" s="19">
        <v>0</v>
      </c>
      <c r="AA344" s="19">
        <f t="shared" si="71"/>
        <v>33742074.549999997</v>
      </c>
      <c r="AB344" s="20">
        <f t="shared" si="73"/>
        <v>0.2683378672856967</v>
      </c>
      <c r="AC344" s="20">
        <f t="shared" si="74"/>
        <v>9.6896112009335705E-2</v>
      </c>
      <c r="AD344" s="21">
        <f t="shared" si="75"/>
        <v>0.36523397929503243</v>
      </c>
    </row>
    <row r="345" spans="1:30" ht="45" outlineLevel="2" x14ac:dyDescent="0.25">
      <c r="A345" s="15" t="s">
        <v>249</v>
      </c>
      <c r="B345" s="16" t="s">
        <v>250</v>
      </c>
      <c r="C345" s="16" t="s">
        <v>71</v>
      </c>
      <c r="D345" s="16" t="s">
        <v>195</v>
      </c>
      <c r="E345" s="16"/>
      <c r="F345" s="16" t="s">
        <v>39</v>
      </c>
      <c r="G345" s="16">
        <v>1120</v>
      </c>
      <c r="H345" s="16">
        <v>3480</v>
      </c>
      <c r="I345" s="17" t="s">
        <v>253</v>
      </c>
      <c r="J345" s="18">
        <v>15000000</v>
      </c>
      <c r="K345" s="19">
        <v>15000000</v>
      </c>
      <c r="L345" s="19">
        <v>0</v>
      </c>
      <c r="M345" s="19">
        <v>0</v>
      </c>
      <c r="N345" s="19">
        <v>0</v>
      </c>
      <c r="O345" s="19">
        <v>0</v>
      </c>
      <c r="P345" s="19">
        <v>0</v>
      </c>
      <c r="Q345" s="19">
        <v>-8519001.9000000004</v>
      </c>
      <c r="R345" s="19">
        <v>6480998.0999999996</v>
      </c>
      <c r="S345" s="19">
        <v>0</v>
      </c>
      <c r="T345" s="19">
        <v>0</v>
      </c>
      <c r="U345" s="19">
        <v>0</v>
      </c>
      <c r="V345" s="19">
        <v>0</v>
      </c>
      <c r="W345" s="19">
        <v>0</v>
      </c>
      <c r="X345" s="19">
        <v>6480998.0999999996</v>
      </c>
      <c r="Y345" s="19">
        <v>15000000</v>
      </c>
      <c r="Z345" s="19">
        <v>0</v>
      </c>
      <c r="AA345" s="19">
        <f t="shared" si="71"/>
        <v>6480998.0999999996</v>
      </c>
      <c r="AB345" s="20">
        <f t="shared" si="73"/>
        <v>0</v>
      </c>
      <c r="AC345" s="20">
        <f t="shared" si="74"/>
        <v>0</v>
      </c>
      <c r="AD345" s="21">
        <f t="shared" si="75"/>
        <v>0</v>
      </c>
    </row>
    <row r="346" spans="1:30" ht="90" outlineLevel="2" x14ac:dyDescent="0.25">
      <c r="A346" s="15" t="s">
        <v>249</v>
      </c>
      <c r="B346" s="16" t="s">
        <v>258</v>
      </c>
      <c r="C346" s="16" t="s">
        <v>71</v>
      </c>
      <c r="D346" s="16" t="s">
        <v>195</v>
      </c>
      <c r="E346" s="16"/>
      <c r="F346" s="16" t="s">
        <v>39</v>
      </c>
      <c r="G346" s="16">
        <v>1120</v>
      </c>
      <c r="H346" s="16">
        <v>3480</v>
      </c>
      <c r="I346" s="17" t="s">
        <v>260</v>
      </c>
      <c r="J346" s="18">
        <v>50000000</v>
      </c>
      <c r="K346" s="19">
        <v>50000000</v>
      </c>
      <c r="L346" s="19">
        <v>0</v>
      </c>
      <c r="M346" s="19">
        <v>0</v>
      </c>
      <c r="N346" s="19">
        <v>0</v>
      </c>
      <c r="O346" s="19">
        <v>0</v>
      </c>
      <c r="P346" s="19">
        <v>0</v>
      </c>
      <c r="Q346" s="19">
        <v>-48959999</v>
      </c>
      <c r="R346" s="19">
        <v>1040001</v>
      </c>
      <c r="S346" s="19">
        <v>0</v>
      </c>
      <c r="T346" s="19">
        <v>0</v>
      </c>
      <c r="U346" s="19">
        <v>0</v>
      </c>
      <c r="V346" s="19">
        <v>0</v>
      </c>
      <c r="W346" s="19">
        <v>0</v>
      </c>
      <c r="X346" s="19">
        <v>0</v>
      </c>
      <c r="Y346" s="19">
        <v>50000000</v>
      </c>
      <c r="Z346" s="19">
        <v>0</v>
      </c>
      <c r="AA346" s="19">
        <f t="shared" si="71"/>
        <v>1040001</v>
      </c>
      <c r="AB346" s="20">
        <f t="shared" si="73"/>
        <v>0</v>
      </c>
      <c r="AC346" s="20">
        <f t="shared" si="74"/>
        <v>0</v>
      </c>
      <c r="AD346" s="21">
        <f t="shared" si="75"/>
        <v>0</v>
      </c>
    </row>
    <row r="347" spans="1:30" ht="90" outlineLevel="2" x14ac:dyDescent="0.25">
      <c r="A347" s="15" t="s">
        <v>249</v>
      </c>
      <c r="B347" s="16" t="s">
        <v>285</v>
      </c>
      <c r="C347" s="16" t="s">
        <v>71</v>
      </c>
      <c r="D347" s="16" t="s">
        <v>195</v>
      </c>
      <c r="E347" s="16"/>
      <c r="F347" s="16" t="s">
        <v>39</v>
      </c>
      <c r="G347" s="16">
        <v>1120</v>
      </c>
      <c r="H347" s="16">
        <v>3480</v>
      </c>
      <c r="I347" s="17" t="s">
        <v>290</v>
      </c>
      <c r="J347" s="18">
        <v>376533695</v>
      </c>
      <c r="K347" s="19">
        <v>376533695</v>
      </c>
      <c r="L347" s="19">
        <v>0</v>
      </c>
      <c r="M347" s="19">
        <v>0</v>
      </c>
      <c r="N347" s="19">
        <v>0</v>
      </c>
      <c r="O347" s="19">
        <v>0</v>
      </c>
      <c r="P347" s="19">
        <v>0</v>
      </c>
      <c r="Q347" s="19">
        <v>0</v>
      </c>
      <c r="R347" s="19">
        <v>376533695</v>
      </c>
      <c r="S347" s="19">
        <v>0</v>
      </c>
      <c r="T347" s="19">
        <v>0</v>
      </c>
      <c r="U347" s="19">
        <v>0</v>
      </c>
      <c r="V347" s="19">
        <v>170690537.49000001</v>
      </c>
      <c r="W347" s="19">
        <v>141653566.53999999</v>
      </c>
      <c r="X347" s="19">
        <v>111709733.76000001</v>
      </c>
      <c r="Y347" s="19">
        <v>205843157.50999999</v>
      </c>
      <c r="Z347" s="19">
        <v>0</v>
      </c>
      <c r="AA347" s="19">
        <f t="shared" si="71"/>
        <v>205843157.50999999</v>
      </c>
      <c r="AB347" s="20">
        <f t="shared" si="73"/>
        <v>0.45332075125441301</v>
      </c>
      <c r="AC347" s="20">
        <f t="shared" si="74"/>
        <v>0</v>
      </c>
      <c r="AD347" s="21">
        <f t="shared" si="75"/>
        <v>0.45332075125441301</v>
      </c>
    </row>
    <row r="348" spans="1:30" ht="345" outlineLevel="2" x14ac:dyDescent="0.25">
      <c r="A348" s="15" t="s">
        <v>341</v>
      </c>
      <c r="B348" s="16" t="s">
        <v>36</v>
      </c>
      <c r="C348" s="16" t="s">
        <v>71</v>
      </c>
      <c r="D348" s="16" t="s">
        <v>195</v>
      </c>
      <c r="E348" s="16"/>
      <c r="F348" s="16" t="s">
        <v>39</v>
      </c>
      <c r="G348" s="16">
        <v>1120</v>
      </c>
      <c r="H348" s="16">
        <v>3480</v>
      </c>
      <c r="I348" s="17" t="s">
        <v>343</v>
      </c>
      <c r="J348" s="18">
        <v>1284333170</v>
      </c>
      <c r="K348" s="19">
        <v>1284333170</v>
      </c>
      <c r="L348" s="19">
        <v>0</v>
      </c>
      <c r="M348" s="19">
        <v>0</v>
      </c>
      <c r="N348" s="19">
        <v>0</v>
      </c>
      <c r="O348" s="19">
        <v>0</v>
      </c>
      <c r="P348" s="19">
        <v>0</v>
      </c>
      <c r="Q348" s="19">
        <v>-719244744.80999994</v>
      </c>
      <c r="R348" s="19">
        <v>565088425.19000006</v>
      </c>
      <c r="S348" s="19">
        <v>1463280</v>
      </c>
      <c r="T348" s="19">
        <v>550308095.19000006</v>
      </c>
      <c r="U348" s="19">
        <v>0</v>
      </c>
      <c r="V348" s="19">
        <v>13317050</v>
      </c>
      <c r="W348" s="19">
        <v>13317050</v>
      </c>
      <c r="X348" s="19">
        <v>319244744.81</v>
      </c>
      <c r="Y348" s="19">
        <v>719244744.80999994</v>
      </c>
      <c r="Z348" s="19">
        <v>0</v>
      </c>
      <c r="AA348" s="19">
        <f t="shared" si="71"/>
        <v>0</v>
      </c>
      <c r="AB348" s="20">
        <f t="shared" si="73"/>
        <v>2.3566311760008885E-2</v>
      </c>
      <c r="AC348" s="20">
        <f t="shared" si="74"/>
        <v>0.9764336882399911</v>
      </c>
      <c r="AD348" s="21">
        <f t="shared" si="75"/>
        <v>1</v>
      </c>
    </row>
    <row r="349" spans="1:30" ht="90" outlineLevel="2" x14ac:dyDescent="0.25">
      <c r="A349" s="15" t="s">
        <v>347</v>
      </c>
      <c r="B349" s="16" t="s">
        <v>36</v>
      </c>
      <c r="C349" s="16" t="s">
        <v>71</v>
      </c>
      <c r="D349" s="16" t="s">
        <v>195</v>
      </c>
      <c r="E349" s="16"/>
      <c r="F349" s="16" t="s">
        <v>39</v>
      </c>
      <c r="G349" s="16">
        <v>1120</v>
      </c>
      <c r="H349" s="16">
        <v>3480</v>
      </c>
      <c r="I349" s="17" t="s">
        <v>354</v>
      </c>
      <c r="J349" s="18">
        <v>1919067</v>
      </c>
      <c r="K349" s="19">
        <v>2419067</v>
      </c>
      <c r="L349" s="19">
        <v>0</v>
      </c>
      <c r="M349" s="19">
        <v>0</v>
      </c>
      <c r="N349" s="19">
        <v>0</v>
      </c>
      <c r="O349" s="19">
        <v>0</v>
      </c>
      <c r="P349" s="19">
        <v>0</v>
      </c>
      <c r="Q349" s="19">
        <v>-5366.08</v>
      </c>
      <c r="R349" s="19">
        <v>2413700.92</v>
      </c>
      <c r="S349" s="19">
        <v>0</v>
      </c>
      <c r="T349" s="19">
        <v>0</v>
      </c>
      <c r="U349" s="19">
        <v>0</v>
      </c>
      <c r="V349" s="19">
        <v>1010394.03</v>
      </c>
      <c r="W349" s="19">
        <v>1010394.03</v>
      </c>
      <c r="X349" s="19">
        <v>1408672.97</v>
      </c>
      <c r="Y349" s="19">
        <v>1408672.97</v>
      </c>
      <c r="Z349" s="19">
        <v>0</v>
      </c>
      <c r="AA349" s="19">
        <f t="shared" si="71"/>
        <v>1403306.89</v>
      </c>
      <c r="AB349" s="20">
        <f t="shared" si="73"/>
        <v>0.41860779918002439</v>
      </c>
      <c r="AC349" s="20">
        <f t="shared" si="74"/>
        <v>0</v>
      </c>
      <c r="AD349" s="21">
        <f t="shared" si="75"/>
        <v>0.41860779918002439</v>
      </c>
    </row>
    <row r="350" spans="1:30" ht="75" outlineLevel="2" x14ac:dyDescent="0.25">
      <c r="A350" s="15" t="s">
        <v>368</v>
      </c>
      <c r="B350" s="16" t="s">
        <v>36</v>
      </c>
      <c r="C350" s="16" t="s">
        <v>71</v>
      </c>
      <c r="D350" s="16" t="s">
        <v>195</v>
      </c>
      <c r="E350" s="16"/>
      <c r="F350" s="16" t="s">
        <v>39</v>
      </c>
      <c r="G350" s="16">
        <v>1120</v>
      </c>
      <c r="H350" s="16">
        <v>3460</v>
      </c>
      <c r="I350" s="17" t="s">
        <v>372</v>
      </c>
      <c r="J350" s="18">
        <v>0</v>
      </c>
      <c r="K350" s="19">
        <v>14808000</v>
      </c>
      <c r="L350" s="19">
        <v>0</v>
      </c>
      <c r="M350" s="19">
        <v>0</v>
      </c>
      <c r="N350" s="19">
        <v>0</v>
      </c>
      <c r="O350" s="19">
        <v>0</v>
      </c>
      <c r="P350" s="19">
        <v>0</v>
      </c>
      <c r="Q350" s="19">
        <v>0</v>
      </c>
      <c r="R350" s="19">
        <v>14808000</v>
      </c>
      <c r="S350" s="19">
        <v>0</v>
      </c>
      <c r="T350" s="19">
        <v>14808000</v>
      </c>
      <c r="U350" s="19">
        <v>0</v>
      </c>
      <c r="V350" s="19">
        <v>0</v>
      </c>
      <c r="W350" s="19">
        <v>0</v>
      </c>
      <c r="X350" s="19">
        <v>0</v>
      </c>
      <c r="Y350" s="19">
        <v>0</v>
      </c>
      <c r="Z350" s="19">
        <v>0</v>
      </c>
      <c r="AA350" s="19">
        <f t="shared" si="71"/>
        <v>0</v>
      </c>
      <c r="AB350" s="20">
        <f t="shared" si="73"/>
        <v>0</v>
      </c>
      <c r="AC350" s="20">
        <f t="shared" si="74"/>
        <v>1</v>
      </c>
      <c r="AD350" s="21">
        <f t="shared" si="75"/>
        <v>1</v>
      </c>
    </row>
    <row r="351" spans="1:30" ht="120" outlineLevel="2" x14ac:dyDescent="0.25">
      <c r="A351" s="15" t="s">
        <v>489</v>
      </c>
      <c r="B351" s="16" t="s">
        <v>36</v>
      </c>
      <c r="C351" s="16" t="s">
        <v>71</v>
      </c>
      <c r="D351" s="16" t="s">
        <v>195</v>
      </c>
      <c r="E351" s="16"/>
      <c r="F351" s="16" t="s">
        <v>39</v>
      </c>
      <c r="G351" s="16">
        <v>1120</v>
      </c>
      <c r="H351" s="16">
        <v>3480</v>
      </c>
      <c r="I351" s="17" t="s">
        <v>496</v>
      </c>
      <c r="J351" s="18">
        <v>147000000</v>
      </c>
      <c r="K351" s="19">
        <v>147000000</v>
      </c>
      <c r="L351" s="19">
        <v>-102146188</v>
      </c>
      <c r="M351" s="19"/>
      <c r="N351" s="19"/>
      <c r="O351" s="19"/>
      <c r="P351" s="19">
        <v>0</v>
      </c>
      <c r="Q351" s="19">
        <v>0</v>
      </c>
      <c r="R351" s="19">
        <v>44853812</v>
      </c>
      <c r="S351" s="19">
        <v>0</v>
      </c>
      <c r="T351" s="19">
        <v>0</v>
      </c>
      <c r="U351" s="19">
        <v>0</v>
      </c>
      <c r="V351" s="19">
        <v>38502382.700000003</v>
      </c>
      <c r="W351" s="19">
        <v>38502382.700000003</v>
      </c>
      <c r="X351" s="19">
        <v>0</v>
      </c>
      <c r="Y351" s="19">
        <v>108497617.3</v>
      </c>
      <c r="Z351" s="19">
        <v>0</v>
      </c>
      <c r="AA351" s="19">
        <f t="shared" si="71"/>
        <v>6351429.299999997</v>
      </c>
      <c r="AB351" s="20">
        <f t="shared" si="73"/>
        <v>0.85839711237921101</v>
      </c>
      <c r="AC351" s="20">
        <f t="shared" si="74"/>
        <v>0</v>
      </c>
      <c r="AD351" s="21">
        <f t="shared" si="75"/>
        <v>0.85839711237921101</v>
      </c>
    </row>
    <row r="352" spans="1:30" outlineLevel="1" x14ac:dyDescent="0.25">
      <c r="A352" s="22"/>
      <c r="B352" s="23"/>
      <c r="C352" s="23"/>
      <c r="D352" s="23" t="s">
        <v>540</v>
      </c>
      <c r="E352" s="23"/>
      <c r="F352" s="23"/>
      <c r="G352" s="23"/>
      <c r="H352" s="23"/>
      <c r="I352" s="24"/>
      <c r="J352" s="25">
        <f t="shared" ref="J352:AA352" si="77">SUBTOTAL(9,J344:J351)</f>
        <v>1927942644</v>
      </c>
      <c r="K352" s="26">
        <f t="shared" si="77"/>
        <v>1943250644</v>
      </c>
      <c r="L352" s="26">
        <f t="shared" si="77"/>
        <v>-102146188</v>
      </c>
      <c r="M352" s="26">
        <f t="shared" si="77"/>
        <v>0</v>
      </c>
      <c r="N352" s="26">
        <f t="shared" si="77"/>
        <v>0</v>
      </c>
      <c r="O352" s="26">
        <f t="shared" si="77"/>
        <v>0</v>
      </c>
      <c r="P352" s="26">
        <f t="shared" si="77"/>
        <v>0</v>
      </c>
      <c r="Q352" s="26">
        <f t="shared" si="77"/>
        <v>-776729111.78999996</v>
      </c>
      <c r="R352" s="26">
        <f t="shared" si="77"/>
        <v>1064375344.21</v>
      </c>
      <c r="S352" s="26">
        <f t="shared" si="77"/>
        <v>1463280</v>
      </c>
      <c r="T352" s="26">
        <f t="shared" si="77"/>
        <v>570266773.91000009</v>
      </c>
      <c r="U352" s="26">
        <f t="shared" si="77"/>
        <v>0</v>
      </c>
      <c r="V352" s="26">
        <f t="shared" si="77"/>
        <v>237784322.94999999</v>
      </c>
      <c r="W352" s="26">
        <f t="shared" si="77"/>
        <v>208747352</v>
      </c>
      <c r="X352" s="26">
        <f t="shared" si="77"/>
        <v>462416938.19000006</v>
      </c>
      <c r="Y352" s="26">
        <f t="shared" si="77"/>
        <v>1133736267.1399999</v>
      </c>
      <c r="Z352" s="26">
        <f t="shared" si="77"/>
        <v>0</v>
      </c>
      <c r="AA352" s="26">
        <f t="shared" si="77"/>
        <v>254860967.34999996</v>
      </c>
      <c r="AB352" s="27">
        <f t="shared" si="73"/>
        <v>0.22340269740698299</v>
      </c>
      <c r="AC352" s="27">
        <f t="shared" si="74"/>
        <v>0.53715078709790032</v>
      </c>
      <c r="AD352" s="28">
        <f t="shared" si="75"/>
        <v>0.76055348450488336</v>
      </c>
    </row>
    <row r="353" spans="1:30" outlineLevel="2" x14ac:dyDescent="0.25">
      <c r="A353" s="15" t="s">
        <v>35</v>
      </c>
      <c r="B353" s="16" t="s">
        <v>36</v>
      </c>
      <c r="C353" s="16" t="s">
        <v>71</v>
      </c>
      <c r="D353" s="16" t="s">
        <v>88</v>
      </c>
      <c r="E353" s="16"/>
      <c r="F353" s="16" t="s">
        <v>39</v>
      </c>
      <c r="G353" s="16">
        <v>1120</v>
      </c>
      <c r="H353" s="16">
        <v>3480</v>
      </c>
      <c r="I353" s="17" t="s">
        <v>89</v>
      </c>
      <c r="J353" s="18">
        <v>0</v>
      </c>
      <c r="K353" s="19">
        <v>2544716</v>
      </c>
      <c r="L353" s="19"/>
      <c r="M353" s="19">
        <v>4000000</v>
      </c>
      <c r="N353" s="19"/>
      <c r="O353" s="19"/>
      <c r="P353" s="19">
        <v>0</v>
      </c>
      <c r="Q353" s="19">
        <v>-5000000</v>
      </c>
      <c r="R353" s="19">
        <v>1544716</v>
      </c>
      <c r="S353" s="19">
        <v>0</v>
      </c>
      <c r="T353" s="19">
        <v>369037</v>
      </c>
      <c r="U353" s="19">
        <v>0</v>
      </c>
      <c r="V353" s="19">
        <v>0</v>
      </c>
      <c r="W353" s="19">
        <v>0</v>
      </c>
      <c r="X353" s="19">
        <v>0</v>
      </c>
      <c r="Y353" s="19">
        <v>2175679</v>
      </c>
      <c r="Z353" s="19">
        <v>0</v>
      </c>
      <c r="AA353" s="19">
        <f t="shared" si="71"/>
        <v>1175679</v>
      </c>
      <c r="AB353" s="20">
        <f t="shared" si="73"/>
        <v>0</v>
      </c>
      <c r="AC353" s="20">
        <f t="shared" si="74"/>
        <v>0.23890281449794007</v>
      </c>
      <c r="AD353" s="21">
        <f t="shared" si="75"/>
        <v>0.23890281449794007</v>
      </c>
    </row>
    <row r="354" spans="1:30" outlineLevel="2" x14ac:dyDescent="0.25">
      <c r="A354" s="15" t="s">
        <v>249</v>
      </c>
      <c r="B354" s="16" t="s">
        <v>258</v>
      </c>
      <c r="C354" s="16" t="s">
        <v>71</v>
      </c>
      <c r="D354" s="16" t="s">
        <v>88</v>
      </c>
      <c r="E354" s="16"/>
      <c r="F354" s="16" t="s">
        <v>39</v>
      </c>
      <c r="G354" s="16">
        <v>1120</v>
      </c>
      <c r="H354" s="16">
        <v>3480</v>
      </c>
      <c r="I354" s="17" t="s">
        <v>261</v>
      </c>
      <c r="J354" s="18">
        <v>0</v>
      </c>
      <c r="K354" s="19">
        <v>10000000</v>
      </c>
      <c r="L354" s="19">
        <v>25000000</v>
      </c>
      <c r="M354" s="19"/>
      <c r="N354" s="19"/>
      <c r="O354" s="19"/>
      <c r="P354" s="19">
        <v>0</v>
      </c>
      <c r="Q354" s="19">
        <v>-10634.65</v>
      </c>
      <c r="R354" s="19">
        <v>34989365.350000001</v>
      </c>
      <c r="S354" s="19">
        <v>0</v>
      </c>
      <c r="T354" s="19">
        <v>9969119.3499999996</v>
      </c>
      <c r="U354" s="19">
        <v>0</v>
      </c>
      <c r="V354" s="19">
        <v>20246</v>
      </c>
      <c r="W354" s="19">
        <v>20246</v>
      </c>
      <c r="X354" s="19">
        <v>10634.65</v>
      </c>
      <c r="Y354" s="19">
        <v>10634.65</v>
      </c>
      <c r="Z354" s="19">
        <v>0</v>
      </c>
      <c r="AA354" s="19">
        <f t="shared" si="71"/>
        <v>25000000</v>
      </c>
      <c r="AB354" s="20">
        <f t="shared" si="73"/>
        <v>5.7863295882844583E-4</v>
      </c>
      <c r="AC354" s="20">
        <f t="shared" si="74"/>
        <v>0.28491855311688297</v>
      </c>
      <c r="AD354" s="21">
        <f t="shared" si="75"/>
        <v>0.2854971860757114</v>
      </c>
    </row>
    <row r="355" spans="1:30" outlineLevel="2" x14ac:dyDescent="0.25">
      <c r="A355" s="15" t="s">
        <v>301</v>
      </c>
      <c r="B355" s="16" t="s">
        <v>36</v>
      </c>
      <c r="C355" s="16" t="s">
        <v>71</v>
      </c>
      <c r="D355" s="16" t="s">
        <v>88</v>
      </c>
      <c r="E355" s="16"/>
      <c r="F355" s="16" t="s">
        <v>39</v>
      </c>
      <c r="G355" s="16">
        <v>1120</v>
      </c>
      <c r="H355" s="16">
        <v>3480</v>
      </c>
      <c r="I355" s="17" t="s">
        <v>89</v>
      </c>
      <c r="J355" s="18">
        <v>0</v>
      </c>
      <c r="K355" s="19">
        <v>4805000</v>
      </c>
      <c r="L355" s="19">
        <v>0</v>
      </c>
      <c r="M355" s="19">
        <v>0</v>
      </c>
      <c r="N355" s="19">
        <v>0</v>
      </c>
      <c r="O355" s="19">
        <v>0</v>
      </c>
      <c r="P355" s="19">
        <v>0</v>
      </c>
      <c r="Q355" s="19">
        <v>0</v>
      </c>
      <c r="R355" s="19">
        <v>4805000</v>
      </c>
      <c r="S355" s="19">
        <v>0</v>
      </c>
      <c r="T355" s="19">
        <v>4798000</v>
      </c>
      <c r="U355" s="19">
        <v>0</v>
      </c>
      <c r="V355" s="19">
        <v>7000</v>
      </c>
      <c r="W355" s="19">
        <v>7000</v>
      </c>
      <c r="X355" s="19">
        <v>0</v>
      </c>
      <c r="Y355" s="19">
        <v>0</v>
      </c>
      <c r="Z355" s="19">
        <v>0</v>
      </c>
      <c r="AA355" s="19">
        <f t="shared" si="71"/>
        <v>0</v>
      </c>
      <c r="AB355" s="20">
        <f t="shared" si="73"/>
        <v>1.4568158168574402E-3</v>
      </c>
      <c r="AC355" s="20">
        <f t="shared" si="74"/>
        <v>0.99854318418314258</v>
      </c>
      <c r="AD355" s="21">
        <f t="shared" si="75"/>
        <v>1</v>
      </c>
    </row>
    <row r="356" spans="1:30" outlineLevel="2" x14ac:dyDescent="0.25">
      <c r="A356" s="15" t="s">
        <v>341</v>
      </c>
      <c r="B356" s="16" t="s">
        <v>36</v>
      </c>
      <c r="C356" s="16" t="s">
        <v>71</v>
      </c>
      <c r="D356" s="16" t="s">
        <v>88</v>
      </c>
      <c r="E356" s="16"/>
      <c r="F356" s="16" t="s">
        <v>39</v>
      </c>
      <c r="G356" s="16">
        <v>1120</v>
      </c>
      <c r="H356" s="16">
        <v>3480</v>
      </c>
      <c r="I356" s="17" t="s">
        <v>344</v>
      </c>
      <c r="J356" s="18">
        <v>1908755</v>
      </c>
      <c r="K356" s="19">
        <v>1908755</v>
      </c>
      <c r="L356" s="19">
        <v>0</v>
      </c>
      <c r="M356" s="19">
        <v>0</v>
      </c>
      <c r="N356" s="19">
        <v>0</v>
      </c>
      <c r="O356" s="19">
        <v>0</v>
      </c>
      <c r="P356" s="19">
        <v>0</v>
      </c>
      <c r="Q356" s="19">
        <v>-1500000</v>
      </c>
      <c r="R356" s="19">
        <v>408755</v>
      </c>
      <c r="S356" s="19">
        <v>0</v>
      </c>
      <c r="T356" s="19">
        <v>345235</v>
      </c>
      <c r="U356" s="19">
        <v>0</v>
      </c>
      <c r="V356" s="19">
        <v>4740</v>
      </c>
      <c r="W356" s="19">
        <v>4740</v>
      </c>
      <c r="X356" s="19">
        <v>1058780</v>
      </c>
      <c r="Y356" s="19">
        <v>1558780</v>
      </c>
      <c r="Z356" s="19">
        <v>0</v>
      </c>
      <c r="AA356" s="19">
        <f t="shared" si="71"/>
        <v>58780</v>
      </c>
      <c r="AB356" s="20">
        <f t="shared" si="73"/>
        <v>1.1596188425829653E-2</v>
      </c>
      <c r="AC356" s="20">
        <f t="shared" si="74"/>
        <v>0.84460128928086509</v>
      </c>
      <c r="AD356" s="21">
        <f t="shared" si="75"/>
        <v>0.85619747770669474</v>
      </c>
    </row>
    <row r="357" spans="1:30" outlineLevel="2" x14ac:dyDescent="0.25">
      <c r="A357" s="15" t="s">
        <v>347</v>
      </c>
      <c r="B357" s="16" t="s">
        <v>36</v>
      </c>
      <c r="C357" s="16" t="s">
        <v>71</v>
      </c>
      <c r="D357" s="16" t="s">
        <v>88</v>
      </c>
      <c r="E357" s="16"/>
      <c r="F357" s="16" t="s">
        <v>39</v>
      </c>
      <c r="G357" s="16">
        <v>1120</v>
      </c>
      <c r="H357" s="16">
        <v>3480</v>
      </c>
      <c r="I357" s="17" t="s">
        <v>89</v>
      </c>
      <c r="J357" s="18">
        <v>0</v>
      </c>
      <c r="K357" s="19">
        <v>10000000</v>
      </c>
      <c r="L357" s="19">
        <v>0</v>
      </c>
      <c r="M357" s="19">
        <v>0</v>
      </c>
      <c r="N357" s="19">
        <v>0</v>
      </c>
      <c r="O357" s="19">
        <v>0</v>
      </c>
      <c r="P357" s="19">
        <v>0</v>
      </c>
      <c r="Q357" s="19">
        <v>0</v>
      </c>
      <c r="R357" s="19">
        <v>10000000</v>
      </c>
      <c r="S357" s="19">
        <v>0</v>
      </c>
      <c r="T357" s="19">
        <v>9738445</v>
      </c>
      <c r="U357" s="19">
        <v>0</v>
      </c>
      <c r="V357" s="19">
        <v>261555</v>
      </c>
      <c r="W357" s="19">
        <v>261555</v>
      </c>
      <c r="X357" s="19">
        <v>0</v>
      </c>
      <c r="Y357" s="19">
        <v>0</v>
      </c>
      <c r="Z357" s="19">
        <v>0</v>
      </c>
      <c r="AA357" s="19">
        <f t="shared" si="71"/>
        <v>0</v>
      </c>
      <c r="AB357" s="20">
        <f t="shared" si="73"/>
        <v>2.6155500000000002E-2</v>
      </c>
      <c r="AC357" s="20">
        <f t="shared" si="74"/>
        <v>0.9738445</v>
      </c>
      <c r="AD357" s="21">
        <f t="shared" si="75"/>
        <v>1</v>
      </c>
    </row>
    <row r="358" spans="1:30" outlineLevel="2" x14ac:dyDescent="0.25">
      <c r="A358" s="15" t="s">
        <v>368</v>
      </c>
      <c r="B358" s="16" t="s">
        <v>36</v>
      </c>
      <c r="C358" s="16" t="s">
        <v>71</v>
      </c>
      <c r="D358" s="16" t="s">
        <v>88</v>
      </c>
      <c r="E358" s="16"/>
      <c r="F358" s="16" t="s">
        <v>39</v>
      </c>
      <c r="G358" s="16">
        <v>1120</v>
      </c>
      <c r="H358" s="16">
        <v>3460</v>
      </c>
      <c r="I358" s="17" t="s">
        <v>344</v>
      </c>
      <c r="J358" s="18">
        <v>3947636580</v>
      </c>
      <c r="K358" s="19">
        <v>3894551864</v>
      </c>
      <c r="L358" s="19">
        <v>-1200000000</v>
      </c>
      <c r="M358" s="19"/>
      <c r="N358" s="19"/>
      <c r="O358" s="19"/>
      <c r="P358" s="19">
        <v>0</v>
      </c>
      <c r="Q358" s="19">
        <v>0</v>
      </c>
      <c r="R358" s="19">
        <v>2694551864</v>
      </c>
      <c r="S358" s="19">
        <v>0</v>
      </c>
      <c r="T358" s="19">
        <v>150000</v>
      </c>
      <c r="U358" s="19">
        <v>0</v>
      </c>
      <c r="V358" s="19">
        <v>0</v>
      </c>
      <c r="W358" s="19">
        <v>0</v>
      </c>
      <c r="X358" s="19">
        <v>1701525780</v>
      </c>
      <c r="Y358" s="19">
        <v>3894401864</v>
      </c>
      <c r="Z358" s="19">
        <v>0</v>
      </c>
      <c r="AA358" s="19">
        <f t="shared" si="71"/>
        <v>2694401864</v>
      </c>
      <c r="AB358" s="20">
        <f t="shared" si="73"/>
        <v>0</v>
      </c>
      <c r="AC358" s="20">
        <f t="shared" si="74"/>
        <v>5.5667883778391433E-5</v>
      </c>
      <c r="AD358" s="21">
        <f t="shared" si="75"/>
        <v>5.5667883778391433E-5</v>
      </c>
    </row>
    <row r="359" spans="1:30" outlineLevel="1" x14ac:dyDescent="0.25">
      <c r="A359" s="22"/>
      <c r="B359" s="23"/>
      <c r="C359" s="23"/>
      <c r="D359" s="23" t="s">
        <v>541</v>
      </c>
      <c r="E359" s="23"/>
      <c r="F359" s="23"/>
      <c r="G359" s="23"/>
      <c r="H359" s="23"/>
      <c r="I359" s="24"/>
      <c r="J359" s="25">
        <f t="shared" ref="J359:AA359" si="78">SUBTOTAL(9,J353:J358)</f>
        <v>3949545335</v>
      </c>
      <c r="K359" s="26">
        <f t="shared" si="78"/>
        <v>3923810335</v>
      </c>
      <c r="L359" s="26">
        <f t="shared" si="78"/>
        <v>-1175000000</v>
      </c>
      <c r="M359" s="26">
        <f t="shared" si="78"/>
        <v>4000000</v>
      </c>
      <c r="N359" s="26">
        <f t="shared" si="78"/>
        <v>0</v>
      </c>
      <c r="O359" s="26">
        <f t="shared" si="78"/>
        <v>0</v>
      </c>
      <c r="P359" s="26">
        <f t="shared" si="78"/>
        <v>0</v>
      </c>
      <c r="Q359" s="26">
        <f t="shared" si="78"/>
        <v>-6510634.6500000004</v>
      </c>
      <c r="R359" s="26">
        <f t="shared" si="78"/>
        <v>2746299700.3499999</v>
      </c>
      <c r="S359" s="26">
        <f t="shared" si="78"/>
        <v>0</v>
      </c>
      <c r="T359" s="26">
        <f t="shared" si="78"/>
        <v>25369836.350000001</v>
      </c>
      <c r="U359" s="26">
        <f t="shared" si="78"/>
        <v>0</v>
      </c>
      <c r="V359" s="26">
        <f t="shared" si="78"/>
        <v>293541</v>
      </c>
      <c r="W359" s="26">
        <f t="shared" si="78"/>
        <v>293541</v>
      </c>
      <c r="X359" s="26">
        <f t="shared" si="78"/>
        <v>1702595194.6500001</v>
      </c>
      <c r="Y359" s="26">
        <f t="shared" si="78"/>
        <v>3898146957.6500001</v>
      </c>
      <c r="Z359" s="26">
        <f t="shared" si="78"/>
        <v>0</v>
      </c>
      <c r="AA359" s="26">
        <f t="shared" si="78"/>
        <v>2720636323</v>
      </c>
      <c r="AB359" s="27">
        <f t="shared" si="73"/>
        <v>1.0688600372442597E-4</v>
      </c>
      <c r="AC359" s="27">
        <f t="shared" si="74"/>
        <v>9.2378251167440917E-3</v>
      </c>
      <c r="AD359" s="28">
        <f t="shared" si="75"/>
        <v>9.3447111204685174E-3</v>
      </c>
    </row>
    <row r="360" spans="1:30" outlineLevel="2" x14ac:dyDescent="0.25">
      <c r="A360" s="15" t="s">
        <v>35</v>
      </c>
      <c r="B360" s="16" t="s">
        <v>36</v>
      </c>
      <c r="C360" s="16" t="s">
        <v>71</v>
      </c>
      <c r="D360" s="16" t="s">
        <v>90</v>
      </c>
      <c r="E360" s="16"/>
      <c r="F360" s="16" t="s">
        <v>39</v>
      </c>
      <c r="G360" s="16">
        <v>1120</v>
      </c>
      <c r="H360" s="16">
        <v>3480</v>
      </c>
      <c r="I360" s="17" t="s">
        <v>91</v>
      </c>
      <c r="J360" s="18">
        <v>66460145</v>
      </c>
      <c r="K360" s="19">
        <v>30915429</v>
      </c>
      <c r="L360" s="19"/>
      <c r="M360" s="19">
        <v>15000000</v>
      </c>
      <c r="N360" s="19"/>
      <c r="O360" s="19"/>
      <c r="P360" s="19">
        <v>0</v>
      </c>
      <c r="Q360" s="19">
        <v>-15000000</v>
      </c>
      <c r="R360" s="19">
        <v>30915429</v>
      </c>
      <c r="S360" s="19">
        <v>0</v>
      </c>
      <c r="T360" s="19">
        <v>20113741</v>
      </c>
      <c r="U360" s="19">
        <v>0</v>
      </c>
      <c r="V360" s="19">
        <v>7500900</v>
      </c>
      <c r="W360" s="19">
        <v>7500900</v>
      </c>
      <c r="X360" s="19">
        <v>746700</v>
      </c>
      <c r="Y360" s="19">
        <v>3300788</v>
      </c>
      <c r="Z360" s="19">
        <v>0</v>
      </c>
      <c r="AA360" s="19">
        <f t="shared" si="71"/>
        <v>3300788</v>
      </c>
      <c r="AB360" s="20">
        <f t="shared" si="73"/>
        <v>0.24262642449503127</v>
      </c>
      <c r="AC360" s="20">
        <f t="shared" si="74"/>
        <v>0.65060526897427173</v>
      </c>
      <c r="AD360" s="21">
        <f t="shared" si="75"/>
        <v>0.89323169346930298</v>
      </c>
    </row>
    <row r="361" spans="1:30" outlineLevel="2" x14ac:dyDescent="0.25">
      <c r="A361" s="15" t="s">
        <v>177</v>
      </c>
      <c r="B361" s="16" t="s">
        <v>36</v>
      </c>
      <c r="C361" s="16" t="s">
        <v>71</v>
      </c>
      <c r="D361" s="16" t="s">
        <v>90</v>
      </c>
      <c r="E361" s="16"/>
      <c r="F361" s="16" t="s">
        <v>39</v>
      </c>
      <c r="G361" s="16">
        <v>1120</v>
      </c>
      <c r="H361" s="16">
        <v>3480</v>
      </c>
      <c r="I361" s="17" t="s">
        <v>91</v>
      </c>
      <c r="J361" s="18">
        <v>90340185</v>
      </c>
      <c r="K361" s="19">
        <v>145340185</v>
      </c>
      <c r="L361" s="19"/>
      <c r="M361" s="19"/>
      <c r="N361" s="19"/>
      <c r="O361" s="19"/>
      <c r="P361" s="19">
        <v>0</v>
      </c>
      <c r="Q361" s="19">
        <v>0</v>
      </c>
      <c r="R361" s="19">
        <v>145340185</v>
      </c>
      <c r="S361" s="19">
        <v>0</v>
      </c>
      <c r="T361" s="19">
        <v>50622797.340000004</v>
      </c>
      <c r="U361" s="19">
        <v>0</v>
      </c>
      <c r="V361" s="19">
        <v>25294943.649999999</v>
      </c>
      <c r="W361" s="19">
        <v>25294943.649999999</v>
      </c>
      <c r="X361" s="19">
        <v>46738100.009999998</v>
      </c>
      <c r="Y361" s="19">
        <v>69422444.010000005</v>
      </c>
      <c r="Z361" s="19">
        <v>0</v>
      </c>
      <c r="AA361" s="19">
        <f t="shared" si="71"/>
        <v>69422444.00999999</v>
      </c>
      <c r="AB361" s="20">
        <f t="shared" si="73"/>
        <v>0.17403957240043419</v>
      </c>
      <c r="AC361" s="20">
        <f t="shared" si="74"/>
        <v>0.34830557935508338</v>
      </c>
      <c r="AD361" s="21">
        <f t="shared" si="75"/>
        <v>0.52234515175551754</v>
      </c>
    </row>
    <row r="362" spans="1:30" outlineLevel="2" x14ac:dyDescent="0.25">
      <c r="A362" s="15" t="s">
        <v>249</v>
      </c>
      <c r="B362" s="16" t="s">
        <v>250</v>
      </c>
      <c r="C362" s="16" t="s">
        <v>71</v>
      </c>
      <c r="D362" s="16" t="s">
        <v>90</v>
      </c>
      <c r="E362" s="16"/>
      <c r="F362" s="16" t="s">
        <v>39</v>
      </c>
      <c r="G362" s="16">
        <v>1120</v>
      </c>
      <c r="H362" s="16">
        <v>3480</v>
      </c>
      <c r="I362" s="17" t="s">
        <v>91</v>
      </c>
      <c r="J362" s="18">
        <v>805800</v>
      </c>
      <c r="K362" s="19">
        <v>805800</v>
      </c>
      <c r="L362" s="19">
        <v>0</v>
      </c>
      <c r="M362" s="19">
        <v>0</v>
      </c>
      <c r="N362" s="19">
        <v>0</v>
      </c>
      <c r="O362" s="19">
        <v>0</v>
      </c>
      <c r="P362" s="19">
        <v>0</v>
      </c>
      <c r="Q362" s="19">
        <v>-402900</v>
      </c>
      <c r="R362" s="19">
        <v>402900</v>
      </c>
      <c r="S362" s="19">
        <v>0</v>
      </c>
      <c r="T362" s="19">
        <v>0</v>
      </c>
      <c r="U362" s="19">
        <v>0</v>
      </c>
      <c r="V362" s="19">
        <v>82200</v>
      </c>
      <c r="W362" s="19">
        <v>82200</v>
      </c>
      <c r="X362" s="19">
        <v>320700</v>
      </c>
      <c r="Y362" s="19">
        <v>723600</v>
      </c>
      <c r="Z362" s="19">
        <v>0</v>
      </c>
      <c r="AA362" s="19">
        <f t="shared" si="71"/>
        <v>320700</v>
      </c>
      <c r="AB362" s="20">
        <f t="shared" si="73"/>
        <v>0.20402084884586746</v>
      </c>
      <c r="AC362" s="20">
        <f t="shared" si="74"/>
        <v>0</v>
      </c>
      <c r="AD362" s="21">
        <f t="shared" si="75"/>
        <v>0.20402084884586746</v>
      </c>
    </row>
    <row r="363" spans="1:30" outlineLevel="2" x14ac:dyDescent="0.25">
      <c r="A363" s="15" t="s">
        <v>249</v>
      </c>
      <c r="B363" s="16" t="s">
        <v>258</v>
      </c>
      <c r="C363" s="16" t="s">
        <v>71</v>
      </c>
      <c r="D363" s="16" t="s">
        <v>90</v>
      </c>
      <c r="E363" s="16"/>
      <c r="F363" s="16" t="s">
        <v>39</v>
      </c>
      <c r="G363" s="16">
        <v>1120</v>
      </c>
      <c r="H363" s="16">
        <v>3480</v>
      </c>
      <c r="I363" s="17" t="s">
        <v>91</v>
      </c>
      <c r="J363" s="18">
        <v>149481280</v>
      </c>
      <c r="K363" s="19">
        <v>149481280</v>
      </c>
      <c r="L363" s="19">
        <v>30000000</v>
      </c>
      <c r="M363" s="19"/>
      <c r="N363" s="19"/>
      <c r="O363" s="19"/>
      <c r="P363" s="19">
        <v>0</v>
      </c>
      <c r="Q363" s="19">
        <v>-89740640</v>
      </c>
      <c r="R363" s="19">
        <v>89740640</v>
      </c>
      <c r="S363" s="19">
        <v>0</v>
      </c>
      <c r="T363" s="19">
        <v>45485740</v>
      </c>
      <c r="U363" s="19">
        <v>0</v>
      </c>
      <c r="V363" s="19">
        <v>12834200</v>
      </c>
      <c r="W363" s="19">
        <v>12834200</v>
      </c>
      <c r="X363" s="19">
        <v>1172600</v>
      </c>
      <c r="Y363" s="19">
        <v>91161340</v>
      </c>
      <c r="Z363" s="19">
        <v>0</v>
      </c>
      <c r="AA363" s="19">
        <f t="shared" si="71"/>
        <v>31420700</v>
      </c>
      <c r="AB363" s="20">
        <f t="shared" si="73"/>
        <v>0.14301435782049249</v>
      </c>
      <c r="AC363" s="20">
        <f t="shared" si="74"/>
        <v>0.50685776254771531</v>
      </c>
      <c r="AD363" s="21">
        <f t="shared" si="75"/>
        <v>0.64987212036820785</v>
      </c>
    </row>
    <row r="364" spans="1:30" outlineLevel="2" x14ac:dyDescent="0.25">
      <c r="A364" s="15" t="s">
        <v>249</v>
      </c>
      <c r="B364" s="16" t="s">
        <v>285</v>
      </c>
      <c r="C364" s="16" t="s">
        <v>71</v>
      </c>
      <c r="D364" s="16" t="s">
        <v>90</v>
      </c>
      <c r="E364" s="16"/>
      <c r="F364" s="16" t="s">
        <v>39</v>
      </c>
      <c r="G364" s="16">
        <v>1120</v>
      </c>
      <c r="H364" s="16">
        <v>3480</v>
      </c>
      <c r="I364" s="17" t="s">
        <v>91</v>
      </c>
      <c r="J364" s="18">
        <v>6043600</v>
      </c>
      <c r="K364" s="19">
        <v>1043600</v>
      </c>
      <c r="L364" s="19">
        <v>0</v>
      </c>
      <c r="M364" s="19">
        <v>0</v>
      </c>
      <c r="N364" s="19">
        <v>0</v>
      </c>
      <c r="O364" s="19">
        <v>0</v>
      </c>
      <c r="P364" s="19">
        <v>0</v>
      </c>
      <c r="Q364" s="19">
        <v>-521800</v>
      </c>
      <c r="R364" s="19">
        <v>521800</v>
      </c>
      <c r="S364" s="19">
        <v>0</v>
      </c>
      <c r="T364" s="19">
        <v>0</v>
      </c>
      <c r="U364" s="19">
        <v>0</v>
      </c>
      <c r="V364" s="19">
        <v>375000</v>
      </c>
      <c r="W364" s="19">
        <v>375000</v>
      </c>
      <c r="X364" s="19">
        <v>146800</v>
      </c>
      <c r="Y364" s="19">
        <v>668600</v>
      </c>
      <c r="Z364" s="19">
        <v>0</v>
      </c>
      <c r="AA364" s="19">
        <f t="shared" si="71"/>
        <v>146800</v>
      </c>
      <c r="AB364" s="20">
        <f t="shared" si="73"/>
        <v>0.71866615561517821</v>
      </c>
      <c r="AC364" s="20">
        <f t="shared" si="74"/>
        <v>0</v>
      </c>
      <c r="AD364" s="21">
        <f t="shared" si="75"/>
        <v>0.71866615561517821</v>
      </c>
    </row>
    <row r="365" spans="1:30" outlineLevel="2" x14ac:dyDescent="0.25">
      <c r="A365" s="15" t="s">
        <v>301</v>
      </c>
      <c r="B365" s="16" t="s">
        <v>36</v>
      </c>
      <c r="C365" s="16" t="s">
        <v>71</v>
      </c>
      <c r="D365" s="16" t="s">
        <v>90</v>
      </c>
      <c r="E365" s="16"/>
      <c r="F365" s="16" t="s">
        <v>39</v>
      </c>
      <c r="G365" s="16">
        <v>1120</v>
      </c>
      <c r="H365" s="16">
        <v>3480</v>
      </c>
      <c r="I365" s="17" t="s">
        <v>91</v>
      </c>
      <c r="J365" s="18">
        <v>60397500</v>
      </c>
      <c r="K365" s="19">
        <v>60397500</v>
      </c>
      <c r="L365" s="19">
        <v>0</v>
      </c>
      <c r="M365" s="19">
        <v>0</v>
      </c>
      <c r="N365" s="19">
        <v>0</v>
      </c>
      <c r="O365" s="19">
        <v>0</v>
      </c>
      <c r="P365" s="19">
        <v>0</v>
      </c>
      <c r="Q365" s="19">
        <v>0</v>
      </c>
      <c r="R365" s="19">
        <v>60397500</v>
      </c>
      <c r="S365" s="19">
        <v>0</v>
      </c>
      <c r="T365" s="19">
        <v>20930805.77</v>
      </c>
      <c r="U365" s="19">
        <v>0</v>
      </c>
      <c r="V365" s="19">
        <v>20433919.23</v>
      </c>
      <c r="W365" s="19">
        <v>20433919.23</v>
      </c>
      <c r="X365" s="19">
        <v>3933400</v>
      </c>
      <c r="Y365" s="19">
        <v>19032775</v>
      </c>
      <c r="Z365" s="19">
        <v>0</v>
      </c>
      <c r="AA365" s="19">
        <f t="shared" si="71"/>
        <v>19032775.000000004</v>
      </c>
      <c r="AB365" s="20">
        <f t="shared" si="73"/>
        <v>0.33832392450018628</v>
      </c>
      <c r="AC365" s="20">
        <f t="shared" si="74"/>
        <v>0.34655086336354979</v>
      </c>
      <c r="AD365" s="21">
        <f t="shared" si="75"/>
        <v>0.68487478786373601</v>
      </c>
    </row>
    <row r="366" spans="1:30" outlineLevel="2" x14ac:dyDescent="0.25">
      <c r="A366" s="15" t="s">
        <v>319</v>
      </c>
      <c r="B366" s="16" t="s">
        <v>36</v>
      </c>
      <c r="C366" s="16" t="s">
        <v>71</v>
      </c>
      <c r="D366" s="16" t="s">
        <v>90</v>
      </c>
      <c r="E366" s="16"/>
      <c r="F366" s="16" t="s">
        <v>39</v>
      </c>
      <c r="G366" s="16">
        <v>1120</v>
      </c>
      <c r="H366" s="16">
        <v>3480</v>
      </c>
      <c r="I366" s="17" t="s">
        <v>91</v>
      </c>
      <c r="J366" s="18">
        <v>27901185</v>
      </c>
      <c r="K366" s="19">
        <v>27755345.199999999</v>
      </c>
      <c r="L366" s="19">
        <v>0</v>
      </c>
      <c r="M366" s="19">
        <v>0</v>
      </c>
      <c r="N366" s="19">
        <v>0</v>
      </c>
      <c r="O366" s="19">
        <v>0</v>
      </c>
      <c r="P366" s="19">
        <v>0</v>
      </c>
      <c r="Q366" s="19">
        <v>-21050888</v>
      </c>
      <c r="R366" s="19">
        <v>6704457.1999999993</v>
      </c>
      <c r="S366" s="19">
        <v>0</v>
      </c>
      <c r="T366" s="19">
        <v>6494457.2000000002</v>
      </c>
      <c r="U366" s="19">
        <v>0</v>
      </c>
      <c r="V366" s="19">
        <v>210000</v>
      </c>
      <c r="W366" s="19">
        <v>210000</v>
      </c>
      <c r="X366" s="19">
        <v>0</v>
      </c>
      <c r="Y366" s="19">
        <v>21050888</v>
      </c>
      <c r="Z366" s="19">
        <v>0</v>
      </c>
      <c r="AA366" s="19">
        <f t="shared" si="71"/>
        <v>-9.3132257461547852E-10</v>
      </c>
      <c r="AB366" s="20">
        <f t="shared" si="73"/>
        <v>3.1322446207874971E-2</v>
      </c>
      <c r="AC366" s="20">
        <f t="shared" si="74"/>
        <v>0.96867755379212517</v>
      </c>
      <c r="AD366" s="21">
        <f t="shared" si="75"/>
        <v>1.0000000000000002</v>
      </c>
    </row>
    <row r="367" spans="1:30" outlineLevel="2" x14ac:dyDescent="0.25">
      <c r="A367" s="15" t="s">
        <v>341</v>
      </c>
      <c r="B367" s="16" t="s">
        <v>36</v>
      </c>
      <c r="C367" s="16" t="s">
        <v>71</v>
      </c>
      <c r="D367" s="16" t="s">
        <v>90</v>
      </c>
      <c r="E367" s="16"/>
      <c r="F367" s="16" t="s">
        <v>39</v>
      </c>
      <c r="G367" s="16">
        <v>1120</v>
      </c>
      <c r="H367" s="16">
        <v>3480</v>
      </c>
      <c r="I367" s="17" t="s">
        <v>91</v>
      </c>
      <c r="J367" s="18">
        <v>16355620</v>
      </c>
      <c r="K367" s="19">
        <v>16355620</v>
      </c>
      <c r="L367" s="19">
        <v>0</v>
      </c>
      <c r="M367" s="19">
        <v>0</v>
      </c>
      <c r="N367" s="19">
        <v>0</v>
      </c>
      <c r="O367" s="19">
        <v>0</v>
      </c>
      <c r="P367" s="19">
        <v>0</v>
      </c>
      <c r="Q367" s="19">
        <v>-13351120</v>
      </c>
      <c r="R367" s="19">
        <v>3004500</v>
      </c>
      <c r="S367" s="19">
        <v>0</v>
      </c>
      <c r="T367" s="19">
        <v>3000000</v>
      </c>
      <c r="U367" s="19">
        <v>0</v>
      </c>
      <c r="V367" s="19">
        <v>4500</v>
      </c>
      <c r="W367" s="19">
        <v>4500</v>
      </c>
      <c r="X367" s="19">
        <v>2173310</v>
      </c>
      <c r="Y367" s="19">
        <v>13351120</v>
      </c>
      <c r="Z367" s="19">
        <v>0</v>
      </c>
      <c r="AA367" s="19">
        <f t="shared" si="71"/>
        <v>0</v>
      </c>
      <c r="AB367" s="20">
        <f t="shared" si="73"/>
        <v>1.4977533699450823E-3</v>
      </c>
      <c r="AC367" s="20">
        <f t="shared" si="74"/>
        <v>0.99850224663005493</v>
      </c>
      <c r="AD367" s="21">
        <f t="shared" si="75"/>
        <v>1</v>
      </c>
    </row>
    <row r="368" spans="1:30" outlineLevel="2" x14ac:dyDescent="0.25">
      <c r="A368" s="15" t="s">
        <v>347</v>
      </c>
      <c r="B368" s="16" t="s">
        <v>36</v>
      </c>
      <c r="C368" s="16" t="s">
        <v>71</v>
      </c>
      <c r="D368" s="16" t="s">
        <v>90</v>
      </c>
      <c r="E368" s="16"/>
      <c r="F368" s="16" t="s">
        <v>39</v>
      </c>
      <c r="G368" s="16">
        <v>1120</v>
      </c>
      <c r="H368" s="16">
        <v>3480</v>
      </c>
      <c r="I368" s="17" t="s">
        <v>91</v>
      </c>
      <c r="J368" s="18">
        <v>141430136</v>
      </c>
      <c r="K368" s="19">
        <v>141430136</v>
      </c>
      <c r="L368" s="19">
        <v>0</v>
      </c>
      <c r="M368" s="19">
        <v>0</v>
      </c>
      <c r="N368" s="19">
        <v>0</v>
      </c>
      <c r="O368" s="19">
        <v>0</v>
      </c>
      <c r="P368" s="19">
        <v>0</v>
      </c>
      <c r="Q368" s="19">
        <v>-82000000</v>
      </c>
      <c r="R368" s="19">
        <v>59430136</v>
      </c>
      <c r="S368" s="19">
        <v>0</v>
      </c>
      <c r="T368" s="19">
        <v>33590036</v>
      </c>
      <c r="U368" s="19">
        <v>0</v>
      </c>
      <c r="V368" s="19">
        <v>25840100</v>
      </c>
      <c r="W368" s="19">
        <v>25840100</v>
      </c>
      <c r="X368" s="19">
        <v>35000000</v>
      </c>
      <c r="Y368" s="19">
        <v>82000000</v>
      </c>
      <c r="Z368" s="19">
        <v>0</v>
      </c>
      <c r="AA368" s="19">
        <f t="shared" si="71"/>
        <v>0</v>
      </c>
      <c r="AB368" s="20">
        <f t="shared" si="73"/>
        <v>0.43479792810839268</v>
      </c>
      <c r="AC368" s="20">
        <f t="shared" si="74"/>
        <v>0.56520207189160732</v>
      </c>
      <c r="AD368" s="21">
        <f t="shared" si="75"/>
        <v>1</v>
      </c>
    </row>
    <row r="369" spans="1:30" outlineLevel="2" x14ac:dyDescent="0.25">
      <c r="A369" s="15" t="s">
        <v>368</v>
      </c>
      <c r="B369" s="16" t="s">
        <v>36</v>
      </c>
      <c r="C369" s="16" t="s">
        <v>71</v>
      </c>
      <c r="D369" s="16" t="s">
        <v>90</v>
      </c>
      <c r="E369" s="16"/>
      <c r="F369" s="16" t="s">
        <v>39</v>
      </c>
      <c r="G369" s="16">
        <v>1120</v>
      </c>
      <c r="H369" s="16">
        <v>3460</v>
      </c>
      <c r="I369" s="17" t="s">
        <v>91</v>
      </c>
      <c r="J369" s="18">
        <v>16416221</v>
      </c>
      <c r="K369" s="19">
        <v>16416221</v>
      </c>
      <c r="L369" s="19">
        <v>0</v>
      </c>
      <c r="M369" s="19">
        <v>0</v>
      </c>
      <c r="N369" s="19">
        <v>0</v>
      </c>
      <c r="O369" s="19">
        <v>0</v>
      </c>
      <c r="P369" s="19">
        <v>0</v>
      </c>
      <c r="Q369" s="19">
        <v>-8208110.5</v>
      </c>
      <c r="R369" s="19">
        <v>8208110.5</v>
      </c>
      <c r="S369" s="19">
        <v>0</v>
      </c>
      <c r="T369" s="19">
        <v>7494012</v>
      </c>
      <c r="U369" s="19">
        <v>0</v>
      </c>
      <c r="V369" s="19">
        <v>679600</v>
      </c>
      <c r="W369" s="19">
        <v>679600</v>
      </c>
      <c r="X369" s="19">
        <v>34498.5</v>
      </c>
      <c r="Y369" s="19">
        <v>8242609</v>
      </c>
      <c r="Z369" s="19">
        <v>0</v>
      </c>
      <c r="AA369" s="19">
        <f t="shared" si="71"/>
        <v>34498.5</v>
      </c>
      <c r="AB369" s="20">
        <f t="shared" si="73"/>
        <v>8.2796156313928768E-2</v>
      </c>
      <c r="AC369" s="20">
        <f t="shared" si="74"/>
        <v>0.91300086664281632</v>
      </c>
      <c r="AD369" s="21">
        <f t="shared" si="75"/>
        <v>0.9957970229567451</v>
      </c>
    </row>
    <row r="370" spans="1:30" outlineLevel="2" x14ac:dyDescent="0.25">
      <c r="A370" s="15" t="s">
        <v>489</v>
      </c>
      <c r="B370" s="16" t="s">
        <v>36</v>
      </c>
      <c r="C370" s="16" t="s">
        <v>71</v>
      </c>
      <c r="D370" s="16" t="s">
        <v>90</v>
      </c>
      <c r="E370" s="16"/>
      <c r="F370" s="16" t="s">
        <v>39</v>
      </c>
      <c r="G370" s="16">
        <v>1120</v>
      </c>
      <c r="H370" s="16">
        <v>3480</v>
      </c>
      <c r="I370" s="17" t="s">
        <v>91</v>
      </c>
      <c r="J370" s="18">
        <v>2600000</v>
      </c>
      <c r="K370" s="19">
        <v>2600000</v>
      </c>
      <c r="L370" s="19">
        <v>-2600000</v>
      </c>
      <c r="M370" s="19"/>
      <c r="N370" s="19"/>
      <c r="O370" s="19"/>
      <c r="P370" s="19">
        <v>0</v>
      </c>
      <c r="Q370" s="19">
        <v>0</v>
      </c>
      <c r="R370" s="19">
        <v>0</v>
      </c>
      <c r="S370" s="19">
        <v>0</v>
      </c>
      <c r="T370" s="19">
        <v>0</v>
      </c>
      <c r="U370" s="19">
        <v>0</v>
      </c>
      <c r="V370" s="19">
        <v>0</v>
      </c>
      <c r="W370" s="19">
        <v>0</v>
      </c>
      <c r="X370" s="19">
        <v>0</v>
      </c>
      <c r="Y370" s="19">
        <v>2600000</v>
      </c>
      <c r="Z370" s="19">
        <v>0</v>
      </c>
      <c r="AA370" s="19">
        <f t="shared" si="71"/>
        <v>0</v>
      </c>
      <c r="AB370" s="20">
        <v>0</v>
      </c>
      <c r="AC370" s="20">
        <v>0</v>
      </c>
      <c r="AD370" s="21">
        <v>0</v>
      </c>
    </row>
    <row r="371" spans="1:30" outlineLevel="1" x14ac:dyDescent="0.25">
      <c r="A371" s="22"/>
      <c r="B371" s="23"/>
      <c r="C371" s="23"/>
      <c r="D371" s="23" t="s">
        <v>542</v>
      </c>
      <c r="E371" s="23"/>
      <c r="F371" s="23"/>
      <c r="G371" s="23"/>
      <c r="H371" s="23"/>
      <c r="I371" s="24"/>
      <c r="J371" s="25">
        <f t="shared" ref="J371:AA371" si="79">SUBTOTAL(9,J360:J370)</f>
        <v>578231672</v>
      </c>
      <c r="K371" s="26">
        <f t="shared" si="79"/>
        <v>592541116.20000005</v>
      </c>
      <c r="L371" s="26">
        <f t="shared" si="79"/>
        <v>27400000</v>
      </c>
      <c r="M371" s="26">
        <f t="shared" si="79"/>
        <v>15000000</v>
      </c>
      <c r="N371" s="26">
        <f t="shared" si="79"/>
        <v>0</v>
      </c>
      <c r="O371" s="26">
        <f t="shared" si="79"/>
        <v>0</v>
      </c>
      <c r="P371" s="26">
        <f t="shared" si="79"/>
        <v>0</v>
      </c>
      <c r="Q371" s="26">
        <f t="shared" si="79"/>
        <v>-230275458.5</v>
      </c>
      <c r="R371" s="26">
        <f t="shared" si="79"/>
        <v>404665657.69999999</v>
      </c>
      <c r="S371" s="26">
        <f t="shared" si="79"/>
        <v>0</v>
      </c>
      <c r="T371" s="26">
        <f t="shared" si="79"/>
        <v>187731589.31</v>
      </c>
      <c r="U371" s="26">
        <f t="shared" si="79"/>
        <v>0</v>
      </c>
      <c r="V371" s="26">
        <f t="shared" si="79"/>
        <v>93255362.879999995</v>
      </c>
      <c r="W371" s="26">
        <f t="shared" si="79"/>
        <v>93255362.879999995</v>
      </c>
      <c r="X371" s="26">
        <f t="shared" si="79"/>
        <v>90266108.50999999</v>
      </c>
      <c r="Y371" s="26">
        <f t="shared" si="79"/>
        <v>311554164.00999999</v>
      </c>
      <c r="Z371" s="26">
        <f t="shared" si="79"/>
        <v>0</v>
      </c>
      <c r="AA371" s="26">
        <f t="shared" si="79"/>
        <v>123678705.50999999</v>
      </c>
      <c r="AB371" s="27">
        <f t="shared" ref="AB371:AB376" si="80">V371/R371</f>
        <v>0.23045040048625801</v>
      </c>
      <c r="AC371" s="27">
        <f t="shared" ref="AC371:AC376" si="81">(S371+T371+U371)/R371</f>
        <v>0.46391776949151275</v>
      </c>
      <c r="AD371" s="28">
        <f t="shared" ref="AD371:AD376" si="82">AB371+AC371</f>
        <v>0.69436816997777073</v>
      </c>
    </row>
    <row r="372" spans="1:30" outlineLevel="2" x14ac:dyDescent="0.25">
      <c r="A372" s="15" t="s">
        <v>177</v>
      </c>
      <c r="B372" s="16" t="s">
        <v>36</v>
      </c>
      <c r="C372" s="16" t="s">
        <v>71</v>
      </c>
      <c r="D372" s="16" t="s">
        <v>197</v>
      </c>
      <c r="E372" s="16"/>
      <c r="F372" s="16" t="s">
        <v>39</v>
      </c>
      <c r="G372" s="16">
        <v>1120</v>
      </c>
      <c r="H372" s="16">
        <v>3480</v>
      </c>
      <c r="I372" s="17" t="s">
        <v>198</v>
      </c>
      <c r="J372" s="18">
        <v>7536633983</v>
      </c>
      <c r="K372" s="19">
        <v>7422620528.3999996</v>
      </c>
      <c r="L372" s="19"/>
      <c r="M372" s="19">
        <v>-220000000</v>
      </c>
      <c r="N372" s="19">
        <v>-133421188</v>
      </c>
      <c r="O372" s="19"/>
      <c r="P372" s="19">
        <v>0</v>
      </c>
      <c r="Q372" s="19">
        <v>0</v>
      </c>
      <c r="R372" s="19">
        <v>7069199340.3999996</v>
      </c>
      <c r="S372" s="19">
        <v>0</v>
      </c>
      <c r="T372" s="19">
        <v>1421556885.1800001</v>
      </c>
      <c r="U372" s="19">
        <v>0</v>
      </c>
      <c r="V372" s="19">
        <v>2829832258</v>
      </c>
      <c r="W372" s="19">
        <v>2829832258</v>
      </c>
      <c r="X372" s="19">
        <v>12810197.220000001</v>
      </c>
      <c r="Y372" s="19">
        <v>3171231385.2199998</v>
      </c>
      <c r="Z372" s="19">
        <v>0</v>
      </c>
      <c r="AA372" s="19">
        <f t="shared" si="71"/>
        <v>2817810197.2199993</v>
      </c>
      <c r="AB372" s="20">
        <f t="shared" si="80"/>
        <v>0.40030449301771681</v>
      </c>
      <c r="AC372" s="20">
        <f t="shared" si="81"/>
        <v>0.20109163948113584</v>
      </c>
      <c r="AD372" s="21">
        <f t="shared" si="82"/>
        <v>0.6013961324988526</v>
      </c>
    </row>
    <row r="373" spans="1:30" outlineLevel="2" x14ac:dyDescent="0.25">
      <c r="A373" s="15" t="s">
        <v>249</v>
      </c>
      <c r="B373" s="16" t="s">
        <v>258</v>
      </c>
      <c r="C373" s="16" t="s">
        <v>71</v>
      </c>
      <c r="D373" s="16" t="s">
        <v>197</v>
      </c>
      <c r="E373" s="16"/>
      <c r="F373" s="16" t="s">
        <v>39</v>
      </c>
      <c r="G373" s="16">
        <v>1120</v>
      </c>
      <c r="H373" s="16">
        <v>3480</v>
      </c>
      <c r="I373" s="17" t="s">
        <v>198</v>
      </c>
      <c r="J373" s="18">
        <v>4000000</v>
      </c>
      <c r="K373" s="19">
        <v>4000000</v>
      </c>
      <c r="L373" s="19">
        <v>0</v>
      </c>
      <c r="M373" s="19">
        <v>0</v>
      </c>
      <c r="N373" s="19">
        <v>0</v>
      </c>
      <c r="O373" s="19">
        <v>0</v>
      </c>
      <c r="P373" s="19">
        <v>0</v>
      </c>
      <c r="Q373" s="19">
        <v>-817221</v>
      </c>
      <c r="R373" s="19">
        <v>3182779</v>
      </c>
      <c r="S373" s="19">
        <v>0</v>
      </c>
      <c r="T373" s="19">
        <v>0</v>
      </c>
      <c r="U373" s="19">
        <v>0</v>
      </c>
      <c r="V373" s="19">
        <v>3182278.88</v>
      </c>
      <c r="W373" s="19">
        <v>3182278.88</v>
      </c>
      <c r="X373" s="19">
        <v>500.12</v>
      </c>
      <c r="Y373" s="19">
        <v>817721.12</v>
      </c>
      <c r="Z373" s="19">
        <v>0</v>
      </c>
      <c r="AA373" s="19">
        <f t="shared" si="71"/>
        <v>500.12000000011176</v>
      </c>
      <c r="AB373" s="20">
        <f t="shared" si="80"/>
        <v>0.99984286687828461</v>
      </c>
      <c r="AC373" s="20">
        <f t="shared" si="81"/>
        <v>0</v>
      </c>
      <c r="AD373" s="21">
        <f t="shared" si="82"/>
        <v>0.99984286687828461</v>
      </c>
    </row>
    <row r="374" spans="1:30" outlineLevel="2" x14ac:dyDescent="0.25">
      <c r="A374" s="15" t="s">
        <v>249</v>
      </c>
      <c r="B374" s="16" t="s">
        <v>285</v>
      </c>
      <c r="C374" s="16" t="s">
        <v>71</v>
      </c>
      <c r="D374" s="16" t="s">
        <v>197</v>
      </c>
      <c r="E374" s="16"/>
      <c r="F374" s="16" t="s">
        <v>39</v>
      </c>
      <c r="G374" s="16">
        <v>1120</v>
      </c>
      <c r="H374" s="16">
        <v>3480</v>
      </c>
      <c r="I374" s="17" t="s">
        <v>198</v>
      </c>
      <c r="J374" s="18">
        <v>5000000</v>
      </c>
      <c r="K374" s="19">
        <v>5000000</v>
      </c>
      <c r="L374" s="19">
        <v>0</v>
      </c>
      <c r="M374" s="19">
        <v>0</v>
      </c>
      <c r="N374" s="19">
        <v>0</v>
      </c>
      <c r="O374" s="19">
        <v>0</v>
      </c>
      <c r="P374" s="19">
        <v>0</v>
      </c>
      <c r="Q374" s="19">
        <v>0</v>
      </c>
      <c r="R374" s="19">
        <v>5000000</v>
      </c>
      <c r="S374" s="19">
        <v>0</v>
      </c>
      <c r="T374" s="19">
        <v>0</v>
      </c>
      <c r="U374" s="19">
        <v>0</v>
      </c>
      <c r="V374" s="19">
        <v>0</v>
      </c>
      <c r="W374" s="19">
        <v>0</v>
      </c>
      <c r="X374" s="19">
        <v>5000000</v>
      </c>
      <c r="Y374" s="19">
        <v>5000000</v>
      </c>
      <c r="Z374" s="19">
        <v>0</v>
      </c>
      <c r="AA374" s="19">
        <f t="shared" si="71"/>
        <v>5000000</v>
      </c>
      <c r="AB374" s="20">
        <f t="shared" si="80"/>
        <v>0</v>
      </c>
      <c r="AC374" s="20">
        <f t="shared" si="81"/>
        <v>0</v>
      </c>
      <c r="AD374" s="21">
        <f t="shared" si="82"/>
        <v>0</v>
      </c>
    </row>
    <row r="375" spans="1:30" outlineLevel="2" x14ac:dyDescent="0.25">
      <c r="A375" s="15" t="s">
        <v>489</v>
      </c>
      <c r="B375" s="16" t="s">
        <v>36</v>
      </c>
      <c r="C375" s="16" t="s">
        <v>71</v>
      </c>
      <c r="D375" s="16" t="s">
        <v>197</v>
      </c>
      <c r="E375" s="16"/>
      <c r="F375" s="16" t="s">
        <v>39</v>
      </c>
      <c r="G375" s="16">
        <v>1120</v>
      </c>
      <c r="H375" s="16">
        <v>3480</v>
      </c>
      <c r="I375" s="17" t="s">
        <v>198</v>
      </c>
      <c r="J375" s="18">
        <v>34650000</v>
      </c>
      <c r="K375" s="19">
        <v>34650000</v>
      </c>
      <c r="L375" s="19">
        <v>-30150000</v>
      </c>
      <c r="M375" s="19"/>
      <c r="N375" s="19"/>
      <c r="O375" s="19"/>
      <c r="P375" s="19">
        <v>0</v>
      </c>
      <c r="Q375" s="19">
        <v>0</v>
      </c>
      <c r="R375" s="19">
        <v>4500000</v>
      </c>
      <c r="S375" s="19">
        <v>0</v>
      </c>
      <c r="T375" s="19">
        <v>0</v>
      </c>
      <c r="U375" s="19">
        <v>0</v>
      </c>
      <c r="V375" s="19">
        <v>1575663.04</v>
      </c>
      <c r="W375" s="19">
        <v>1575663.04</v>
      </c>
      <c r="X375" s="19">
        <v>2924336.96</v>
      </c>
      <c r="Y375" s="19">
        <v>33074336.960000001</v>
      </c>
      <c r="Z375" s="19">
        <v>0</v>
      </c>
      <c r="AA375" s="19">
        <f t="shared" si="71"/>
        <v>2924336.96</v>
      </c>
      <c r="AB375" s="20">
        <f t="shared" si="80"/>
        <v>0.35014734222222221</v>
      </c>
      <c r="AC375" s="20">
        <f t="shared" si="81"/>
        <v>0</v>
      </c>
      <c r="AD375" s="21">
        <f t="shared" si="82"/>
        <v>0.35014734222222221</v>
      </c>
    </row>
    <row r="376" spans="1:30" outlineLevel="1" x14ac:dyDescent="0.25">
      <c r="A376" s="22"/>
      <c r="B376" s="23"/>
      <c r="C376" s="23"/>
      <c r="D376" s="23" t="s">
        <v>543</v>
      </c>
      <c r="E376" s="23"/>
      <c r="F376" s="23"/>
      <c r="G376" s="23"/>
      <c r="H376" s="23"/>
      <c r="I376" s="24"/>
      <c r="J376" s="25">
        <f t="shared" ref="J376:AA376" si="83">SUBTOTAL(9,J372:J375)</f>
        <v>7580283983</v>
      </c>
      <c r="K376" s="26">
        <f t="shared" si="83"/>
        <v>7466270528.3999996</v>
      </c>
      <c r="L376" s="26">
        <f t="shared" si="83"/>
        <v>-30150000</v>
      </c>
      <c r="M376" s="26">
        <f t="shared" si="83"/>
        <v>-220000000</v>
      </c>
      <c r="N376" s="26">
        <f t="shared" si="83"/>
        <v>-133421188</v>
      </c>
      <c r="O376" s="26">
        <f t="shared" si="83"/>
        <v>0</v>
      </c>
      <c r="P376" s="26">
        <f t="shared" si="83"/>
        <v>0</v>
      </c>
      <c r="Q376" s="26">
        <f t="shared" si="83"/>
        <v>-817221</v>
      </c>
      <c r="R376" s="26">
        <f t="shared" si="83"/>
        <v>7081882119.3999996</v>
      </c>
      <c r="S376" s="26">
        <f t="shared" si="83"/>
        <v>0</v>
      </c>
      <c r="T376" s="26">
        <f t="shared" si="83"/>
        <v>1421556885.1800001</v>
      </c>
      <c r="U376" s="26">
        <f t="shared" si="83"/>
        <v>0</v>
      </c>
      <c r="V376" s="26">
        <f t="shared" si="83"/>
        <v>2834590199.9200001</v>
      </c>
      <c r="W376" s="26">
        <f t="shared" si="83"/>
        <v>2834590199.9200001</v>
      </c>
      <c r="X376" s="26">
        <f t="shared" si="83"/>
        <v>20735034.300000001</v>
      </c>
      <c r="Y376" s="26">
        <f t="shared" si="83"/>
        <v>3210123443.2999997</v>
      </c>
      <c r="Z376" s="26">
        <f t="shared" si="83"/>
        <v>0</v>
      </c>
      <c r="AA376" s="26">
        <f t="shared" si="83"/>
        <v>2825735034.2999992</v>
      </c>
      <c r="AB376" s="27">
        <f t="shared" si="80"/>
        <v>0.40025944404736236</v>
      </c>
      <c r="AC376" s="27">
        <f t="shared" si="81"/>
        <v>0.20073150911193635</v>
      </c>
      <c r="AD376" s="28">
        <f t="shared" si="82"/>
        <v>0.60099095315929874</v>
      </c>
    </row>
    <row r="377" spans="1:30" ht="180" outlineLevel="2" x14ac:dyDescent="0.25">
      <c r="A377" s="15" t="s">
        <v>249</v>
      </c>
      <c r="B377" s="16" t="s">
        <v>258</v>
      </c>
      <c r="C377" s="16" t="s">
        <v>71</v>
      </c>
      <c r="D377" s="16" t="s">
        <v>262</v>
      </c>
      <c r="E377" s="16"/>
      <c r="F377" s="16" t="s">
        <v>39</v>
      </c>
      <c r="G377" s="16">
        <v>1120</v>
      </c>
      <c r="H377" s="16">
        <v>3480</v>
      </c>
      <c r="I377" s="17" t="s">
        <v>263</v>
      </c>
      <c r="J377" s="18">
        <v>38419000</v>
      </c>
      <c r="K377" s="19">
        <v>28419000</v>
      </c>
      <c r="L377" s="19">
        <v>0</v>
      </c>
      <c r="M377" s="19">
        <v>0</v>
      </c>
      <c r="N377" s="19">
        <v>0</v>
      </c>
      <c r="O377" s="19">
        <v>0</v>
      </c>
      <c r="P377" s="19">
        <v>0</v>
      </c>
      <c r="Q377" s="19">
        <v>-28419000</v>
      </c>
      <c r="R377" s="19">
        <v>0</v>
      </c>
      <c r="S377" s="19">
        <v>0</v>
      </c>
      <c r="T377" s="19">
        <v>0</v>
      </c>
      <c r="U377" s="19">
        <v>0</v>
      </c>
      <c r="V377" s="19">
        <v>0</v>
      </c>
      <c r="W377" s="19">
        <v>0</v>
      </c>
      <c r="X377" s="19">
        <v>0</v>
      </c>
      <c r="Y377" s="19">
        <v>28419000</v>
      </c>
      <c r="Z377" s="19">
        <v>0</v>
      </c>
      <c r="AA377" s="19">
        <f t="shared" si="71"/>
        <v>0</v>
      </c>
      <c r="AB377" s="20">
        <v>0</v>
      </c>
      <c r="AC377" s="20">
        <v>0</v>
      </c>
      <c r="AD377" s="21">
        <v>0</v>
      </c>
    </row>
    <row r="378" spans="1:30" ht="60" outlineLevel="2" x14ac:dyDescent="0.25">
      <c r="A378" s="15" t="s">
        <v>249</v>
      </c>
      <c r="B378" s="16" t="s">
        <v>285</v>
      </c>
      <c r="C378" s="16" t="s">
        <v>71</v>
      </c>
      <c r="D378" s="16" t="s">
        <v>262</v>
      </c>
      <c r="E378" s="16"/>
      <c r="F378" s="16" t="s">
        <v>39</v>
      </c>
      <c r="G378" s="16">
        <v>1120</v>
      </c>
      <c r="H378" s="16">
        <v>3480</v>
      </c>
      <c r="I378" s="17" t="s">
        <v>291</v>
      </c>
      <c r="J378" s="18">
        <v>98901824</v>
      </c>
      <c r="K378" s="19">
        <v>95901824</v>
      </c>
      <c r="L378" s="19">
        <v>0</v>
      </c>
      <c r="M378" s="19">
        <v>0</v>
      </c>
      <c r="N378" s="19">
        <v>0</v>
      </c>
      <c r="O378" s="19">
        <v>0</v>
      </c>
      <c r="P378" s="19">
        <v>0</v>
      </c>
      <c r="Q378" s="19">
        <v>-62336185.600000001</v>
      </c>
      <c r="R378" s="19">
        <v>33565638.399999999</v>
      </c>
      <c r="S378" s="19">
        <v>0</v>
      </c>
      <c r="T378" s="19">
        <v>0</v>
      </c>
      <c r="U378" s="19">
        <v>0</v>
      </c>
      <c r="V378" s="19">
        <v>22531751.09</v>
      </c>
      <c r="W378" s="19">
        <v>17481760.050000001</v>
      </c>
      <c r="X378" s="19">
        <v>11033887.310000001</v>
      </c>
      <c r="Y378" s="19">
        <v>73370072.909999996</v>
      </c>
      <c r="Z378" s="19">
        <v>0</v>
      </c>
      <c r="AA378" s="19">
        <f t="shared" si="71"/>
        <v>11033887.309999999</v>
      </c>
      <c r="AB378" s="20">
        <f>V378/R378</f>
        <v>0.6712743199307063</v>
      </c>
      <c r="AC378" s="20">
        <f>(S378+T378+U378)/R378</f>
        <v>0</v>
      </c>
      <c r="AD378" s="21">
        <f>AB378+AC378</f>
        <v>0.6712743199307063</v>
      </c>
    </row>
    <row r="379" spans="1:30" ht="75" outlineLevel="2" x14ac:dyDescent="0.25">
      <c r="A379" s="15" t="s">
        <v>319</v>
      </c>
      <c r="B379" s="16" t="s">
        <v>36</v>
      </c>
      <c r="C379" s="16" t="s">
        <v>71</v>
      </c>
      <c r="D379" s="16" t="s">
        <v>262</v>
      </c>
      <c r="E379" s="16"/>
      <c r="F379" s="16" t="s">
        <v>39</v>
      </c>
      <c r="G379" s="16">
        <v>1120</v>
      </c>
      <c r="H379" s="16">
        <v>3480</v>
      </c>
      <c r="I379" s="17" t="s">
        <v>322</v>
      </c>
      <c r="J379" s="18">
        <v>4461030</v>
      </c>
      <c r="K379" s="19">
        <v>0</v>
      </c>
      <c r="L379" s="19"/>
      <c r="M379" s="19"/>
      <c r="N379" s="19"/>
      <c r="O379" s="19"/>
      <c r="P379" s="19">
        <v>0</v>
      </c>
      <c r="Q379" s="19">
        <v>0</v>
      </c>
      <c r="R379" s="19">
        <v>0</v>
      </c>
      <c r="S379" s="19">
        <v>0</v>
      </c>
      <c r="T379" s="19">
        <v>0</v>
      </c>
      <c r="U379" s="19">
        <v>0</v>
      </c>
      <c r="V379" s="19">
        <v>0</v>
      </c>
      <c r="W379" s="19">
        <v>0</v>
      </c>
      <c r="X379" s="19">
        <v>0</v>
      </c>
      <c r="Y379" s="19">
        <v>0</v>
      </c>
      <c r="Z379" s="19">
        <v>0</v>
      </c>
      <c r="AA379" s="19">
        <f t="shared" si="71"/>
        <v>0</v>
      </c>
      <c r="AB379" s="20">
        <v>0</v>
      </c>
      <c r="AC379" s="20">
        <v>0</v>
      </c>
      <c r="AD379" s="21">
        <v>0</v>
      </c>
    </row>
    <row r="380" spans="1:30" ht="135" outlineLevel="2" x14ac:dyDescent="0.25">
      <c r="A380" s="15" t="s">
        <v>347</v>
      </c>
      <c r="B380" s="16" t="s">
        <v>36</v>
      </c>
      <c r="C380" s="16" t="s">
        <v>71</v>
      </c>
      <c r="D380" s="16" t="s">
        <v>262</v>
      </c>
      <c r="E380" s="16"/>
      <c r="F380" s="16" t="s">
        <v>39</v>
      </c>
      <c r="G380" s="16">
        <v>1120</v>
      </c>
      <c r="H380" s="16">
        <v>3480</v>
      </c>
      <c r="I380" s="17" t="s">
        <v>355</v>
      </c>
      <c r="J380" s="18">
        <v>0</v>
      </c>
      <c r="K380" s="19">
        <v>2834610</v>
      </c>
      <c r="L380" s="19">
        <v>0</v>
      </c>
      <c r="M380" s="19">
        <v>0</v>
      </c>
      <c r="N380" s="19">
        <v>0</v>
      </c>
      <c r="O380" s="19">
        <v>0</v>
      </c>
      <c r="P380" s="19">
        <v>0</v>
      </c>
      <c r="Q380" s="19">
        <v>-2834610</v>
      </c>
      <c r="R380" s="19">
        <v>0</v>
      </c>
      <c r="S380" s="19">
        <v>0</v>
      </c>
      <c r="T380" s="19">
        <v>0</v>
      </c>
      <c r="U380" s="19">
        <v>0</v>
      </c>
      <c r="V380" s="19">
        <v>0</v>
      </c>
      <c r="W380" s="19">
        <v>0</v>
      </c>
      <c r="X380" s="19">
        <v>0</v>
      </c>
      <c r="Y380" s="19">
        <v>2834610</v>
      </c>
      <c r="Z380" s="19">
        <v>0</v>
      </c>
      <c r="AA380" s="19">
        <f t="shared" si="71"/>
        <v>0</v>
      </c>
      <c r="AB380" s="20">
        <v>0</v>
      </c>
      <c r="AC380" s="20">
        <v>0</v>
      </c>
      <c r="AD380" s="21">
        <v>0</v>
      </c>
    </row>
    <row r="381" spans="1:30" outlineLevel="1" x14ac:dyDescent="0.25">
      <c r="A381" s="22"/>
      <c r="B381" s="23"/>
      <c r="C381" s="23"/>
      <c r="D381" s="23" t="s">
        <v>544</v>
      </c>
      <c r="E381" s="23"/>
      <c r="F381" s="23"/>
      <c r="G381" s="23"/>
      <c r="H381" s="23"/>
      <c r="I381" s="24"/>
      <c r="J381" s="25">
        <f t="shared" ref="J381:AA381" si="84">SUBTOTAL(9,J377:J380)</f>
        <v>141781854</v>
      </c>
      <c r="K381" s="26">
        <f t="shared" si="84"/>
        <v>127155434</v>
      </c>
      <c r="L381" s="26">
        <f t="shared" si="84"/>
        <v>0</v>
      </c>
      <c r="M381" s="26">
        <f t="shared" si="84"/>
        <v>0</v>
      </c>
      <c r="N381" s="26">
        <f t="shared" si="84"/>
        <v>0</v>
      </c>
      <c r="O381" s="26">
        <f t="shared" si="84"/>
        <v>0</v>
      </c>
      <c r="P381" s="26">
        <f t="shared" si="84"/>
        <v>0</v>
      </c>
      <c r="Q381" s="26">
        <f t="shared" si="84"/>
        <v>-93589795.599999994</v>
      </c>
      <c r="R381" s="26">
        <f t="shared" si="84"/>
        <v>33565638.399999999</v>
      </c>
      <c r="S381" s="26">
        <f t="shared" si="84"/>
        <v>0</v>
      </c>
      <c r="T381" s="26">
        <f t="shared" si="84"/>
        <v>0</v>
      </c>
      <c r="U381" s="26">
        <f t="shared" si="84"/>
        <v>0</v>
      </c>
      <c r="V381" s="26">
        <f t="shared" si="84"/>
        <v>22531751.09</v>
      </c>
      <c r="W381" s="26">
        <f t="shared" si="84"/>
        <v>17481760.050000001</v>
      </c>
      <c r="X381" s="26">
        <f t="shared" si="84"/>
        <v>11033887.310000001</v>
      </c>
      <c r="Y381" s="26">
        <f t="shared" si="84"/>
        <v>104623682.91</v>
      </c>
      <c r="Z381" s="26">
        <f t="shared" si="84"/>
        <v>0</v>
      </c>
      <c r="AA381" s="26">
        <f t="shared" si="84"/>
        <v>11033887.309999999</v>
      </c>
      <c r="AB381" s="27">
        <f t="shared" ref="AB381:AB390" si="85">V381/R381</f>
        <v>0.6712743199307063</v>
      </c>
      <c r="AC381" s="27">
        <f t="shared" ref="AC381:AC390" si="86">(S381+T381+U381)/R381</f>
        <v>0</v>
      </c>
      <c r="AD381" s="28">
        <f t="shared" ref="AD381:AD390" si="87">AB381+AC381</f>
        <v>0.6712743199307063</v>
      </c>
    </row>
    <row r="382" spans="1:30" ht="90" outlineLevel="2" x14ac:dyDescent="0.25">
      <c r="A382" s="15" t="s">
        <v>35</v>
      </c>
      <c r="B382" s="16" t="s">
        <v>36</v>
      </c>
      <c r="C382" s="16" t="s">
        <v>71</v>
      </c>
      <c r="D382" s="16" t="s">
        <v>92</v>
      </c>
      <c r="E382" s="16"/>
      <c r="F382" s="16" t="s">
        <v>39</v>
      </c>
      <c r="G382" s="16">
        <v>1120</v>
      </c>
      <c r="H382" s="16">
        <v>3480</v>
      </c>
      <c r="I382" s="17" t="s">
        <v>93</v>
      </c>
      <c r="J382" s="18">
        <v>900000</v>
      </c>
      <c r="K382" s="19">
        <v>900000</v>
      </c>
      <c r="L382" s="19">
        <v>0</v>
      </c>
      <c r="M382" s="19">
        <v>0</v>
      </c>
      <c r="N382" s="19">
        <v>0</v>
      </c>
      <c r="O382" s="19">
        <v>0</v>
      </c>
      <c r="P382" s="19">
        <v>0</v>
      </c>
      <c r="Q382" s="19">
        <v>-585000</v>
      </c>
      <c r="R382" s="19">
        <v>315000</v>
      </c>
      <c r="S382" s="19">
        <v>0</v>
      </c>
      <c r="T382" s="19">
        <v>0</v>
      </c>
      <c r="U382" s="19">
        <v>0</v>
      </c>
      <c r="V382" s="19">
        <v>0</v>
      </c>
      <c r="W382" s="19">
        <v>0</v>
      </c>
      <c r="X382" s="19">
        <v>315000</v>
      </c>
      <c r="Y382" s="19">
        <v>900000</v>
      </c>
      <c r="Z382" s="19">
        <v>0</v>
      </c>
      <c r="AA382" s="19">
        <f t="shared" si="71"/>
        <v>315000</v>
      </c>
      <c r="AB382" s="20">
        <f t="shared" si="85"/>
        <v>0</v>
      </c>
      <c r="AC382" s="20">
        <f t="shared" si="86"/>
        <v>0</v>
      </c>
      <c r="AD382" s="21">
        <f t="shared" si="87"/>
        <v>0</v>
      </c>
    </row>
    <row r="383" spans="1:30" outlineLevel="1" x14ac:dyDescent="0.25">
      <c r="A383" s="22"/>
      <c r="B383" s="23"/>
      <c r="C383" s="23"/>
      <c r="D383" s="23" t="s">
        <v>545</v>
      </c>
      <c r="E383" s="23"/>
      <c r="F383" s="23"/>
      <c r="G383" s="23"/>
      <c r="H383" s="23"/>
      <c r="I383" s="24"/>
      <c r="J383" s="25">
        <f t="shared" ref="J383:AA383" si="88">SUBTOTAL(9,J382:J382)</f>
        <v>900000</v>
      </c>
      <c r="K383" s="26">
        <f t="shared" si="88"/>
        <v>900000</v>
      </c>
      <c r="L383" s="26">
        <f t="shared" si="88"/>
        <v>0</v>
      </c>
      <c r="M383" s="26">
        <f t="shared" si="88"/>
        <v>0</v>
      </c>
      <c r="N383" s="26">
        <f t="shared" si="88"/>
        <v>0</v>
      </c>
      <c r="O383" s="26">
        <f t="shared" si="88"/>
        <v>0</v>
      </c>
      <c r="P383" s="26">
        <f t="shared" si="88"/>
        <v>0</v>
      </c>
      <c r="Q383" s="26">
        <f t="shared" si="88"/>
        <v>-585000</v>
      </c>
      <c r="R383" s="26">
        <f t="shared" si="88"/>
        <v>315000</v>
      </c>
      <c r="S383" s="26">
        <f t="shared" si="88"/>
        <v>0</v>
      </c>
      <c r="T383" s="26">
        <f t="shared" si="88"/>
        <v>0</v>
      </c>
      <c r="U383" s="26">
        <f t="shared" si="88"/>
        <v>0</v>
      </c>
      <c r="V383" s="26">
        <f t="shared" si="88"/>
        <v>0</v>
      </c>
      <c r="W383" s="26">
        <f t="shared" si="88"/>
        <v>0</v>
      </c>
      <c r="X383" s="26">
        <f t="shared" si="88"/>
        <v>315000</v>
      </c>
      <c r="Y383" s="26">
        <f t="shared" si="88"/>
        <v>900000</v>
      </c>
      <c r="Z383" s="26">
        <f t="shared" si="88"/>
        <v>0</v>
      </c>
      <c r="AA383" s="26">
        <f t="shared" si="88"/>
        <v>315000</v>
      </c>
      <c r="AB383" s="27">
        <f t="shared" si="85"/>
        <v>0</v>
      </c>
      <c r="AC383" s="27">
        <f t="shared" si="86"/>
        <v>0</v>
      </c>
      <c r="AD383" s="28">
        <f t="shared" si="87"/>
        <v>0</v>
      </c>
    </row>
    <row r="384" spans="1:30" ht="30" outlineLevel="2" x14ac:dyDescent="0.25">
      <c r="A384" s="15" t="s">
        <v>177</v>
      </c>
      <c r="B384" s="16" t="s">
        <v>36</v>
      </c>
      <c r="C384" s="16" t="s">
        <v>71</v>
      </c>
      <c r="D384" s="16" t="s">
        <v>199</v>
      </c>
      <c r="E384" s="16"/>
      <c r="F384" s="16" t="s">
        <v>39</v>
      </c>
      <c r="G384" s="16">
        <v>1120</v>
      </c>
      <c r="H384" s="16">
        <v>3480</v>
      </c>
      <c r="I384" s="17" t="s">
        <v>200</v>
      </c>
      <c r="J384" s="18">
        <v>473629171</v>
      </c>
      <c r="K384" s="19">
        <v>473629171</v>
      </c>
      <c r="L384" s="19">
        <v>0</v>
      </c>
      <c r="M384" s="19">
        <v>0</v>
      </c>
      <c r="N384" s="19">
        <v>0</v>
      </c>
      <c r="O384" s="19">
        <v>0</v>
      </c>
      <c r="P384" s="19">
        <v>0</v>
      </c>
      <c r="Q384" s="19">
        <v>-196000000</v>
      </c>
      <c r="R384" s="19">
        <v>277629171</v>
      </c>
      <c r="S384" s="19">
        <v>4520000</v>
      </c>
      <c r="T384" s="19">
        <v>44713239.049999997</v>
      </c>
      <c r="U384" s="19">
        <v>0</v>
      </c>
      <c r="V384" s="19">
        <v>133583940.56</v>
      </c>
      <c r="W384" s="19">
        <v>133583940.56</v>
      </c>
      <c r="X384" s="19">
        <v>290811991.38999999</v>
      </c>
      <c r="Y384" s="19">
        <v>290811991.38999999</v>
      </c>
      <c r="Z384" s="19">
        <v>0</v>
      </c>
      <c r="AA384" s="19">
        <f t="shared" si="71"/>
        <v>94811991.389999986</v>
      </c>
      <c r="AB384" s="20">
        <f t="shared" si="85"/>
        <v>0.48115959889531928</v>
      </c>
      <c r="AC384" s="20">
        <f t="shared" si="86"/>
        <v>0.17733453178808792</v>
      </c>
      <c r="AD384" s="21">
        <f t="shared" si="87"/>
        <v>0.65849413068340723</v>
      </c>
    </row>
    <row r="385" spans="1:30" ht="30" outlineLevel="2" x14ac:dyDescent="0.25">
      <c r="A385" s="15" t="s">
        <v>319</v>
      </c>
      <c r="B385" s="16" t="s">
        <v>36</v>
      </c>
      <c r="C385" s="16" t="s">
        <v>71</v>
      </c>
      <c r="D385" s="16" t="s">
        <v>199</v>
      </c>
      <c r="E385" s="16"/>
      <c r="F385" s="16" t="s">
        <v>39</v>
      </c>
      <c r="G385" s="16">
        <v>1120</v>
      </c>
      <c r="H385" s="16">
        <v>3480</v>
      </c>
      <c r="I385" s="17" t="s">
        <v>200</v>
      </c>
      <c r="J385" s="18">
        <v>15754949</v>
      </c>
      <c r="K385" s="19">
        <v>16858349</v>
      </c>
      <c r="L385" s="19">
        <v>0</v>
      </c>
      <c r="M385" s="19">
        <v>0</v>
      </c>
      <c r="N385" s="19">
        <v>0</v>
      </c>
      <c r="O385" s="19">
        <v>0</v>
      </c>
      <c r="P385" s="19">
        <v>0</v>
      </c>
      <c r="Q385" s="19">
        <v>0</v>
      </c>
      <c r="R385" s="19">
        <v>16858349</v>
      </c>
      <c r="S385" s="19">
        <v>0</v>
      </c>
      <c r="T385" s="19">
        <v>9474492.9700000007</v>
      </c>
      <c r="U385" s="19">
        <v>0</v>
      </c>
      <c r="V385" s="19">
        <v>3758370.03</v>
      </c>
      <c r="W385" s="19">
        <v>3758370.03</v>
      </c>
      <c r="X385" s="19">
        <v>832000</v>
      </c>
      <c r="Y385" s="19">
        <v>3625486</v>
      </c>
      <c r="Z385" s="19">
        <v>0</v>
      </c>
      <c r="AA385" s="19">
        <f t="shared" si="71"/>
        <v>3625485.9999999995</v>
      </c>
      <c r="AB385" s="20">
        <f t="shared" si="85"/>
        <v>0.22293820290468538</v>
      </c>
      <c r="AC385" s="20">
        <f t="shared" si="86"/>
        <v>0.56200598113136702</v>
      </c>
      <c r="AD385" s="21">
        <f t="shared" si="87"/>
        <v>0.78494418403605237</v>
      </c>
    </row>
    <row r="386" spans="1:30" ht="30" outlineLevel="2" x14ac:dyDescent="0.25">
      <c r="A386" s="15" t="s">
        <v>347</v>
      </c>
      <c r="B386" s="16" t="s">
        <v>36</v>
      </c>
      <c r="C386" s="16" t="s">
        <v>71</v>
      </c>
      <c r="D386" s="16" t="s">
        <v>199</v>
      </c>
      <c r="E386" s="16"/>
      <c r="F386" s="16" t="s">
        <v>39</v>
      </c>
      <c r="G386" s="16">
        <v>1120</v>
      </c>
      <c r="H386" s="16">
        <v>3480</v>
      </c>
      <c r="I386" s="17" t="s">
        <v>200</v>
      </c>
      <c r="J386" s="18">
        <v>15950000</v>
      </c>
      <c r="K386" s="19">
        <v>15950000</v>
      </c>
      <c r="L386" s="19">
        <v>0</v>
      </c>
      <c r="M386" s="19">
        <v>0</v>
      </c>
      <c r="N386" s="19">
        <v>0</v>
      </c>
      <c r="O386" s="19">
        <v>0</v>
      </c>
      <c r="P386" s="19">
        <v>0</v>
      </c>
      <c r="Q386" s="19">
        <v>-4471710</v>
      </c>
      <c r="R386" s="19">
        <v>11478290</v>
      </c>
      <c r="S386" s="19">
        <v>0</v>
      </c>
      <c r="T386" s="19">
        <v>2867940</v>
      </c>
      <c r="U386" s="19">
        <v>794390</v>
      </c>
      <c r="V386" s="19">
        <v>5225120</v>
      </c>
      <c r="W386" s="19">
        <v>5225120</v>
      </c>
      <c r="X386" s="19">
        <v>2367639.98</v>
      </c>
      <c r="Y386" s="19">
        <v>7062550</v>
      </c>
      <c r="Z386" s="19">
        <v>0</v>
      </c>
      <c r="AA386" s="19">
        <f t="shared" si="71"/>
        <v>2590840</v>
      </c>
      <c r="AB386" s="20">
        <f t="shared" si="85"/>
        <v>0.45521763259161424</v>
      </c>
      <c r="AC386" s="20">
        <f t="shared" si="86"/>
        <v>0.31906581903750469</v>
      </c>
      <c r="AD386" s="21">
        <f t="shared" si="87"/>
        <v>0.77428345162911894</v>
      </c>
    </row>
    <row r="387" spans="1:30" outlineLevel="1" x14ac:dyDescent="0.25">
      <c r="A387" s="22"/>
      <c r="B387" s="23"/>
      <c r="C387" s="23"/>
      <c r="D387" s="23" t="s">
        <v>546</v>
      </c>
      <c r="E387" s="23"/>
      <c r="F387" s="23"/>
      <c r="G387" s="23"/>
      <c r="H387" s="23"/>
      <c r="I387" s="24"/>
      <c r="J387" s="25">
        <f t="shared" ref="J387:AA387" si="89">SUBTOTAL(9,J384:J386)</f>
        <v>505334120</v>
      </c>
      <c r="K387" s="26">
        <f t="shared" si="89"/>
        <v>506437520</v>
      </c>
      <c r="L387" s="26">
        <f t="shared" si="89"/>
        <v>0</v>
      </c>
      <c r="M387" s="26">
        <f t="shared" si="89"/>
        <v>0</v>
      </c>
      <c r="N387" s="26">
        <f t="shared" si="89"/>
        <v>0</v>
      </c>
      <c r="O387" s="26">
        <f t="shared" si="89"/>
        <v>0</v>
      </c>
      <c r="P387" s="26">
        <f t="shared" si="89"/>
        <v>0</v>
      </c>
      <c r="Q387" s="26">
        <f t="shared" si="89"/>
        <v>-200471710</v>
      </c>
      <c r="R387" s="26">
        <f t="shared" si="89"/>
        <v>305965810</v>
      </c>
      <c r="S387" s="26">
        <f t="shared" si="89"/>
        <v>4520000</v>
      </c>
      <c r="T387" s="26">
        <f t="shared" si="89"/>
        <v>57055672.019999996</v>
      </c>
      <c r="U387" s="26">
        <f t="shared" si="89"/>
        <v>794390</v>
      </c>
      <c r="V387" s="26">
        <f t="shared" si="89"/>
        <v>142567430.59</v>
      </c>
      <c r="W387" s="26">
        <f t="shared" si="89"/>
        <v>142567430.59</v>
      </c>
      <c r="X387" s="26">
        <f t="shared" si="89"/>
        <v>294011631.37</v>
      </c>
      <c r="Y387" s="26">
        <f t="shared" si="89"/>
        <v>301500027.38999999</v>
      </c>
      <c r="Z387" s="26">
        <f t="shared" si="89"/>
        <v>0</v>
      </c>
      <c r="AA387" s="26">
        <f t="shared" si="89"/>
        <v>101028317.38999999</v>
      </c>
      <c r="AB387" s="27">
        <f t="shared" si="85"/>
        <v>0.46595869842450699</v>
      </c>
      <c r="AC387" s="27">
        <f t="shared" si="86"/>
        <v>0.20384650827489514</v>
      </c>
      <c r="AD387" s="28">
        <f t="shared" si="87"/>
        <v>0.66980520669940213</v>
      </c>
    </row>
    <row r="388" spans="1:30" ht="30" outlineLevel="2" x14ac:dyDescent="0.25">
      <c r="A388" s="15" t="s">
        <v>347</v>
      </c>
      <c r="B388" s="16" t="s">
        <v>36</v>
      </c>
      <c r="C388" s="16" t="s">
        <v>71</v>
      </c>
      <c r="D388" s="16" t="s">
        <v>356</v>
      </c>
      <c r="E388" s="16"/>
      <c r="F388" s="16" t="s">
        <v>39</v>
      </c>
      <c r="G388" s="16">
        <v>1120</v>
      </c>
      <c r="H388" s="16">
        <v>3480</v>
      </c>
      <c r="I388" s="17" t="s">
        <v>357</v>
      </c>
      <c r="J388" s="18">
        <v>15969489</v>
      </c>
      <c r="K388" s="19">
        <v>15969489</v>
      </c>
      <c r="L388" s="19">
        <v>0</v>
      </c>
      <c r="M388" s="19">
        <v>0</v>
      </c>
      <c r="N388" s="19">
        <v>0</v>
      </c>
      <c r="O388" s="19">
        <v>0</v>
      </c>
      <c r="P388" s="19">
        <v>0</v>
      </c>
      <c r="Q388" s="19">
        <v>-396419.1</v>
      </c>
      <c r="R388" s="19">
        <v>15573069.9</v>
      </c>
      <c r="S388" s="19">
        <v>0</v>
      </c>
      <c r="T388" s="19">
        <v>11131545.9</v>
      </c>
      <c r="U388" s="19">
        <v>0</v>
      </c>
      <c r="V388" s="19">
        <v>4441524</v>
      </c>
      <c r="W388" s="19">
        <v>4441524</v>
      </c>
      <c r="X388" s="19">
        <v>395739.39</v>
      </c>
      <c r="Y388" s="19">
        <v>396419.1</v>
      </c>
      <c r="Z388" s="19">
        <v>0</v>
      </c>
      <c r="AA388" s="19">
        <f t="shared" si="71"/>
        <v>0</v>
      </c>
      <c r="AB388" s="20">
        <f t="shared" si="85"/>
        <v>0.28520542375527386</v>
      </c>
      <c r="AC388" s="20">
        <f t="shared" si="86"/>
        <v>0.7147945762447262</v>
      </c>
      <c r="AD388" s="21">
        <f t="shared" si="87"/>
        <v>1</v>
      </c>
    </row>
    <row r="389" spans="1:30" outlineLevel="1" x14ac:dyDescent="0.25">
      <c r="A389" s="22"/>
      <c r="B389" s="23"/>
      <c r="C389" s="23"/>
      <c r="D389" s="23" t="s">
        <v>547</v>
      </c>
      <c r="E389" s="23"/>
      <c r="F389" s="23"/>
      <c r="G389" s="23"/>
      <c r="H389" s="23"/>
      <c r="I389" s="24"/>
      <c r="J389" s="25">
        <f t="shared" ref="J389:AA389" si="90">SUBTOTAL(9,J388:J388)</f>
        <v>15969489</v>
      </c>
      <c r="K389" s="26">
        <f t="shared" si="90"/>
        <v>15969489</v>
      </c>
      <c r="L389" s="26">
        <f t="shared" si="90"/>
        <v>0</v>
      </c>
      <c r="M389" s="26">
        <f t="shared" si="90"/>
        <v>0</v>
      </c>
      <c r="N389" s="26">
        <f t="shared" si="90"/>
        <v>0</v>
      </c>
      <c r="O389" s="26">
        <f t="shared" si="90"/>
        <v>0</v>
      </c>
      <c r="P389" s="26">
        <f t="shared" si="90"/>
        <v>0</v>
      </c>
      <c r="Q389" s="26">
        <f t="shared" si="90"/>
        <v>-396419.1</v>
      </c>
      <c r="R389" s="26">
        <f t="shared" si="90"/>
        <v>15573069.9</v>
      </c>
      <c r="S389" s="26">
        <f t="shared" si="90"/>
        <v>0</v>
      </c>
      <c r="T389" s="26">
        <f t="shared" si="90"/>
        <v>11131545.9</v>
      </c>
      <c r="U389" s="26">
        <f t="shared" si="90"/>
        <v>0</v>
      </c>
      <c r="V389" s="26">
        <f t="shared" si="90"/>
        <v>4441524</v>
      </c>
      <c r="W389" s="26">
        <f t="shared" si="90"/>
        <v>4441524</v>
      </c>
      <c r="X389" s="26">
        <f t="shared" si="90"/>
        <v>395739.39</v>
      </c>
      <c r="Y389" s="26">
        <f t="shared" si="90"/>
        <v>396419.1</v>
      </c>
      <c r="Z389" s="26">
        <f t="shared" si="90"/>
        <v>0</v>
      </c>
      <c r="AA389" s="26">
        <f t="shared" si="90"/>
        <v>0</v>
      </c>
      <c r="AB389" s="27">
        <f t="shared" si="85"/>
        <v>0.28520542375527386</v>
      </c>
      <c r="AC389" s="27">
        <f t="shared" si="86"/>
        <v>0.7147945762447262</v>
      </c>
      <c r="AD389" s="28">
        <f t="shared" si="87"/>
        <v>1</v>
      </c>
    </row>
    <row r="390" spans="1:30" ht="30" outlineLevel="2" x14ac:dyDescent="0.25">
      <c r="A390" s="15" t="s">
        <v>177</v>
      </c>
      <c r="B390" s="16" t="s">
        <v>36</v>
      </c>
      <c r="C390" s="16" t="s">
        <v>71</v>
      </c>
      <c r="D390" s="16" t="s">
        <v>201</v>
      </c>
      <c r="E390" s="16"/>
      <c r="F390" s="16" t="s">
        <v>39</v>
      </c>
      <c r="G390" s="16">
        <v>1120</v>
      </c>
      <c r="H390" s="16">
        <v>3480</v>
      </c>
      <c r="I390" s="17" t="s">
        <v>202</v>
      </c>
      <c r="J390" s="18">
        <v>110250000</v>
      </c>
      <c r="K390" s="19">
        <v>110250000</v>
      </c>
      <c r="L390" s="19">
        <v>0</v>
      </c>
      <c r="M390" s="19">
        <v>0</v>
      </c>
      <c r="N390" s="19">
        <v>0</v>
      </c>
      <c r="O390" s="19">
        <v>0</v>
      </c>
      <c r="P390" s="19">
        <v>0</v>
      </c>
      <c r="Q390" s="19">
        <v>0</v>
      </c>
      <c r="R390" s="19">
        <v>110250000</v>
      </c>
      <c r="S390" s="19">
        <v>0</v>
      </c>
      <c r="T390" s="19">
        <v>32796715.010000002</v>
      </c>
      <c r="U390" s="19">
        <v>0</v>
      </c>
      <c r="V390" s="19">
        <v>41767176.200000003</v>
      </c>
      <c r="W390" s="19">
        <v>39952283.409999996</v>
      </c>
      <c r="X390" s="19">
        <v>8248608.79</v>
      </c>
      <c r="Y390" s="19">
        <v>35686108.789999999</v>
      </c>
      <c r="Z390" s="19">
        <v>0</v>
      </c>
      <c r="AA390" s="19">
        <f t="shared" si="71"/>
        <v>35686108.789999992</v>
      </c>
      <c r="AB390" s="20">
        <f t="shared" si="85"/>
        <v>0.37884060045351475</v>
      </c>
      <c r="AC390" s="20">
        <f t="shared" si="86"/>
        <v>0.29747587310657597</v>
      </c>
      <c r="AD390" s="21">
        <f t="shared" si="87"/>
        <v>0.67631647356009073</v>
      </c>
    </row>
    <row r="391" spans="1:30" ht="30" outlineLevel="2" x14ac:dyDescent="0.25">
      <c r="A391" s="15" t="s">
        <v>489</v>
      </c>
      <c r="B391" s="16" t="s">
        <v>36</v>
      </c>
      <c r="C391" s="16" t="s">
        <v>71</v>
      </c>
      <c r="D391" s="16" t="s">
        <v>201</v>
      </c>
      <c r="E391" s="16"/>
      <c r="F391" s="16" t="s">
        <v>39</v>
      </c>
      <c r="G391" s="16">
        <v>1120</v>
      </c>
      <c r="H391" s="16">
        <v>3480</v>
      </c>
      <c r="I391" s="17" t="s">
        <v>202</v>
      </c>
      <c r="J391" s="18">
        <v>3150000</v>
      </c>
      <c r="K391" s="19">
        <v>3150000</v>
      </c>
      <c r="L391" s="19">
        <v>-3150000</v>
      </c>
      <c r="M391" s="19"/>
      <c r="N391" s="19"/>
      <c r="O391" s="19"/>
      <c r="P391" s="19">
        <v>0</v>
      </c>
      <c r="Q391" s="19">
        <v>0</v>
      </c>
      <c r="R391" s="19">
        <v>0</v>
      </c>
      <c r="S391" s="19">
        <v>0</v>
      </c>
      <c r="T391" s="19">
        <v>0</v>
      </c>
      <c r="U391" s="19">
        <v>0</v>
      </c>
      <c r="V391" s="19">
        <v>0</v>
      </c>
      <c r="W391" s="19">
        <v>0</v>
      </c>
      <c r="X391" s="19">
        <v>0</v>
      </c>
      <c r="Y391" s="19">
        <v>3150000</v>
      </c>
      <c r="Z391" s="19">
        <v>0</v>
      </c>
      <c r="AA391" s="19">
        <f t="shared" si="71"/>
        <v>0</v>
      </c>
      <c r="AB391" s="20">
        <v>0</v>
      </c>
      <c r="AC391" s="20">
        <v>0</v>
      </c>
      <c r="AD391" s="21">
        <v>0</v>
      </c>
    </row>
    <row r="392" spans="1:30" outlineLevel="1" x14ac:dyDescent="0.25">
      <c r="A392" s="22"/>
      <c r="B392" s="23"/>
      <c r="C392" s="23"/>
      <c r="D392" s="23" t="s">
        <v>548</v>
      </c>
      <c r="E392" s="23"/>
      <c r="F392" s="23"/>
      <c r="G392" s="23"/>
      <c r="H392" s="23"/>
      <c r="I392" s="24"/>
      <c r="J392" s="25">
        <f t="shared" ref="J392:AA392" si="91">SUBTOTAL(9,J390:J391)</f>
        <v>113400000</v>
      </c>
      <c r="K392" s="26">
        <f t="shared" si="91"/>
        <v>113400000</v>
      </c>
      <c r="L392" s="26">
        <f t="shared" si="91"/>
        <v>-3150000</v>
      </c>
      <c r="M392" s="26">
        <f t="shared" si="91"/>
        <v>0</v>
      </c>
      <c r="N392" s="26">
        <f t="shared" si="91"/>
        <v>0</v>
      </c>
      <c r="O392" s="26">
        <f t="shared" si="91"/>
        <v>0</v>
      </c>
      <c r="P392" s="26">
        <f t="shared" si="91"/>
        <v>0</v>
      </c>
      <c r="Q392" s="26">
        <f t="shared" si="91"/>
        <v>0</v>
      </c>
      <c r="R392" s="26">
        <f t="shared" si="91"/>
        <v>110250000</v>
      </c>
      <c r="S392" s="26">
        <f t="shared" si="91"/>
        <v>0</v>
      </c>
      <c r="T392" s="26">
        <f t="shared" si="91"/>
        <v>32796715.010000002</v>
      </c>
      <c r="U392" s="26">
        <f t="shared" si="91"/>
        <v>0</v>
      </c>
      <c r="V392" s="26">
        <f t="shared" si="91"/>
        <v>41767176.200000003</v>
      </c>
      <c r="W392" s="26">
        <f t="shared" si="91"/>
        <v>39952283.409999996</v>
      </c>
      <c r="X392" s="26">
        <f t="shared" si="91"/>
        <v>8248608.79</v>
      </c>
      <c r="Y392" s="26">
        <f t="shared" si="91"/>
        <v>38836108.789999999</v>
      </c>
      <c r="Z392" s="26">
        <f t="shared" si="91"/>
        <v>0</v>
      </c>
      <c r="AA392" s="26">
        <f t="shared" si="91"/>
        <v>35686108.789999992</v>
      </c>
      <c r="AB392" s="27">
        <f t="shared" ref="AB392:AB410" si="92">V392/R392</f>
        <v>0.37884060045351475</v>
      </c>
      <c r="AC392" s="27">
        <f t="shared" ref="AC392:AC410" si="93">(S392+T392+U392)/R392</f>
        <v>0.29747587310657597</v>
      </c>
      <c r="AD392" s="28">
        <f t="shared" ref="AD392:AD410" si="94">AB392+AC392</f>
        <v>0.67631647356009073</v>
      </c>
    </row>
    <row r="393" spans="1:30" ht="30" outlineLevel="2" x14ac:dyDescent="0.25">
      <c r="A393" s="15" t="s">
        <v>177</v>
      </c>
      <c r="B393" s="16" t="s">
        <v>36</v>
      </c>
      <c r="C393" s="16" t="s">
        <v>71</v>
      </c>
      <c r="D393" s="16" t="s">
        <v>203</v>
      </c>
      <c r="E393" s="16"/>
      <c r="F393" s="16" t="s">
        <v>39</v>
      </c>
      <c r="G393" s="16">
        <v>1120</v>
      </c>
      <c r="H393" s="16">
        <v>3480</v>
      </c>
      <c r="I393" s="17" t="s">
        <v>204</v>
      </c>
      <c r="J393" s="18">
        <v>36098809</v>
      </c>
      <c r="K393" s="19">
        <v>64138800</v>
      </c>
      <c r="L393" s="19">
        <v>0</v>
      </c>
      <c r="M393" s="19">
        <v>0</v>
      </c>
      <c r="N393" s="19">
        <v>0</v>
      </c>
      <c r="O393" s="19">
        <v>0</v>
      </c>
      <c r="P393" s="19">
        <v>0</v>
      </c>
      <c r="Q393" s="19">
        <v>0</v>
      </c>
      <c r="R393" s="19">
        <v>64138800</v>
      </c>
      <c r="S393" s="19">
        <v>0</v>
      </c>
      <c r="T393" s="19">
        <v>16003960.75</v>
      </c>
      <c r="U393" s="19">
        <v>0</v>
      </c>
      <c r="V393" s="19">
        <v>25171428</v>
      </c>
      <c r="W393" s="19">
        <v>25171428</v>
      </c>
      <c r="X393" s="19">
        <v>22963410.75</v>
      </c>
      <c r="Y393" s="19">
        <v>22963411.25</v>
      </c>
      <c r="Z393" s="19">
        <v>0</v>
      </c>
      <c r="AA393" s="19">
        <f t="shared" si="71"/>
        <v>22963411.25</v>
      </c>
      <c r="AB393" s="20">
        <f t="shared" si="92"/>
        <v>0.39245243128964058</v>
      </c>
      <c r="AC393" s="20">
        <f t="shared" si="93"/>
        <v>0.24952073861687465</v>
      </c>
      <c r="AD393" s="21">
        <f t="shared" si="94"/>
        <v>0.64197316990651521</v>
      </c>
    </row>
    <row r="394" spans="1:30" ht="30" outlineLevel="2" x14ac:dyDescent="0.25">
      <c r="A394" s="15" t="s">
        <v>249</v>
      </c>
      <c r="B394" s="16" t="s">
        <v>250</v>
      </c>
      <c r="C394" s="16" t="s">
        <v>71</v>
      </c>
      <c r="D394" s="16" t="s">
        <v>203</v>
      </c>
      <c r="E394" s="16"/>
      <c r="F394" s="16" t="s">
        <v>39</v>
      </c>
      <c r="G394" s="16">
        <v>1120</v>
      </c>
      <c r="H394" s="16">
        <v>3480</v>
      </c>
      <c r="I394" s="17" t="s">
        <v>204</v>
      </c>
      <c r="J394" s="18">
        <v>200000</v>
      </c>
      <c r="K394" s="19">
        <v>200000</v>
      </c>
      <c r="L394" s="19">
        <v>0</v>
      </c>
      <c r="M394" s="19">
        <v>0</v>
      </c>
      <c r="N394" s="19">
        <v>0</v>
      </c>
      <c r="O394" s="19">
        <v>0</v>
      </c>
      <c r="P394" s="19">
        <v>0</v>
      </c>
      <c r="Q394" s="19">
        <v>0</v>
      </c>
      <c r="R394" s="19">
        <v>200000</v>
      </c>
      <c r="S394" s="19">
        <v>0</v>
      </c>
      <c r="T394" s="19">
        <v>0</v>
      </c>
      <c r="U394" s="19">
        <v>0</v>
      </c>
      <c r="V394" s="19">
        <v>0</v>
      </c>
      <c r="W394" s="19">
        <v>0</v>
      </c>
      <c r="X394" s="19">
        <v>150000</v>
      </c>
      <c r="Y394" s="19">
        <v>200000</v>
      </c>
      <c r="Z394" s="19">
        <v>0</v>
      </c>
      <c r="AA394" s="19">
        <f t="shared" si="71"/>
        <v>200000</v>
      </c>
      <c r="AB394" s="20">
        <f t="shared" si="92"/>
        <v>0</v>
      </c>
      <c r="AC394" s="20">
        <f t="shared" si="93"/>
        <v>0</v>
      </c>
      <c r="AD394" s="21">
        <f t="shared" si="94"/>
        <v>0</v>
      </c>
    </row>
    <row r="395" spans="1:30" ht="30" outlineLevel="2" x14ac:dyDescent="0.25">
      <c r="A395" s="15" t="s">
        <v>249</v>
      </c>
      <c r="B395" s="16" t="s">
        <v>285</v>
      </c>
      <c r="C395" s="16" t="s">
        <v>71</v>
      </c>
      <c r="D395" s="16" t="s">
        <v>203</v>
      </c>
      <c r="E395" s="16"/>
      <c r="F395" s="16" t="s">
        <v>39</v>
      </c>
      <c r="G395" s="16">
        <v>1120</v>
      </c>
      <c r="H395" s="16">
        <v>3480</v>
      </c>
      <c r="I395" s="17" t="s">
        <v>292</v>
      </c>
      <c r="J395" s="18">
        <v>0</v>
      </c>
      <c r="K395" s="19">
        <v>1474650</v>
      </c>
      <c r="L395" s="19"/>
      <c r="M395" s="19"/>
      <c r="N395" s="19"/>
      <c r="O395" s="19"/>
      <c r="P395" s="19">
        <v>0</v>
      </c>
      <c r="Q395" s="19">
        <v>0</v>
      </c>
      <c r="R395" s="19">
        <v>1474650</v>
      </c>
      <c r="S395" s="19">
        <v>0</v>
      </c>
      <c r="T395" s="19">
        <v>0</v>
      </c>
      <c r="U395" s="19">
        <v>0</v>
      </c>
      <c r="V395" s="19">
        <v>0</v>
      </c>
      <c r="W395" s="19">
        <v>0</v>
      </c>
      <c r="X395" s="19">
        <v>1474650</v>
      </c>
      <c r="Y395" s="19">
        <v>1474650</v>
      </c>
      <c r="Z395" s="19">
        <v>0</v>
      </c>
      <c r="AA395" s="19">
        <f t="shared" si="71"/>
        <v>1474650</v>
      </c>
      <c r="AB395" s="20">
        <f t="shared" si="92"/>
        <v>0</v>
      </c>
      <c r="AC395" s="20">
        <f t="shared" si="93"/>
        <v>0</v>
      </c>
      <c r="AD395" s="21">
        <f t="shared" si="94"/>
        <v>0</v>
      </c>
    </row>
    <row r="396" spans="1:30" ht="30" outlineLevel="2" x14ac:dyDescent="0.25">
      <c r="A396" s="15" t="s">
        <v>319</v>
      </c>
      <c r="B396" s="16" t="s">
        <v>36</v>
      </c>
      <c r="C396" s="16" t="s">
        <v>71</v>
      </c>
      <c r="D396" s="16" t="s">
        <v>203</v>
      </c>
      <c r="E396" s="16"/>
      <c r="F396" s="16" t="s">
        <v>39</v>
      </c>
      <c r="G396" s="16">
        <v>1120</v>
      </c>
      <c r="H396" s="16">
        <v>3480</v>
      </c>
      <c r="I396" s="17" t="s">
        <v>204</v>
      </c>
      <c r="J396" s="18">
        <v>72611920</v>
      </c>
      <c r="K396" s="19">
        <v>52595145</v>
      </c>
      <c r="L396" s="19"/>
      <c r="M396" s="19"/>
      <c r="N396" s="19"/>
      <c r="O396" s="19"/>
      <c r="P396" s="19">
        <v>0</v>
      </c>
      <c r="Q396" s="19">
        <v>-40689182</v>
      </c>
      <c r="R396" s="19">
        <v>11905963</v>
      </c>
      <c r="S396" s="19">
        <v>0</v>
      </c>
      <c r="T396" s="19">
        <v>0</v>
      </c>
      <c r="U396" s="19">
        <v>0</v>
      </c>
      <c r="V396" s="19">
        <v>7294483.8600000003</v>
      </c>
      <c r="W396" s="19">
        <v>7294483.8600000003</v>
      </c>
      <c r="X396" s="19">
        <v>4611479.1399999997</v>
      </c>
      <c r="Y396" s="19">
        <v>45300661.140000001</v>
      </c>
      <c r="Z396" s="19">
        <v>0</v>
      </c>
      <c r="AA396" s="19">
        <f t="shared" ref="AA396:AA459" si="95">R396-S396-T396-U396-V396</f>
        <v>4611479.1399999997</v>
      </c>
      <c r="AB396" s="20">
        <f t="shared" si="92"/>
        <v>0.61267483025102631</v>
      </c>
      <c r="AC396" s="20">
        <f t="shared" si="93"/>
        <v>0</v>
      </c>
      <c r="AD396" s="21">
        <f t="shared" si="94"/>
        <v>0.61267483025102631</v>
      </c>
    </row>
    <row r="397" spans="1:30" ht="30" outlineLevel="2" x14ac:dyDescent="0.25">
      <c r="A397" s="15" t="s">
        <v>347</v>
      </c>
      <c r="B397" s="16" t="s">
        <v>36</v>
      </c>
      <c r="C397" s="16" t="s">
        <v>71</v>
      </c>
      <c r="D397" s="16" t="s">
        <v>203</v>
      </c>
      <c r="E397" s="16"/>
      <c r="F397" s="16" t="s">
        <v>39</v>
      </c>
      <c r="G397" s="16">
        <v>1120</v>
      </c>
      <c r="H397" s="16">
        <v>3480</v>
      </c>
      <c r="I397" s="17" t="s">
        <v>204</v>
      </c>
      <c r="J397" s="18">
        <v>44348025</v>
      </c>
      <c r="K397" s="19">
        <v>88348025</v>
      </c>
      <c r="L397" s="19">
        <v>0</v>
      </c>
      <c r="M397" s="19">
        <v>0</v>
      </c>
      <c r="N397" s="19">
        <v>0</v>
      </c>
      <c r="O397" s="19">
        <v>0</v>
      </c>
      <c r="P397" s="19">
        <v>0</v>
      </c>
      <c r="Q397" s="19">
        <v>-18651358.989999998</v>
      </c>
      <c r="R397" s="19">
        <v>69696666.010000005</v>
      </c>
      <c r="S397" s="19">
        <v>24634666</v>
      </c>
      <c r="T397" s="19">
        <v>39142000.009999998</v>
      </c>
      <c r="U397" s="19">
        <v>0</v>
      </c>
      <c r="V397" s="19">
        <v>5920000</v>
      </c>
      <c r="W397" s="19">
        <v>5920000</v>
      </c>
      <c r="X397" s="19">
        <v>732999.99</v>
      </c>
      <c r="Y397" s="19">
        <v>18651358.989999998</v>
      </c>
      <c r="Z397" s="19">
        <v>0</v>
      </c>
      <c r="AA397" s="19">
        <f t="shared" si="95"/>
        <v>7.4505805969238281E-9</v>
      </c>
      <c r="AB397" s="20">
        <f t="shared" si="92"/>
        <v>8.4939500537236673E-2</v>
      </c>
      <c r="AC397" s="20">
        <f t="shared" si="93"/>
        <v>0.91506049946276324</v>
      </c>
      <c r="AD397" s="21">
        <f t="shared" si="94"/>
        <v>0.99999999999999989</v>
      </c>
    </row>
    <row r="398" spans="1:30" outlineLevel="1" x14ac:dyDescent="0.25">
      <c r="A398" s="22"/>
      <c r="B398" s="23"/>
      <c r="C398" s="23"/>
      <c r="D398" s="23" t="s">
        <v>549</v>
      </c>
      <c r="E398" s="23"/>
      <c r="F398" s="23"/>
      <c r="G398" s="23"/>
      <c r="H398" s="23"/>
      <c r="I398" s="24"/>
      <c r="J398" s="25">
        <f t="shared" ref="J398:AA398" si="96">SUBTOTAL(9,J393:J397)</f>
        <v>153258754</v>
      </c>
      <c r="K398" s="26">
        <f t="shared" si="96"/>
        <v>206756620</v>
      </c>
      <c r="L398" s="26">
        <f t="shared" si="96"/>
        <v>0</v>
      </c>
      <c r="M398" s="26">
        <f t="shared" si="96"/>
        <v>0</v>
      </c>
      <c r="N398" s="26">
        <f t="shared" si="96"/>
        <v>0</v>
      </c>
      <c r="O398" s="26">
        <f t="shared" si="96"/>
        <v>0</v>
      </c>
      <c r="P398" s="26">
        <f t="shared" si="96"/>
        <v>0</v>
      </c>
      <c r="Q398" s="26">
        <f t="shared" si="96"/>
        <v>-59340540.989999995</v>
      </c>
      <c r="R398" s="26">
        <f t="shared" si="96"/>
        <v>147416079.00999999</v>
      </c>
      <c r="S398" s="26">
        <f t="shared" si="96"/>
        <v>24634666</v>
      </c>
      <c r="T398" s="26">
        <f t="shared" si="96"/>
        <v>55145960.759999998</v>
      </c>
      <c r="U398" s="26">
        <f t="shared" si="96"/>
        <v>0</v>
      </c>
      <c r="V398" s="26">
        <f t="shared" si="96"/>
        <v>38385911.859999999</v>
      </c>
      <c r="W398" s="26">
        <f t="shared" si="96"/>
        <v>38385911.859999999</v>
      </c>
      <c r="X398" s="26">
        <f t="shared" si="96"/>
        <v>29932539.879999999</v>
      </c>
      <c r="Y398" s="26">
        <f t="shared" si="96"/>
        <v>88590081.379999995</v>
      </c>
      <c r="Z398" s="26">
        <f t="shared" si="96"/>
        <v>0</v>
      </c>
      <c r="AA398" s="26">
        <f t="shared" si="96"/>
        <v>29249540.390000008</v>
      </c>
      <c r="AB398" s="27">
        <f t="shared" si="92"/>
        <v>0.26039162157742701</v>
      </c>
      <c r="AC398" s="27">
        <f t="shared" si="93"/>
        <v>0.54119352037974133</v>
      </c>
      <c r="AD398" s="28">
        <f t="shared" si="94"/>
        <v>0.80158514195716835</v>
      </c>
    </row>
    <row r="399" spans="1:30" ht="30" outlineLevel="2" x14ac:dyDescent="0.25">
      <c r="A399" s="15" t="s">
        <v>177</v>
      </c>
      <c r="B399" s="16" t="s">
        <v>36</v>
      </c>
      <c r="C399" s="16" t="s">
        <v>71</v>
      </c>
      <c r="D399" s="16" t="s">
        <v>205</v>
      </c>
      <c r="E399" s="16"/>
      <c r="F399" s="16" t="s">
        <v>39</v>
      </c>
      <c r="G399" s="16">
        <v>1120</v>
      </c>
      <c r="H399" s="16">
        <v>3480</v>
      </c>
      <c r="I399" s="17" t="s">
        <v>206</v>
      </c>
      <c r="J399" s="18">
        <v>22777572</v>
      </c>
      <c r="K399" s="19">
        <v>48195088</v>
      </c>
      <c r="L399" s="19"/>
      <c r="M399" s="19"/>
      <c r="N399" s="19"/>
      <c r="O399" s="19"/>
      <c r="P399" s="19">
        <v>0</v>
      </c>
      <c r="Q399" s="19">
        <v>0</v>
      </c>
      <c r="R399" s="19">
        <v>48195088</v>
      </c>
      <c r="S399" s="19">
        <v>0</v>
      </c>
      <c r="T399" s="19">
        <v>33692021.539999999</v>
      </c>
      <c r="U399" s="19">
        <v>0</v>
      </c>
      <c r="V399" s="19">
        <v>10077931.02</v>
      </c>
      <c r="W399" s="19">
        <v>10077931.02</v>
      </c>
      <c r="X399" s="19">
        <v>4425135.4400000004</v>
      </c>
      <c r="Y399" s="19">
        <v>4425135.4400000004</v>
      </c>
      <c r="Z399" s="19">
        <v>0</v>
      </c>
      <c r="AA399" s="19">
        <f t="shared" si="95"/>
        <v>4425135.4400000013</v>
      </c>
      <c r="AB399" s="20">
        <f t="shared" si="92"/>
        <v>0.20910701563611628</v>
      </c>
      <c r="AC399" s="20">
        <f t="shared" si="93"/>
        <v>0.69907583818500341</v>
      </c>
      <c r="AD399" s="21">
        <f t="shared" si="94"/>
        <v>0.90818285382111963</v>
      </c>
    </row>
    <row r="400" spans="1:30" ht="30" outlineLevel="2" x14ac:dyDescent="0.25">
      <c r="A400" s="15" t="s">
        <v>249</v>
      </c>
      <c r="B400" s="16" t="s">
        <v>250</v>
      </c>
      <c r="C400" s="16" t="s">
        <v>71</v>
      </c>
      <c r="D400" s="16" t="s">
        <v>205</v>
      </c>
      <c r="E400" s="16"/>
      <c r="F400" s="16" t="s">
        <v>39</v>
      </c>
      <c r="G400" s="16">
        <v>1120</v>
      </c>
      <c r="H400" s="16">
        <v>3480</v>
      </c>
      <c r="I400" s="17" t="s">
        <v>206</v>
      </c>
      <c r="J400" s="18">
        <v>500000</v>
      </c>
      <c r="K400" s="19">
        <v>500000</v>
      </c>
      <c r="L400" s="19">
        <v>0</v>
      </c>
      <c r="M400" s="19">
        <v>0</v>
      </c>
      <c r="N400" s="19">
        <v>0</v>
      </c>
      <c r="O400" s="19">
        <v>0</v>
      </c>
      <c r="P400" s="19">
        <v>0</v>
      </c>
      <c r="Q400" s="19">
        <v>0</v>
      </c>
      <c r="R400" s="19">
        <v>500000</v>
      </c>
      <c r="S400" s="19">
        <v>0</v>
      </c>
      <c r="T400" s="19">
        <v>0</v>
      </c>
      <c r="U400" s="19">
        <v>0</v>
      </c>
      <c r="V400" s="19">
        <v>0</v>
      </c>
      <c r="W400" s="19">
        <v>0</v>
      </c>
      <c r="X400" s="19">
        <v>375000</v>
      </c>
      <c r="Y400" s="19">
        <v>500000</v>
      </c>
      <c r="Z400" s="19">
        <v>0</v>
      </c>
      <c r="AA400" s="19">
        <f t="shared" si="95"/>
        <v>500000</v>
      </c>
      <c r="AB400" s="20">
        <f t="shared" si="92"/>
        <v>0</v>
      </c>
      <c r="AC400" s="20">
        <f t="shared" si="93"/>
        <v>0</v>
      </c>
      <c r="AD400" s="21">
        <f t="shared" si="94"/>
        <v>0</v>
      </c>
    </row>
    <row r="401" spans="1:30" ht="30" outlineLevel="2" x14ac:dyDescent="0.25">
      <c r="A401" s="15" t="s">
        <v>249</v>
      </c>
      <c r="B401" s="16" t="s">
        <v>285</v>
      </c>
      <c r="C401" s="16" t="s">
        <v>71</v>
      </c>
      <c r="D401" s="16" t="s">
        <v>205</v>
      </c>
      <c r="E401" s="16"/>
      <c r="F401" s="16" t="s">
        <v>39</v>
      </c>
      <c r="G401" s="16">
        <v>1120</v>
      </c>
      <c r="H401" s="16">
        <v>3480</v>
      </c>
      <c r="I401" s="17" t="s">
        <v>206</v>
      </c>
      <c r="J401" s="18">
        <v>220000</v>
      </c>
      <c r="K401" s="19">
        <v>3610000</v>
      </c>
      <c r="L401" s="19"/>
      <c r="M401" s="19"/>
      <c r="N401" s="19"/>
      <c r="O401" s="19"/>
      <c r="P401" s="19">
        <v>0</v>
      </c>
      <c r="Q401" s="19">
        <v>0</v>
      </c>
      <c r="R401" s="19">
        <v>3610000</v>
      </c>
      <c r="S401" s="19">
        <v>0</v>
      </c>
      <c r="T401" s="19">
        <v>0</v>
      </c>
      <c r="U401" s="19">
        <v>0</v>
      </c>
      <c r="V401" s="19">
        <v>0</v>
      </c>
      <c r="W401" s="19">
        <v>0</v>
      </c>
      <c r="X401" s="19">
        <v>3555000</v>
      </c>
      <c r="Y401" s="19">
        <v>3610000</v>
      </c>
      <c r="Z401" s="19">
        <v>0</v>
      </c>
      <c r="AA401" s="19">
        <f t="shared" si="95"/>
        <v>3610000</v>
      </c>
      <c r="AB401" s="20">
        <f t="shared" si="92"/>
        <v>0</v>
      </c>
      <c r="AC401" s="20">
        <f t="shared" si="93"/>
        <v>0</v>
      </c>
      <c r="AD401" s="21">
        <f t="shared" si="94"/>
        <v>0</v>
      </c>
    </row>
    <row r="402" spans="1:30" ht="30" outlineLevel="2" x14ac:dyDescent="0.25">
      <c r="A402" s="15" t="s">
        <v>319</v>
      </c>
      <c r="B402" s="16" t="s">
        <v>36</v>
      </c>
      <c r="C402" s="16" t="s">
        <v>71</v>
      </c>
      <c r="D402" s="16" t="s">
        <v>205</v>
      </c>
      <c r="E402" s="16"/>
      <c r="F402" s="16" t="s">
        <v>39</v>
      </c>
      <c r="G402" s="16">
        <v>1120</v>
      </c>
      <c r="H402" s="16">
        <v>3480</v>
      </c>
      <c r="I402" s="17" t="s">
        <v>206</v>
      </c>
      <c r="J402" s="18">
        <v>12656788</v>
      </c>
      <c r="K402" s="19">
        <v>19059398</v>
      </c>
      <c r="L402" s="19">
        <v>0</v>
      </c>
      <c r="M402" s="19">
        <v>0</v>
      </c>
      <c r="N402" s="19">
        <v>0</v>
      </c>
      <c r="O402" s="19">
        <v>0</v>
      </c>
      <c r="P402" s="19">
        <v>0</v>
      </c>
      <c r="Q402" s="19">
        <v>0</v>
      </c>
      <c r="R402" s="19">
        <v>19059398</v>
      </c>
      <c r="S402" s="19">
        <v>0</v>
      </c>
      <c r="T402" s="19">
        <v>8101205.4900000002</v>
      </c>
      <c r="U402" s="19">
        <v>0</v>
      </c>
      <c r="V402" s="19">
        <v>6583408.25</v>
      </c>
      <c r="W402" s="19">
        <v>6583408.25</v>
      </c>
      <c r="X402" s="19">
        <v>682140</v>
      </c>
      <c r="Y402" s="19">
        <v>4374784.26</v>
      </c>
      <c r="Z402" s="19">
        <v>0</v>
      </c>
      <c r="AA402" s="19">
        <f t="shared" si="95"/>
        <v>4374784.26</v>
      </c>
      <c r="AB402" s="20">
        <f t="shared" si="92"/>
        <v>0.34541533001199726</v>
      </c>
      <c r="AC402" s="20">
        <f t="shared" si="93"/>
        <v>0.42505043915867646</v>
      </c>
      <c r="AD402" s="21">
        <f t="shared" si="94"/>
        <v>0.77046576917067378</v>
      </c>
    </row>
    <row r="403" spans="1:30" ht="30" outlineLevel="2" x14ac:dyDescent="0.25">
      <c r="A403" s="15" t="s">
        <v>347</v>
      </c>
      <c r="B403" s="16" t="s">
        <v>36</v>
      </c>
      <c r="C403" s="16" t="s">
        <v>71</v>
      </c>
      <c r="D403" s="16" t="s">
        <v>205</v>
      </c>
      <c r="E403" s="16"/>
      <c r="F403" s="16" t="s">
        <v>39</v>
      </c>
      <c r="G403" s="16">
        <v>1120</v>
      </c>
      <c r="H403" s="16">
        <v>3480</v>
      </c>
      <c r="I403" s="17" t="s">
        <v>206</v>
      </c>
      <c r="J403" s="18">
        <v>24244770</v>
      </c>
      <c r="K403" s="19">
        <v>44244770</v>
      </c>
      <c r="L403" s="19">
        <v>0</v>
      </c>
      <c r="M403" s="19">
        <v>0</v>
      </c>
      <c r="N403" s="19">
        <v>0</v>
      </c>
      <c r="O403" s="19">
        <v>0</v>
      </c>
      <c r="P403" s="19">
        <v>0</v>
      </c>
      <c r="Q403" s="19">
        <v>0</v>
      </c>
      <c r="R403" s="19">
        <v>44244770</v>
      </c>
      <c r="S403" s="19">
        <v>0</v>
      </c>
      <c r="T403" s="19">
        <v>14798899.960000001</v>
      </c>
      <c r="U403" s="19">
        <v>0</v>
      </c>
      <c r="V403" s="19">
        <v>16797735.829999998</v>
      </c>
      <c r="W403" s="19">
        <v>16797735.829999998</v>
      </c>
      <c r="X403" s="19">
        <v>8748201.9399999995</v>
      </c>
      <c r="Y403" s="19">
        <v>12648134.210000001</v>
      </c>
      <c r="Z403" s="19">
        <v>0</v>
      </c>
      <c r="AA403" s="19">
        <f t="shared" si="95"/>
        <v>12648134.210000001</v>
      </c>
      <c r="AB403" s="20">
        <f t="shared" si="92"/>
        <v>0.37965472145069346</v>
      </c>
      <c r="AC403" s="20">
        <f t="shared" si="93"/>
        <v>0.33447794982322204</v>
      </c>
      <c r="AD403" s="21">
        <f t="shared" si="94"/>
        <v>0.71413267127391555</v>
      </c>
    </row>
    <row r="404" spans="1:30" ht="30" outlineLevel="2" x14ac:dyDescent="0.25">
      <c r="A404" s="15" t="s">
        <v>489</v>
      </c>
      <c r="B404" s="16" t="s">
        <v>36</v>
      </c>
      <c r="C404" s="16" t="s">
        <v>71</v>
      </c>
      <c r="D404" s="16" t="s">
        <v>205</v>
      </c>
      <c r="E404" s="16"/>
      <c r="F404" s="16" t="s">
        <v>39</v>
      </c>
      <c r="G404" s="16">
        <v>1120</v>
      </c>
      <c r="H404" s="16">
        <v>3480</v>
      </c>
      <c r="I404" s="17" t="s">
        <v>206</v>
      </c>
      <c r="J404" s="18">
        <v>7000000</v>
      </c>
      <c r="K404" s="19">
        <v>7000000</v>
      </c>
      <c r="L404" s="19">
        <v>-6974716</v>
      </c>
      <c r="M404" s="19"/>
      <c r="N404" s="19"/>
      <c r="O404" s="19"/>
      <c r="P404" s="19">
        <v>0</v>
      </c>
      <c r="Q404" s="19">
        <v>0</v>
      </c>
      <c r="R404" s="19">
        <v>25284</v>
      </c>
      <c r="S404" s="19">
        <v>0</v>
      </c>
      <c r="T404" s="19">
        <v>0</v>
      </c>
      <c r="U404" s="19">
        <v>0</v>
      </c>
      <c r="V404" s="19">
        <v>25283.29</v>
      </c>
      <c r="W404" s="19">
        <v>25283.29</v>
      </c>
      <c r="X404" s="19">
        <v>0.71</v>
      </c>
      <c r="Y404" s="19">
        <v>6974716.71</v>
      </c>
      <c r="Z404" s="19">
        <v>0</v>
      </c>
      <c r="AA404" s="19">
        <f t="shared" si="95"/>
        <v>0.70999999999912689</v>
      </c>
      <c r="AB404" s="20">
        <f t="shared" si="92"/>
        <v>0.99997191900015825</v>
      </c>
      <c r="AC404" s="20">
        <f t="shared" si="93"/>
        <v>0</v>
      </c>
      <c r="AD404" s="21">
        <f t="shared" si="94"/>
        <v>0.99997191900015825</v>
      </c>
    </row>
    <row r="405" spans="1:30" outlineLevel="1" x14ac:dyDescent="0.25">
      <c r="A405" s="22"/>
      <c r="B405" s="23"/>
      <c r="C405" s="23"/>
      <c r="D405" s="23" t="s">
        <v>550</v>
      </c>
      <c r="E405" s="23"/>
      <c r="F405" s="23"/>
      <c r="G405" s="23"/>
      <c r="H405" s="23"/>
      <c r="I405" s="24"/>
      <c r="J405" s="25">
        <f t="shared" ref="J405:AA405" si="97">SUBTOTAL(9,J399:J404)</f>
        <v>67399130</v>
      </c>
      <c r="K405" s="26">
        <f t="shared" si="97"/>
        <v>122609256</v>
      </c>
      <c r="L405" s="26">
        <f t="shared" si="97"/>
        <v>-6974716</v>
      </c>
      <c r="M405" s="26">
        <f t="shared" si="97"/>
        <v>0</v>
      </c>
      <c r="N405" s="26">
        <f t="shared" si="97"/>
        <v>0</v>
      </c>
      <c r="O405" s="26">
        <f t="shared" si="97"/>
        <v>0</v>
      </c>
      <c r="P405" s="26">
        <f t="shared" si="97"/>
        <v>0</v>
      </c>
      <c r="Q405" s="26">
        <f t="shared" si="97"/>
        <v>0</v>
      </c>
      <c r="R405" s="26">
        <f t="shared" si="97"/>
        <v>115634540</v>
      </c>
      <c r="S405" s="26">
        <f t="shared" si="97"/>
        <v>0</v>
      </c>
      <c r="T405" s="26">
        <f t="shared" si="97"/>
        <v>56592126.990000002</v>
      </c>
      <c r="U405" s="26">
        <f t="shared" si="97"/>
        <v>0</v>
      </c>
      <c r="V405" s="26">
        <f t="shared" si="97"/>
        <v>33484358.389999997</v>
      </c>
      <c r="W405" s="26">
        <f t="shared" si="97"/>
        <v>33484358.389999997</v>
      </c>
      <c r="X405" s="26">
        <f t="shared" si="97"/>
        <v>17785478.090000004</v>
      </c>
      <c r="Y405" s="26">
        <f t="shared" si="97"/>
        <v>32532770.620000005</v>
      </c>
      <c r="Z405" s="26">
        <f t="shared" si="97"/>
        <v>0</v>
      </c>
      <c r="AA405" s="26">
        <f t="shared" si="97"/>
        <v>25558054.620000005</v>
      </c>
      <c r="AB405" s="27">
        <f t="shared" si="92"/>
        <v>0.28957055902155182</v>
      </c>
      <c r="AC405" s="27">
        <f t="shared" si="93"/>
        <v>0.48940504273204183</v>
      </c>
      <c r="AD405" s="28">
        <f t="shared" si="94"/>
        <v>0.77897560175359359</v>
      </c>
    </row>
    <row r="406" spans="1:30" ht="45" outlineLevel="2" x14ac:dyDescent="0.25">
      <c r="A406" s="15" t="s">
        <v>35</v>
      </c>
      <c r="B406" s="16" t="s">
        <v>36</v>
      </c>
      <c r="C406" s="16" t="s">
        <v>71</v>
      </c>
      <c r="D406" s="16" t="s">
        <v>94</v>
      </c>
      <c r="E406" s="16"/>
      <c r="F406" s="16" t="s">
        <v>39</v>
      </c>
      <c r="G406" s="16">
        <v>1120</v>
      </c>
      <c r="H406" s="16">
        <v>3480</v>
      </c>
      <c r="I406" s="17" t="s">
        <v>95</v>
      </c>
      <c r="J406" s="18">
        <v>57053700</v>
      </c>
      <c r="K406" s="19">
        <v>57053700</v>
      </c>
      <c r="L406" s="19">
        <v>0</v>
      </c>
      <c r="M406" s="19">
        <v>0</v>
      </c>
      <c r="N406" s="19">
        <v>0</v>
      </c>
      <c r="O406" s="19">
        <v>0</v>
      </c>
      <c r="P406" s="19">
        <v>0</v>
      </c>
      <c r="Q406" s="19">
        <v>0</v>
      </c>
      <c r="R406" s="19">
        <v>57053700</v>
      </c>
      <c r="S406" s="19">
        <v>0</v>
      </c>
      <c r="T406" s="19">
        <v>0</v>
      </c>
      <c r="U406" s="19">
        <v>0</v>
      </c>
      <c r="V406" s="19">
        <v>17807112.68</v>
      </c>
      <c r="W406" s="19">
        <v>17807112.68</v>
      </c>
      <c r="X406" s="19">
        <v>36999999.32</v>
      </c>
      <c r="Y406" s="19">
        <v>39246587.32</v>
      </c>
      <c r="Z406" s="19">
        <v>0</v>
      </c>
      <c r="AA406" s="19">
        <f t="shared" si="95"/>
        <v>39246587.32</v>
      </c>
      <c r="AB406" s="20">
        <f t="shared" si="92"/>
        <v>0.31211144378015798</v>
      </c>
      <c r="AC406" s="20">
        <f t="shared" si="93"/>
        <v>0</v>
      </c>
      <c r="AD406" s="21">
        <f t="shared" si="94"/>
        <v>0.31211144378015798</v>
      </c>
    </row>
    <row r="407" spans="1:30" ht="45" outlineLevel="2" x14ac:dyDescent="0.25">
      <c r="A407" s="15" t="s">
        <v>177</v>
      </c>
      <c r="B407" s="16" t="s">
        <v>36</v>
      </c>
      <c r="C407" s="16" t="s">
        <v>71</v>
      </c>
      <c r="D407" s="16" t="s">
        <v>94</v>
      </c>
      <c r="E407" s="16"/>
      <c r="F407" s="16" t="s">
        <v>39</v>
      </c>
      <c r="G407" s="16">
        <v>1120</v>
      </c>
      <c r="H407" s="16">
        <v>3480</v>
      </c>
      <c r="I407" s="17" t="s">
        <v>95</v>
      </c>
      <c r="J407" s="18">
        <v>23268975</v>
      </c>
      <c r="K407" s="19">
        <v>49228045</v>
      </c>
      <c r="L407" s="19"/>
      <c r="M407" s="19"/>
      <c r="N407" s="19"/>
      <c r="O407" s="19"/>
      <c r="P407" s="19">
        <v>0</v>
      </c>
      <c r="Q407" s="19">
        <v>0</v>
      </c>
      <c r="R407" s="19">
        <v>49228045</v>
      </c>
      <c r="S407" s="19">
        <v>225265</v>
      </c>
      <c r="T407" s="19">
        <v>9012682.5399999991</v>
      </c>
      <c r="U407" s="19">
        <v>0</v>
      </c>
      <c r="V407" s="19">
        <v>29221800</v>
      </c>
      <c r="W407" s="19">
        <v>29221800</v>
      </c>
      <c r="X407" s="19">
        <v>9458299.4600000009</v>
      </c>
      <c r="Y407" s="19">
        <v>10768297.460000001</v>
      </c>
      <c r="Z407" s="19">
        <v>0</v>
      </c>
      <c r="AA407" s="19">
        <f t="shared" si="95"/>
        <v>10768297.460000001</v>
      </c>
      <c r="AB407" s="20">
        <f t="shared" si="92"/>
        <v>0.59360065994901889</v>
      </c>
      <c r="AC407" s="20">
        <f t="shared" si="93"/>
        <v>0.18765619353764706</v>
      </c>
      <c r="AD407" s="21">
        <f t="shared" si="94"/>
        <v>0.78125685348666596</v>
      </c>
    </row>
    <row r="408" spans="1:30" ht="45" outlineLevel="2" x14ac:dyDescent="0.25">
      <c r="A408" s="15" t="s">
        <v>249</v>
      </c>
      <c r="B408" s="16" t="s">
        <v>250</v>
      </c>
      <c r="C408" s="16" t="s">
        <v>71</v>
      </c>
      <c r="D408" s="16" t="s">
        <v>94</v>
      </c>
      <c r="E408" s="16"/>
      <c r="F408" s="16" t="s">
        <v>39</v>
      </c>
      <c r="G408" s="16">
        <v>1120</v>
      </c>
      <c r="H408" s="16">
        <v>3480</v>
      </c>
      <c r="I408" s="17" t="s">
        <v>95</v>
      </c>
      <c r="J408" s="18">
        <v>600000</v>
      </c>
      <c r="K408" s="19">
        <v>600000</v>
      </c>
      <c r="L408" s="19">
        <v>0</v>
      </c>
      <c r="M408" s="19">
        <v>0</v>
      </c>
      <c r="N408" s="19">
        <v>0</v>
      </c>
      <c r="O408" s="19">
        <v>0</v>
      </c>
      <c r="P408" s="19">
        <v>0</v>
      </c>
      <c r="Q408" s="19">
        <v>0</v>
      </c>
      <c r="R408" s="19">
        <v>600000</v>
      </c>
      <c r="S408" s="19">
        <v>0</v>
      </c>
      <c r="T408" s="19">
        <v>0</v>
      </c>
      <c r="U408" s="19">
        <v>0</v>
      </c>
      <c r="V408" s="19">
        <v>0</v>
      </c>
      <c r="W408" s="19">
        <v>0</v>
      </c>
      <c r="X408" s="19">
        <v>450000</v>
      </c>
      <c r="Y408" s="19">
        <v>600000</v>
      </c>
      <c r="Z408" s="19">
        <v>0</v>
      </c>
      <c r="AA408" s="19">
        <f t="shared" si="95"/>
        <v>600000</v>
      </c>
      <c r="AB408" s="20">
        <f t="shared" si="92"/>
        <v>0</v>
      </c>
      <c r="AC408" s="20">
        <f t="shared" si="93"/>
        <v>0</v>
      </c>
      <c r="AD408" s="21">
        <f t="shared" si="94"/>
        <v>0</v>
      </c>
    </row>
    <row r="409" spans="1:30" ht="45" outlineLevel="2" x14ac:dyDescent="0.25">
      <c r="A409" s="15" t="s">
        <v>249</v>
      </c>
      <c r="B409" s="16" t="s">
        <v>285</v>
      </c>
      <c r="C409" s="16" t="s">
        <v>71</v>
      </c>
      <c r="D409" s="16" t="s">
        <v>94</v>
      </c>
      <c r="E409" s="16"/>
      <c r="F409" s="16" t="s">
        <v>39</v>
      </c>
      <c r="G409" s="16">
        <v>1120</v>
      </c>
      <c r="H409" s="16">
        <v>3480</v>
      </c>
      <c r="I409" s="17" t="s">
        <v>95</v>
      </c>
      <c r="J409" s="18">
        <v>14850000</v>
      </c>
      <c r="K409" s="19">
        <v>13125350</v>
      </c>
      <c r="L409" s="19"/>
      <c r="M409" s="19"/>
      <c r="N409" s="19"/>
      <c r="O409" s="19"/>
      <c r="P409" s="19">
        <v>0</v>
      </c>
      <c r="Q409" s="19">
        <v>-5200000</v>
      </c>
      <c r="R409" s="19">
        <v>7925350</v>
      </c>
      <c r="S409" s="19">
        <v>0</v>
      </c>
      <c r="T409" s="19">
        <v>0</v>
      </c>
      <c r="U409" s="19">
        <v>0</v>
      </c>
      <c r="V409" s="19">
        <v>0</v>
      </c>
      <c r="W409" s="19">
        <v>0</v>
      </c>
      <c r="X409" s="19">
        <v>4213350</v>
      </c>
      <c r="Y409" s="19">
        <v>13125350</v>
      </c>
      <c r="Z409" s="19">
        <v>0</v>
      </c>
      <c r="AA409" s="19">
        <f t="shared" si="95"/>
        <v>7925350</v>
      </c>
      <c r="AB409" s="20">
        <f t="shared" si="92"/>
        <v>0</v>
      </c>
      <c r="AC409" s="20">
        <f t="shared" si="93"/>
        <v>0</v>
      </c>
      <c r="AD409" s="21">
        <f t="shared" si="94"/>
        <v>0</v>
      </c>
    </row>
    <row r="410" spans="1:30" ht="45" outlineLevel="2" x14ac:dyDescent="0.25">
      <c r="A410" s="15" t="s">
        <v>319</v>
      </c>
      <c r="B410" s="16" t="s">
        <v>36</v>
      </c>
      <c r="C410" s="16" t="s">
        <v>71</v>
      </c>
      <c r="D410" s="16" t="s">
        <v>94</v>
      </c>
      <c r="E410" s="16"/>
      <c r="F410" s="16" t="s">
        <v>39</v>
      </c>
      <c r="G410" s="16">
        <v>1120</v>
      </c>
      <c r="H410" s="16">
        <v>3480</v>
      </c>
      <c r="I410" s="17" t="s">
        <v>95</v>
      </c>
      <c r="J410" s="18">
        <v>244807119</v>
      </c>
      <c r="K410" s="19">
        <v>314502608</v>
      </c>
      <c r="L410" s="19"/>
      <c r="M410" s="19"/>
      <c r="N410" s="19"/>
      <c r="O410" s="19"/>
      <c r="P410" s="19">
        <v>0</v>
      </c>
      <c r="Q410" s="19">
        <v>0</v>
      </c>
      <c r="R410" s="19">
        <v>314502608</v>
      </c>
      <c r="S410" s="19">
        <v>61401.38</v>
      </c>
      <c r="T410" s="19">
        <v>96631771.299999997</v>
      </c>
      <c r="U410" s="19">
        <v>3320507.44</v>
      </c>
      <c r="V410" s="19">
        <v>118184208.73</v>
      </c>
      <c r="W410" s="19">
        <v>118184208.73</v>
      </c>
      <c r="X410" s="19">
        <v>39377249.149999999</v>
      </c>
      <c r="Y410" s="19">
        <v>96304719.150000006</v>
      </c>
      <c r="Z410" s="19">
        <v>0</v>
      </c>
      <c r="AA410" s="19">
        <f t="shared" si="95"/>
        <v>96304719.149999991</v>
      </c>
      <c r="AB410" s="20">
        <f t="shared" si="92"/>
        <v>0.37578133129503333</v>
      </c>
      <c r="AC410" s="20">
        <f t="shared" si="93"/>
        <v>0.31800588477155012</v>
      </c>
      <c r="AD410" s="21">
        <f t="shared" si="94"/>
        <v>0.69378721606658345</v>
      </c>
    </row>
    <row r="411" spans="1:30" ht="45" outlineLevel="2" x14ac:dyDescent="0.25">
      <c r="A411" s="15" t="s">
        <v>341</v>
      </c>
      <c r="B411" s="16" t="s">
        <v>36</v>
      </c>
      <c r="C411" s="16" t="s">
        <v>71</v>
      </c>
      <c r="D411" s="16" t="s">
        <v>94</v>
      </c>
      <c r="E411" s="16"/>
      <c r="F411" s="16" t="s">
        <v>39</v>
      </c>
      <c r="G411" s="16">
        <v>1120</v>
      </c>
      <c r="H411" s="16">
        <v>3480</v>
      </c>
      <c r="I411" s="17" t="s">
        <v>95</v>
      </c>
      <c r="J411" s="18">
        <v>61035601</v>
      </c>
      <c r="K411" s="19">
        <v>61035601</v>
      </c>
      <c r="L411" s="19">
        <v>0</v>
      </c>
      <c r="M411" s="19">
        <v>0</v>
      </c>
      <c r="N411" s="19">
        <v>0</v>
      </c>
      <c r="O411" s="19">
        <v>0</v>
      </c>
      <c r="P411" s="19">
        <v>0</v>
      </c>
      <c r="Q411" s="19">
        <v>-61035601</v>
      </c>
      <c r="R411" s="19">
        <v>0</v>
      </c>
      <c r="S411" s="19">
        <v>0</v>
      </c>
      <c r="T411" s="19">
        <v>0</v>
      </c>
      <c r="U411" s="19">
        <v>0</v>
      </c>
      <c r="V411" s="19">
        <v>0</v>
      </c>
      <c r="W411" s="19">
        <v>0</v>
      </c>
      <c r="X411" s="19">
        <v>0</v>
      </c>
      <c r="Y411" s="19">
        <v>61035601</v>
      </c>
      <c r="Z411" s="19">
        <v>0</v>
      </c>
      <c r="AA411" s="19">
        <f t="shared" si="95"/>
        <v>0</v>
      </c>
      <c r="AB411" s="20">
        <v>0</v>
      </c>
      <c r="AC411" s="20">
        <v>0</v>
      </c>
      <c r="AD411" s="21">
        <v>0</v>
      </c>
    </row>
    <row r="412" spans="1:30" ht="45" outlineLevel="2" x14ac:dyDescent="0.25">
      <c r="A412" s="15" t="s">
        <v>347</v>
      </c>
      <c r="B412" s="16" t="s">
        <v>36</v>
      </c>
      <c r="C412" s="16" t="s">
        <v>71</v>
      </c>
      <c r="D412" s="16" t="s">
        <v>94</v>
      </c>
      <c r="E412" s="16"/>
      <c r="F412" s="16" t="s">
        <v>39</v>
      </c>
      <c r="G412" s="16">
        <v>1120</v>
      </c>
      <c r="H412" s="16">
        <v>3480</v>
      </c>
      <c r="I412" s="17" t="s">
        <v>95</v>
      </c>
      <c r="J412" s="18">
        <v>3500000</v>
      </c>
      <c r="K412" s="19">
        <v>18500000</v>
      </c>
      <c r="L412" s="19">
        <v>0</v>
      </c>
      <c r="M412" s="19">
        <v>0</v>
      </c>
      <c r="N412" s="19">
        <v>0</v>
      </c>
      <c r="O412" s="19">
        <v>0</v>
      </c>
      <c r="P412" s="19">
        <v>0</v>
      </c>
      <c r="Q412" s="19">
        <v>-13648166.27</v>
      </c>
      <c r="R412" s="19">
        <v>4851833.7300000004</v>
      </c>
      <c r="S412" s="19">
        <v>0</v>
      </c>
      <c r="T412" s="19">
        <v>4060833.74</v>
      </c>
      <c r="U412" s="19">
        <v>0</v>
      </c>
      <c r="V412" s="19">
        <v>790999.99</v>
      </c>
      <c r="W412" s="19">
        <v>790999.99</v>
      </c>
      <c r="X412" s="19">
        <v>13648166.27</v>
      </c>
      <c r="Y412" s="19">
        <v>13648166.27</v>
      </c>
      <c r="Z412" s="19">
        <v>0</v>
      </c>
      <c r="AA412" s="19">
        <f t="shared" si="95"/>
        <v>0</v>
      </c>
      <c r="AB412" s="20">
        <f>V412/R412</f>
        <v>0.16303114121761134</v>
      </c>
      <c r="AC412" s="20">
        <f>(S412+T412+U412)/R412</f>
        <v>0.83696885878238858</v>
      </c>
      <c r="AD412" s="21">
        <f>AB412+AC412</f>
        <v>0.99999999999999989</v>
      </c>
    </row>
    <row r="413" spans="1:30" ht="45" outlineLevel="2" x14ac:dyDescent="0.25">
      <c r="A413" s="15" t="s">
        <v>368</v>
      </c>
      <c r="B413" s="16" t="s">
        <v>36</v>
      </c>
      <c r="C413" s="16" t="s">
        <v>71</v>
      </c>
      <c r="D413" s="16" t="s">
        <v>94</v>
      </c>
      <c r="E413" s="16"/>
      <c r="F413" s="16" t="s">
        <v>39</v>
      </c>
      <c r="G413" s="16">
        <v>1120</v>
      </c>
      <c r="H413" s="16">
        <v>3460</v>
      </c>
      <c r="I413" s="17" t="s">
        <v>373</v>
      </c>
      <c r="J413" s="18">
        <v>0</v>
      </c>
      <c r="K413" s="19">
        <v>0</v>
      </c>
      <c r="L413" s="19">
        <v>137026510</v>
      </c>
      <c r="M413" s="19"/>
      <c r="N413" s="19"/>
      <c r="O413" s="19"/>
      <c r="P413" s="19">
        <v>0</v>
      </c>
      <c r="Q413" s="19">
        <v>-101280695.68000001</v>
      </c>
      <c r="R413" s="19">
        <v>35745814.319999993</v>
      </c>
      <c r="S413" s="19">
        <v>0</v>
      </c>
      <c r="T413" s="19">
        <v>0</v>
      </c>
      <c r="U413" s="19">
        <v>0</v>
      </c>
      <c r="V413" s="19">
        <v>0</v>
      </c>
      <c r="W413" s="19">
        <v>0</v>
      </c>
      <c r="X413" s="19">
        <v>0</v>
      </c>
      <c r="Y413" s="19">
        <v>0</v>
      </c>
      <c r="Z413" s="19">
        <v>0</v>
      </c>
      <c r="AA413" s="19">
        <f t="shared" si="95"/>
        <v>35745814.319999993</v>
      </c>
      <c r="AB413" s="20">
        <f>V413/R413</f>
        <v>0</v>
      </c>
      <c r="AC413" s="20">
        <f>(S413+T413+U413)/R413</f>
        <v>0</v>
      </c>
      <c r="AD413" s="21">
        <f>AB413+AC413</f>
        <v>0</v>
      </c>
    </row>
    <row r="414" spans="1:30" ht="45" outlineLevel="2" x14ac:dyDescent="0.25">
      <c r="A414" s="15" t="s">
        <v>489</v>
      </c>
      <c r="B414" s="16" t="s">
        <v>36</v>
      </c>
      <c r="C414" s="16" t="s">
        <v>71</v>
      </c>
      <c r="D414" s="16" t="s">
        <v>94</v>
      </c>
      <c r="E414" s="16"/>
      <c r="F414" s="16" t="s">
        <v>39</v>
      </c>
      <c r="G414" s="16">
        <v>1120</v>
      </c>
      <c r="H414" s="16">
        <v>3480</v>
      </c>
      <c r="I414" s="17" t="s">
        <v>95</v>
      </c>
      <c r="J414" s="18">
        <v>186250000</v>
      </c>
      <c r="K414" s="19">
        <v>186250000</v>
      </c>
      <c r="L414" s="19">
        <v>-137026510</v>
      </c>
      <c r="M414" s="19"/>
      <c r="N414" s="19"/>
      <c r="O414" s="19"/>
      <c r="P414" s="19">
        <v>0</v>
      </c>
      <c r="Q414" s="19">
        <v>0</v>
      </c>
      <c r="R414" s="19">
        <v>49223490</v>
      </c>
      <c r="S414" s="19">
        <v>0</v>
      </c>
      <c r="T414" s="19">
        <v>0</v>
      </c>
      <c r="U414" s="19">
        <v>0</v>
      </c>
      <c r="V414" s="19">
        <v>33141267.329999998</v>
      </c>
      <c r="W414" s="19">
        <v>33141267.329999998</v>
      </c>
      <c r="X414" s="19">
        <v>13421232.67</v>
      </c>
      <c r="Y414" s="19">
        <v>153108732.66999999</v>
      </c>
      <c r="Z414" s="19">
        <v>0</v>
      </c>
      <c r="AA414" s="19">
        <f t="shared" si="95"/>
        <v>16082222.670000002</v>
      </c>
      <c r="AB414" s="20">
        <f>V414/R414</f>
        <v>0.67328154362886494</v>
      </c>
      <c r="AC414" s="20">
        <f>(S414+T414+U414)/R414</f>
        <v>0</v>
      </c>
      <c r="AD414" s="21">
        <f>AB414+AC414</f>
        <v>0.67328154362886494</v>
      </c>
    </row>
    <row r="415" spans="1:30" outlineLevel="1" x14ac:dyDescent="0.25">
      <c r="A415" s="22"/>
      <c r="B415" s="23"/>
      <c r="C415" s="23"/>
      <c r="D415" s="23" t="s">
        <v>551</v>
      </c>
      <c r="E415" s="23"/>
      <c r="F415" s="23"/>
      <c r="G415" s="23"/>
      <c r="H415" s="23"/>
      <c r="I415" s="24"/>
      <c r="J415" s="25">
        <f t="shared" ref="J415:AA415" si="98">SUBTOTAL(9,J406:J414)</f>
        <v>591365395</v>
      </c>
      <c r="K415" s="26">
        <f t="shared" si="98"/>
        <v>700295304</v>
      </c>
      <c r="L415" s="26">
        <f t="shared" si="98"/>
        <v>0</v>
      </c>
      <c r="M415" s="26">
        <f t="shared" si="98"/>
        <v>0</v>
      </c>
      <c r="N415" s="26">
        <f t="shared" si="98"/>
        <v>0</v>
      </c>
      <c r="O415" s="26">
        <f t="shared" si="98"/>
        <v>0</v>
      </c>
      <c r="P415" s="26">
        <f t="shared" si="98"/>
        <v>0</v>
      </c>
      <c r="Q415" s="26">
        <f t="shared" si="98"/>
        <v>-181164462.94999999</v>
      </c>
      <c r="R415" s="26">
        <f t="shared" si="98"/>
        <v>519130841.05000001</v>
      </c>
      <c r="S415" s="26">
        <f t="shared" si="98"/>
        <v>286666.38</v>
      </c>
      <c r="T415" s="26">
        <f t="shared" si="98"/>
        <v>109705287.58</v>
      </c>
      <c r="U415" s="26">
        <f t="shared" si="98"/>
        <v>3320507.44</v>
      </c>
      <c r="V415" s="26">
        <f t="shared" si="98"/>
        <v>199145388.73000002</v>
      </c>
      <c r="W415" s="26">
        <f t="shared" si="98"/>
        <v>199145388.73000002</v>
      </c>
      <c r="X415" s="26">
        <f t="shared" si="98"/>
        <v>117568296.87</v>
      </c>
      <c r="Y415" s="26">
        <f t="shared" si="98"/>
        <v>387837453.87</v>
      </c>
      <c r="Z415" s="26">
        <f t="shared" si="98"/>
        <v>0</v>
      </c>
      <c r="AA415" s="26">
        <f t="shared" si="98"/>
        <v>206672990.92000002</v>
      </c>
      <c r="AB415" s="27">
        <f>V415/R415</f>
        <v>0.38361309516345871</v>
      </c>
      <c r="AC415" s="27">
        <f>(S415+T415+U415)/R415</f>
        <v>0.21827341479233425</v>
      </c>
      <c r="AD415" s="28">
        <f>AB415+AC415</f>
        <v>0.60188650995579296</v>
      </c>
    </row>
    <row r="416" spans="1:30" ht="30" outlineLevel="2" x14ac:dyDescent="0.25">
      <c r="A416" s="15" t="s">
        <v>177</v>
      </c>
      <c r="B416" s="16" t="s">
        <v>36</v>
      </c>
      <c r="C416" s="16" t="s">
        <v>71</v>
      </c>
      <c r="D416" s="16" t="s">
        <v>207</v>
      </c>
      <c r="E416" s="16"/>
      <c r="F416" s="16" t="s">
        <v>39</v>
      </c>
      <c r="G416" s="16">
        <v>1120</v>
      </c>
      <c r="H416" s="16">
        <v>3480</v>
      </c>
      <c r="I416" s="17" t="s">
        <v>208</v>
      </c>
      <c r="J416" s="18">
        <v>2598733</v>
      </c>
      <c r="K416" s="19">
        <v>5197466</v>
      </c>
      <c r="L416" s="19">
        <v>0</v>
      </c>
      <c r="M416" s="19">
        <v>0</v>
      </c>
      <c r="N416" s="19">
        <v>0</v>
      </c>
      <c r="O416" s="19">
        <v>0</v>
      </c>
      <c r="P416" s="19">
        <v>0</v>
      </c>
      <c r="Q416" s="19">
        <v>0</v>
      </c>
      <c r="R416" s="19">
        <v>5197466</v>
      </c>
      <c r="S416" s="19">
        <v>2409895</v>
      </c>
      <c r="T416" s="19">
        <v>1700248.1</v>
      </c>
      <c r="U416" s="19">
        <v>0</v>
      </c>
      <c r="V416" s="19">
        <v>277132.5</v>
      </c>
      <c r="W416" s="19">
        <v>277132.5</v>
      </c>
      <c r="X416" s="19">
        <v>810190.4</v>
      </c>
      <c r="Y416" s="19">
        <v>810190.4</v>
      </c>
      <c r="Z416" s="19">
        <v>0</v>
      </c>
      <c r="AA416" s="19">
        <f t="shared" si="95"/>
        <v>810190.39999999991</v>
      </c>
      <c r="AB416" s="20">
        <f>V416/R416</f>
        <v>5.3320695123354342E-2</v>
      </c>
      <c r="AC416" s="20">
        <f>(S416+T416+U416)/R416</f>
        <v>0.79079749631839824</v>
      </c>
      <c r="AD416" s="21">
        <f>AB416+AC416</f>
        <v>0.8441181914417526</v>
      </c>
    </row>
    <row r="417" spans="1:30" ht="30" outlineLevel="2" x14ac:dyDescent="0.25">
      <c r="A417" s="15" t="s">
        <v>489</v>
      </c>
      <c r="B417" s="16" t="s">
        <v>36</v>
      </c>
      <c r="C417" s="16" t="s">
        <v>71</v>
      </c>
      <c r="D417" s="16" t="s">
        <v>207</v>
      </c>
      <c r="E417" s="16"/>
      <c r="F417" s="16" t="s">
        <v>39</v>
      </c>
      <c r="G417" s="16">
        <v>1120</v>
      </c>
      <c r="H417" s="16">
        <v>3480</v>
      </c>
      <c r="I417" s="17" t="s">
        <v>208</v>
      </c>
      <c r="J417" s="18">
        <v>1575000</v>
      </c>
      <c r="K417" s="19">
        <v>1575000</v>
      </c>
      <c r="L417" s="19">
        <v>-1575000</v>
      </c>
      <c r="M417" s="19"/>
      <c r="N417" s="19"/>
      <c r="O417" s="19"/>
      <c r="P417" s="19">
        <v>0</v>
      </c>
      <c r="Q417" s="19">
        <v>0</v>
      </c>
      <c r="R417" s="19">
        <v>0</v>
      </c>
      <c r="S417" s="19">
        <v>0</v>
      </c>
      <c r="T417" s="19">
        <v>0</v>
      </c>
      <c r="U417" s="19">
        <v>0</v>
      </c>
      <c r="V417" s="19">
        <v>0</v>
      </c>
      <c r="W417" s="19">
        <v>0</v>
      </c>
      <c r="X417" s="19">
        <v>0</v>
      </c>
      <c r="Y417" s="19">
        <v>1575000</v>
      </c>
      <c r="Z417" s="19">
        <v>0</v>
      </c>
      <c r="AA417" s="19">
        <f t="shared" si="95"/>
        <v>0</v>
      </c>
      <c r="AB417" s="20">
        <v>0</v>
      </c>
      <c r="AC417" s="20">
        <v>0</v>
      </c>
      <c r="AD417" s="21">
        <v>0</v>
      </c>
    </row>
    <row r="418" spans="1:30" outlineLevel="1" x14ac:dyDescent="0.25">
      <c r="A418" s="22"/>
      <c r="B418" s="23"/>
      <c r="C418" s="23"/>
      <c r="D418" s="23" t="s">
        <v>552</v>
      </c>
      <c r="E418" s="23"/>
      <c r="F418" s="23"/>
      <c r="G418" s="23"/>
      <c r="H418" s="23"/>
      <c r="I418" s="24"/>
      <c r="J418" s="25">
        <f t="shared" ref="J418:AA418" si="99">SUBTOTAL(9,J416:J417)</f>
        <v>4173733</v>
      </c>
      <c r="K418" s="26">
        <f t="shared" si="99"/>
        <v>6772466</v>
      </c>
      <c r="L418" s="26">
        <f t="shared" si="99"/>
        <v>-1575000</v>
      </c>
      <c r="M418" s="26">
        <f t="shared" si="99"/>
        <v>0</v>
      </c>
      <c r="N418" s="26">
        <f t="shared" si="99"/>
        <v>0</v>
      </c>
      <c r="O418" s="26">
        <f t="shared" si="99"/>
        <v>0</v>
      </c>
      <c r="P418" s="26">
        <f t="shared" si="99"/>
        <v>0</v>
      </c>
      <c r="Q418" s="26">
        <f t="shared" si="99"/>
        <v>0</v>
      </c>
      <c r="R418" s="26">
        <f t="shared" si="99"/>
        <v>5197466</v>
      </c>
      <c r="S418" s="26">
        <f t="shared" si="99"/>
        <v>2409895</v>
      </c>
      <c r="T418" s="26">
        <f t="shared" si="99"/>
        <v>1700248.1</v>
      </c>
      <c r="U418" s="26">
        <f t="shared" si="99"/>
        <v>0</v>
      </c>
      <c r="V418" s="26">
        <f t="shared" si="99"/>
        <v>277132.5</v>
      </c>
      <c r="W418" s="26">
        <f t="shared" si="99"/>
        <v>277132.5</v>
      </c>
      <c r="X418" s="26">
        <f t="shared" si="99"/>
        <v>810190.4</v>
      </c>
      <c r="Y418" s="26">
        <f t="shared" si="99"/>
        <v>2385190.4</v>
      </c>
      <c r="Z418" s="26">
        <f t="shared" si="99"/>
        <v>0</v>
      </c>
      <c r="AA418" s="26">
        <f t="shared" si="99"/>
        <v>810190.39999999991</v>
      </c>
      <c r="AB418" s="27">
        <f>V418/R418</f>
        <v>5.3320695123354342E-2</v>
      </c>
      <c r="AC418" s="27">
        <f>(S418+T418+U418)/R418</f>
        <v>0.79079749631839824</v>
      </c>
      <c r="AD418" s="28">
        <f>AB418+AC418</f>
        <v>0.8441181914417526</v>
      </c>
    </row>
    <row r="419" spans="1:30" ht="75" outlineLevel="2" x14ac:dyDescent="0.25">
      <c r="A419" s="15" t="s">
        <v>177</v>
      </c>
      <c r="B419" s="16" t="s">
        <v>36</v>
      </c>
      <c r="C419" s="16" t="s">
        <v>71</v>
      </c>
      <c r="D419" s="16" t="s">
        <v>209</v>
      </c>
      <c r="E419" s="16"/>
      <c r="F419" s="16" t="s">
        <v>39</v>
      </c>
      <c r="G419" s="16">
        <v>1310</v>
      </c>
      <c r="H419" s="16">
        <v>3480</v>
      </c>
      <c r="I419" s="17" t="s">
        <v>210</v>
      </c>
      <c r="J419" s="18">
        <v>30000000</v>
      </c>
      <c r="K419" s="19">
        <v>30000000</v>
      </c>
      <c r="L419" s="19">
        <v>0</v>
      </c>
      <c r="M419" s="19">
        <v>0</v>
      </c>
      <c r="N419" s="19">
        <v>0</v>
      </c>
      <c r="O419" s="19">
        <v>0</v>
      </c>
      <c r="P419" s="19">
        <v>0</v>
      </c>
      <c r="Q419" s="19">
        <v>0</v>
      </c>
      <c r="R419" s="19">
        <v>30000000</v>
      </c>
      <c r="S419" s="19">
        <v>0</v>
      </c>
      <c r="T419" s="19">
        <v>1072993</v>
      </c>
      <c r="U419" s="19">
        <v>0</v>
      </c>
      <c r="V419" s="19">
        <v>1627007</v>
      </c>
      <c r="W419" s="19">
        <v>1627007</v>
      </c>
      <c r="X419" s="19">
        <v>0</v>
      </c>
      <c r="Y419" s="19">
        <v>27300000</v>
      </c>
      <c r="Z419" s="19">
        <v>0</v>
      </c>
      <c r="AA419" s="19">
        <f t="shared" si="95"/>
        <v>27300000</v>
      </c>
      <c r="AB419" s="20">
        <f>V419/R419</f>
        <v>5.4233566666666663E-2</v>
      </c>
      <c r="AC419" s="20">
        <f>(S419+T419+U419)/R419</f>
        <v>3.5766433333333333E-2</v>
      </c>
      <c r="AD419" s="21">
        <f>AB419+AC419</f>
        <v>0.09</v>
      </c>
    </row>
    <row r="420" spans="1:30" ht="30" outlineLevel="2" x14ac:dyDescent="0.25">
      <c r="A420" s="15" t="s">
        <v>489</v>
      </c>
      <c r="B420" s="16" t="s">
        <v>36</v>
      </c>
      <c r="C420" s="16" t="s">
        <v>71</v>
      </c>
      <c r="D420" s="16" t="s">
        <v>209</v>
      </c>
      <c r="E420" s="16"/>
      <c r="F420" s="16" t="s">
        <v>39</v>
      </c>
      <c r="G420" s="16">
        <v>1310</v>
      </c>
      <c r="H420" s="16">
        <v>3480</v>
      </c>
      <c r="I420" s="17" t="s">
        <v>497</v>
      </c>
      <c r="J420" s="18">
        <v>173250</v>
      </c>
      <c r="K420" s="19">
        <v>173250</v>
      </c>
      <c r="L420" s="19">
        <v>-173250</v>
      </c>
      <c r="M420" s="19"/>
      <c r="N420" s="19"/>
      <c r="O420" s="19"/>
      <c r="P420" s="19">
        <v>0</v>
      </c>
      <c r="Q420" s="19">
        <v>0</v>
      </c>
      <c r="R420" s="19">
        <v>0</v>
      </c>
      <c r="S420" s="19">
        <v>0</v>
      </c>
      <c r="T420" s="19">
        <v>0</v>
      </c>
      <c r="U420" s="19">
        <v>0</v>
      </c>
      <c r="V420" s="19">
        <v>0</v>
      </c>
      <c r="W420" s="19">
        <v>0</v>
      </c>
      <c r="X420" s="19">
        <v>0</v>
      </c>
      <c r="Y420" s="19">
        <v>173250</v>
      </c>
      <c r="Z420" s="19">
        <v>0</v>
      </c>
      <c r="AA420" s="19">
        <f t="shared" si="95"/>
        <v>0</v>
      </c>
      <c r="AB420" s="20">
        <v>0</v>
      </c>
      <c r="AC420" s="20">
        <v>0</v>
      </c>
      <c r="AD420" s="21">
        <v>0</v>
      </c>
    </row>
    <row r="421" spans="1:30" outlineLevel="1" x14ac:dyDescent="0.25">
      <c r="A421" s="22"/>
      <c r="B421" s="23"/>
      <c r="C421" s="23"/>
      <c r="D421" s="23" t="s">
        <v>553</v>
      </c>
      <c r="E421" s="23"/>
      <c r="F421" s="23"/>
      <c r="G421" s="23"/>
      <c r="H421" s="23"/>
      <c r="I421" s="24"/>
      <c r="J421" s="25">
        <f t="shared" ref="J421:AA421" si="100">SUBTOTAL(9,J419:J420)</f>
        <v>30173250</v>
      </c>
      <c r="K421" s="26">
        <f t="shared" si="100"/>
        <v>30173250</v>
      </c>
      <c r="L421" s="26">
        <f t="shared" si="100"/>
        <v>-173250</v>
      </c>
      <c r="M421" s="26">
        <f t="shared" si="100"/>
        <v>0</v>
      </c>
      <c r="N421" s="26">
        <f t="shared" si="100"/>
        <v>0</v>
      </c>
      <c r="O421" s="26">
        <f t="shared" si="100"/>
        <v>0</v>
      </c>
      <c r="P421" s="26">
        <f t="shared" si="100"/>
        <v>0</v>
      </c>
      <c r="Q421" s="26">
        <f t="shared" si="100"/>
        <v>0</v>
      </c>
      <c r="R421" s="26">
        <f t="shared" si="100"/>
        <v>30000000</v>
      </c>
      <c r="S421" s="26">
        <f t="shared" si="100"/>
        <v>0</v>
      </c>
      <c r="T421" s="26">
        <f t="shared" si="100"/>
        <v>1072993</v>
      </c>
      <c r="U421" s="26">
        <f t="shared" si="100"/>
        <v>0</v>
      </c>
      <c r="V421" s="26">
        <f t="shared" si="100"/>
        <v>1627007</v>
      </c>
      <c r="W421" s="26">
        <f t="shared" si="100"/>
        <v>1627007</v>
      </c>
      <c r="X421" s="26">
        <f t="shared" si="100"/>
        <v>0</v>
      </c>
      <c r="Y421" s="26">
        <f t="shared" si="100"/>
        <v>27473250</v>
      </c>
      <c r="Z421" s="26">
        <f t="shared" si="100"/>
        <v>0</v>
      </c>
      <c r="AA421" s="26">
        <f t="shared" si="100"/>
        <v>27300000</v>
      </c>
      <c r="AB421" s="27">
        <f t="shared" ref="AB421:AB435" si="101">V421/R421</f>
        <v>5.4233566666666663E-2</v>
      </c>
      <c r="AC421" s="27">
        <f t="shared" ref="AC421:AC435" si="102">(S421+T421+U421)/R421</f>
        <v>3.5766433333333333E-2</v>
      </c>
      <c r="AD421" s="28">
        <f t="shared" ref="AD421:AD435" si="103">AB421+AC421</f>
        <v>0.09</v>
      </c>
    </row>
    <row r="422" spans="1:30" ht="60" outlineLevel="2" x14ac:dyDescent="0.25">
      <c r="A422" s="15" t="s">
        <v>249</v>
      </c>
      <c r="B422" s="16" t="s">
        <v>285</v>
      </c>
      <c r="C422" s="16" t="s">
        <v>71</v>
      </c>
      <c r="D422" s="16" t="s">
        <v>293</v>
      </c>
      <c r="E422" s="16"/>
      <c r="F422" s="16" t="s">
        <v>39</v>
      </c>
      <c r="G422" s="16">
        <v>1120</v>
      </c>
      <c r="H422" s="16">
        <v>3480</v>
      </c>
      <c r="I422" s="17" t="s">
        <v>294</v>
      </c>
      <c r="J422" s="18">
        <v>0</v>
      </c>
      <c r="K422" s="19">
        <v>360000</v>
      </c>
      <c r="L422" s="19"/>
      <c r="M422" s="19"/>
      <c r="N422" s="19"/>
      <c r="O422" s="19"/>
      <c r="P422" s="19">
        <v>0</v>
      </c>
      <c r="Q422" s="19">
        <v>0</v>
      </c>
      <c r="R422" s="19">
        <v>360000</v>
      </c>
      <c r="S422" s="19">
        <v>0</v>
      </c>
      <c r="T422" s="19">
        <v>0</v>
      </c>
      <c r="U422" s="19">
        <v>0</v>
      </c>
      <c r="V422" s="19">
        <v>0</v>
      </c>
      <c r="W422" s="19">
        <v>0</v>
      </c>
      <c r="X422" s="19">
        <v>360000</v>
      </c>
      <c r="Y422" s="19">
        <v>360000</v>
      </c>
      <c r="Z422" s="19">
        <v>0</v>
      </c>
      <c r="AA422" s="19">
        <f t="shared" si="95"/>
        <v>360000</v>
      </c>
      <c r="AB422" s="20">
        <f t="shared" si="101"/>
        <v>0</v>
      </c>
      <c r="AC422" s="20">
        <f t="shared" si="102"/>
        <v>0</v>
      </c>
      <c r="AD422" s="21">
        <f t="shared" si="103"/>
        <v>0</v>
      </c>
    </row>
    <row r="423" spans="1:30" ht="210" outlineLevel="2" x14ac:dyDescent="0.25">
      <c r="A423" s="15" t="s">
        <v>406</v>
      </c>
      <c r="B423" s="16" t="s">
        <v>250</v>
      </c>
      <c r="C423" s="16" t="s">
        <v>71</v>
      </c>
      <c r="D423" s="16" t="s">
        <v>293</v>
      </c>
      <c r="E423" s="16"/>
      <c r="F423" s="16">
        <v>664</v>
      </c>
      <c r="G423" s="16">
        <v>1120</v>
      </c>
      <c r="H423" s="16">
        <v>3410</v>
      </c>
      <c r="I423" s="17" t="s">
        <v>410</v>
      </c>
      <c r="J423" s="18"/>
      <c r="K423" s="19"/>
      <c r="L423" s="19"/>
      <c r="M423" s="19"/>
      <c r="N423" s="19"/>
      <c r="O423" s="19">
        <v>272099671.36000001</v>
      </c>
      <c r="P423" s="19"/>
      <c r="Q423" s="19">
        <v>0</v>
      </c>
      <c r="R423" s="19">
        <v>272099671.36000001</v>
      </c>
      <c r="S423" s="19"/>
      <c r="T423" s="19"/>
      <c r="U423" s="19"/>
      <c r="V423" s="19"/>
      <c r="W423" s="19"/>
      <c r="X423" s="19"/>
      <c r="Y423" s="19"/>
      <c r="Z423" s="19"/>
      <c r="AA423" s="19">
        <f t="shared" si="95"/>
        <v>272099671.36000001</v>
      </c>
      <c r="AB423" s="20">
        <f t="shared" si="101"/>
        <v>0</v>
      </c>
      <c r="AC423" s="20">
        <f t="shared" si="102"/>
        <v>0</v>
      </c>
      <c r="AD423" s="21">
        <f t="shared" si="103"/>
        <v>0</v>
      </c>
    </row>
    <row r="424" spans="1:30" ht="210" outlineLevel="2" x14ac:dyDescent="0.25">
      <c r="A424" s="15" t="s">
        <v>406</v>
      </c>
      <c r="B424" s="16" t="s">
        <v>258</v>
      </c>
      <c r="C424" s="16" t="s">
        <v>71</v>
      </c>
      <c r="D424" s="16" t="s">
        <v>293</v>
      </c>
      <c r="E424" s="16"/>
      <c r="F424" s="16">
        <v>664</v>
      </c>
      <c r="G424" s="16">
        <v>1120</v>
      </c>
      <c r="H424" s="16">
        <v>3420</v>
      </c>
      <c r="I424" s="17" t="s">
        <v>420</v>
      </c>
      <c r="J424" s="18"/>
      <c r="K424" s="19"/>
      <c r="L424" s="19"/>
      <c r="M424" s="19"/>
      <c r="N424" s="19"/>
      <c r="O424" s="19">
        <v>2729589333.4099998</v>
      </c>
      <c r="P424" s="19"/>
      <c r="Q424" s="19">
        <v>0</v>
      </c>
      <c r="R424" s="19">
        <v>2729589333.4099998</v>
      </c>
      <c r="S424" s="19"/>
      <c r="T424" s="19"/>
      <c r="U424" s="19"/>
      <c r="V424" s="19"/>
      <c r="W424" s="19"/>
      <c r="X424" s="19"/>
      <c r="Y424" s="19"/>
      <c r="Z424" s="19"/>
      <c r="AA424" s="19">
        <f t="shared" si="95"/>
        <v>2729589333.4099998</v>
      </c>
      <c r="AB424" s="20">
        <f t="shared" si="101"/>
        <v>0</v>
      </c>
      <c r="AC424" s="20">
        <f t="shared" si="102"/>
        <v>0</v>
      </c>
      <c r="AD424" s="21">
        <f t="shared" si="103"/>
        <v>0</v>
      </c>
    </row>
    <row r="425" spans="1:30" ht="150" outlineLevel="2" x14ac:dyDescent="0.25">
      <c r="A425" s="15" t="s">
        <v>406</v>
      </c>
      <c r="B425" s="16" t="s">
        <v>285</v>
      </c>
      <c r="C425" s="16" t="s">
        <v>71</v>
      </c>
      <c r="D425" s="16" t="s">
        <v>293</v>
      </c>
      <c r="E425" s="16"/>
      <c r="F425" s="16">
        <v>280</v>
      </c>
      <c r="G425" s="16">
        <v>1120</v>
      </c>
      <c r="H425" s="16">
        <v>3420</v>
      </c>
      <c r="I425" s="17" t="s">
        <v>450</v>
      </c>
      <c r="J425" s="18"/>
      <c r="K425" s="19"/>
      <c r="L425" s="19">
        <v>3002119711</v>
      </c>
      <c r="M425" s="19"/>
      <c r="N425" s="19"/>
      <c r="O425" s="19"/>
      <c r="P425" s="19">
        <v>0</v>
      </c>
      <c r="Q425" s="19">
        <v>0</v>
      </c>
      <c r="R425" s="19">
        <v>3002119711</v>
      </c>
      <c r="S425" s="19"/>
      <c r="T425" s="19"/>
      <c r="U425" s="19"/>
      <c r="V425" s="19"/>
      <c r="W425" s="19"/>
      <c r="X425" s="19"/>
      <c r="Y425" s="19"/>
      <c r="Z425" s="19"/>
      <c r="AA425" s="19">
        <f t="shared" si="95"/>
        <v>3002119711</v>
      </c>
      <c r="AB425" s="20">
        <f t="shared" si="101"/>
        <v>0</v>
      </c>
      <c r="AC425" s="20">
        <f t="shared" si="102"/>
        <v>0</v>
      </c>
      <c r="AD425" s="21">
        <f t="shared" si="103"/>
        <v>0</v>
      </c>
    </row>
    <row r="426" spans="1:30" ht="210" outlineLevel="2" x14ac:dyDescent="0.25">
      <c r="A426" s="15" t="s">
        <v>406</v>
      </c>
      <c r="B426" s="16" t="s">
        <v>285</v>
      </c>
      <c r="C426" s="16" t="s">
        <v>71</v>
      </c>
      <c r="D426" s="16" t="s">
        <v>293</v>
      </c>
      <c r="E426" s="16"/>
      <c r="F426" s="16">
        <v>664</v>
      </c>
      <c r="G426" s="16">
        <v>1120</v>
      </c>
      <c r="H426" s="16">
        <v>3420</v>
      </c>
      <c r="I426" s="17" t="s">
        <v>420</v>
      </c>
      <c r="J426" s="18"/>
      <c r="K426" s="19"/>
      <c r="L426" s="19"/>
      <c r="M426" s="19"/>
      <c r="N426" s="19"/>
      <c r="O426" s="19">
        <v>144552950.41</v>
      </c>
      <c r="P426" s="19"/>
      <c r="Q426" s="19">
        <v>0</v>
      </c>
      <c r="R426" s="19">
        <v>144552950.41</v>
      </c>
      <c r="S426" s="19"/>
      <c r="T426" s="19"/>
      <c r="U426" s="19"/>
      <c r="V426" s="19"/>
      <c r="W426" s="19"/>
      <c r="X426" s="19"/>
      <c r="Y426" s="19"/>
      <c r="Z426" s="19"/>
      <c r="AA426" s="19">
        <f t="shared" si="95"/>
        <v>144552950.41</v>
      </c>
      <c r="AB426" s="20">
        <f t="shared" si="101"/>
        <v>0</v>
      </c>
      <c r="AC426" s="20">
        <f t="shared" si="102"/>
        <v>0</v>
      </c>
      <c r="AD426" s="21">
        <f t="shared" si="103"/>
        <v>0</v>
      </c>
    </row>
    <row r="427" spans="1:30" ht="150" outlineLevel="2" x14ac:dyDescent="0.25">
      <c r="A427" s="15" t="s">
        <v>406</v>
      </c>
      <c r="B427" s="16" t="s">
        <v>468</v>
      </c>
      <c r="C427" s="16" t="s">
        <v>71</v>
      </c>
      <c r="D427" s="16" t="s">
        <v>293</v>
      </c>
      <c r="E427" s="16"/>
      <c r="F427" s="16">
        <v>280</v>
      </c>
      <c r="G427" s="16">
        <v>1120</v>
      </c>
      <c r="H427" s="16">
        <v>3480</v>
      </c>
      <c r="I427" s="17" t="s">
        <v>450</v>
      </c>
      <c r="J427" s="18"/>
      <c r="K427" s="19"/>
      <c r="L427" s="19">
        <v>3002119711</v>
      </c>
      <c r="M427" s="19"/>
      <c r="N427" s="19"/>
      <c r="O427" s="19"/>
      <c r="P427" s="19">
        <v>0</v>
      </c>
      <c r="Q427" s="19">
        <v>0</v>
      </c>
      <c r="R427" s="19">
        <v>3002119711</v>
      </c>
      <c r="S427" s="19"/>
      <c r="T427" s="19"/>
      <c r="U427" s="19"/>
      <c r="V427" s="19"/>
      <c r="W427" s="19"/>
      <c r="X427" s="19"/>
      <c r="Y427" s="19"/>
      <c r="Z427" s="19"/>
      <c r="AA427" s="19">
        <f t="shared" si="95"/>
        <v>3002119711</v>
      </c>
      <c r="AB427" s="20">
        <f t="shared" si="101"/>
        <v>0</v>
      </c>
      <c r="AC427" s="20">
        <f t="shared" si="102"/>
        <v>0</v>
      </c>
      <c r="AD427" s="21">
        <f t="shared" si="103"/>
        <v>0</v>
      </c>
    </row>
    <row r="428" spans="1:30" ht="210" outlineLevel="2" x14ac:dyDescent="0.25">
      <c r="A428" s="15" t="s">
        <v>406</v>
      </c>
      <c r="B428" s="16" t="s">
        <v>468</v>
      </c>
      <c r="C428" s="16" t="s">
        <v>71</v>
      </c>
      <c r="D428" s="16" t="s">
        <v>293</v>
      </c>
      <c r="E428" s="16"/>
      <c r="F428" s="16">
        <v>664</v>
      </c>
      <c r="G428" s="16">
        <v>1120</v>
      </c>
      <c r="H428" s="16">
        <v>3480</v>
      </c>
      <c r="I428" s="17" t="s">
        <v>420</v>
      </c>
      <c r="J428" s="18"/>
      <c r="K428" s="19"/>
      <c r="L428" s="19"/>
      <c r="M428" s="19"/>
      <c r="N428" s="19"/>
      <c r="O428" s="19">
        <v>144552950.41</v>
      </c>
      <c r="P428" s="19"/>
      <c r="Q428" s="19">
        <v>0</v>
      </c>
      <c r="R428" s="19">
        <v>144552950.41</v>
      </c>
      <c r="S428" s="19"/>
      <c r="T428" s="19"/>
      <c r="U428" s="19"/>
      <c r="V428" s="19"/>
      <c r="W428" s="19"/>
      <c r="X428" s="19"/>
      <c r="Y428" s="19"/>
      <c r="Z428" s="19"/>
      <c r="AA428" s="19">
        <f t="shared" si="95"/>
        <v>144552950.41</v>
      </c>
      <c r="AB428" s="20">
        <f t="shared" si="101"/>
        <v>0</v>
      </c>
      <c r="AC428" s="20">
        <f t="shared" si="102"/>
        <v>0</v>
      </c>
      <c r="AD428" s="21">
        <f t="shared" si="103"/>
        <v>0</v>
      </c>
    </row>
    <row r="429" spans="1:30" ht="150" outlineLevel="2" x14ac:dyDescent="0.25">
      <c r="A429" s="15" t="s">
        <v>406</v>
      </c>
      <c r="B429" s="16" t="s">
        <v>482</v>
      </c>
      <c r="C429" s="16" t="s">
        <v>71</v>
      </c>
      <c r="D429" s="16" t="s">
        <v>293</v>
      </c>
      <c r="E429" s="16"/>
      <c r="F429" s="16">
        <v>280</v>
      </c>
      <c r="G429" s="16">
        <v>1120</v>
      </c>
      <c r="H429" s="16">
        <v>3480</v>
      </c>
      <c r="I429" s="17" t="s">
        <v>450</v>
      </c>
      <c r="J429" s="18"/>
      <c r="K429" s="19"/>
      <c r="L429" s="19">
        <v>3002119711</v>
      </c>
      <c r="M429" s="19"/>
      <c r="N429" s="19"/>
      <c r="O429" s="19"/>
      <c r="P429" s="19">
        <v>0</v>
      </c>
      <c r="Q429" s="19">
        <v>0</v>
      </c>
      <c r="R429" s="19">
        <v>3002119711</v>
      </c>
      <c r="S429" s="19"/>
      <c r="T429" s="19"/>
      <c r="U429" s="19"/>
      <c r="V429" s="19"/>
      <c r="W429" s="19"/>
      <c r="X429" s="19"/>
      <c r="Y429" s="19"/>
      <c r="Z429" s="19"/>
      <c r="AA429" s="19">
        <f t="shared" si="95"/>
        <v>3002119711</v>
      </c>
      <c r="AB429" s="20">
        <f t="shared" si="101"/>
        <v>0</v>
      </c>
      <c r="AC429" s="20">
        <f t="shared" si="102"/>
        <v>0</v>
      </c>
      <c r="AD429" s="21">
        <f t="shared" si="103"/>
        <v>0</v>
      </c>
    </row>
    <row r="430" spans="1:30" ht="210" outlineLevel="2" x14ac:dyDescent="0.25">
      <c r="A430" s="15" t="s">
        <v>406</v>
      </c>
      <c r="B430" s="16" t="s">
        <v>482</v>
      </c>
      <c r="C430" s="16" t="s">
        <v>71</v>
      </c>
      <c r="D430" s="16" t="s">
        <v>293</v>
      </c>
      <c r="E430" s="16"/>
      <c r="F430" s="16">
        <v>664</v>
      </c>
      <c r="G430" s="16">
        <v>1120</v>
      </c>
      <c r="H430" s="16">
        <v>3480</v>
      </c>
      <c r="I430" s="17" t="s">
        <v>420</v>
      </c>
      <c r="J430" s="18"/>
      <c r="K430" s="19"/>
      <c r="L430" s="19"/>
      <c r="M430" s="19"/>
      <c r="N430" s="19"/>
      <c r="O430" s="19">
        <v>144552950.41</v>
      </c>
      <c r="P430" s="19"/>
      <c r="Q430" s="19">
        <v>0</v>
      </c>
      <c r="R430" s="19">
        <v>144552950.41</v>
      </c>
      <c r="S430" s="19"/>
      <c r="T430" s="19"/>
      <c r="U430" s="19"/>
      <c r="V430" s="19"/>
      <c r="W430" s="19"/>
      <c r="X430" s="19"/>
      <c r="Y430" s="19"/>
      <c r="Z430" s="19"/>
      <c r="AA430" s="19">
        <f t="shared" si="95"/>
        <v>144552950.41</v>
      </c>
      <c r="AB430" s="20">
        <f t="shared" si="101"/>
        <v>0</v>
      </c>
      <c r="AC430" s="20">
        <f t="shared" si="102"/>
        <v>0</v>
      </c>
      <c r="AD430" s="21">
        <f t="shared" si="103"/>
        <v>0</v>
      </c>
    </row>
    <row r="431" spans="1:30" outlineLevel="1" x14ac:dyDescent="0.25">
      <c r="A431" s="22"/>
      <c r="B431" s="23"/>
      <c r="C431" s="23"/>
      <c r="D431" s="23" t="s">
        <v>554</v>
      </c>
      <c r="E431" s="23"/>
      <c r="F431" s="23"/>
      <c r="G431" s="23"/>
      <c r="H431" s="23"/>
      <c r="I431" s="24"/>
      <c r="J431" s="25">
        <f t="shared" ref="J431:AA431" si="104">SUBTOTAL(9,J422:J430)</f>
        <v>0</v>
      </c>
      <c r="K431" s="26">
        <f t="shared" si="104"/>
        <v>360000</v>
      </c>
      <c r="L431" s="26">
        <f t="shared" si="104"/>
        <v>9006359133</v>
      </c>
      <c r="M431" s="26">
        <f t="shared" si="104"/>
        <v>0</v>
      </c>
      <c r="N431" s="26">
        <f t="shared" si="104"/>
        <v>0</v>
      </c>
      <c r="O431" s="26">
        <f t="shared" si="104"/>
        <v>3435347855.9999995</v>
      </c>
      <c r="P431" s="26">
        <f t="shared" si="104"/>
        <v>0</v>
      </c>
      <c r="Q431" s="26">
        <f t="shared" si="104"/>
        <v>0</v>
      </c>
      <c r="R431" s="26">
        <f t="shared" si="104"/>
        <v>12442066989</v>
      </c>
      <c r="S431" s="26">
        <f t="shared" si="104"/>
        <v>0</v>
      </c>
      <c r="T431" s="26">
        <f t="shared" si="104"/>
        <v>0</v>
      </c>
      <c r="U431" s="26">
        <f t="shared" si="104"/>
        <v>0</v>
      </c>
      <c r="V431" s="26">
        <f t="shared" si="104"/>
        <v>0</v>
      </c>
      <c r="W431" s="26">
        <f t="shared" si="104"/>
        <v>0</v>
      </c>
      <c r="X431" s="26">
        <f t="shared" si="104"/>
        <v>360000</v>
      </c>
      <c r="Y431" s="26">
        <f t="shared" si="104"/>
        <v>360000</v>
      </c>
      <c r="Z431" s="26">
        <f t="shared" si="104"/>
        <v>0</v>
      </c>
      <c r="AA431" s="26">
        <f t="shared" si="104"/>
        <v>12442066989</v>
      </c>
      <c r="AB431" s="27">
        <f t="shared" si="101"/>
        <v>0</v>
      </c>
      <c r="AC431" s="27">
        <f t="shared" si="102"/>
        <v>0</v>
      </c>
      <c r="AD431" s="28">
        <f t="shared" si="103"/>
        <v>0</v>
      </c>
    </row>
    <row r="432" spans="1:30" outlineLevel="2" x14ac:dyDescent="0.25">
      <c r="A432" s="15" t="s">
        <v>177</v>
      </c>
      <c r="B432" s="16" t="s">
        <v>36</v>
      </c>
      <c r="C432" s="16" t="s">
        <v>71</v>
      </c>
      <c r="D432" s="16" t="s">
        <v>211</v>
      </c>
      <c r="E432" s="16"/>
      <c r="F432" s="16" t="s">
        <v>39</v>
      </c>
      <c r="G432" s="16">
        <v>1120</v>
      </c>
      <c r="H432" s="16">
        <v>3480</v>
      </c>
      <c r="I432" s="17" t="s">
        <v>212</v>
      </c>
      <c r="J432" s="18">
        <v>45000000</v>
      </c>
      <c r="K432" s="19">
        <v>45000000</v>
      </c>
      <c r="L432" s="19">
        <v>0</v>
      </c>
      <c r="M432" s="19">
        <v>0</v>
      </c>
      <c r="N432" s="19">
        <v>0</v>
      </c>
      <c r="O432" s="19">
        <v>0</v>
      </c>
      <c r="P432" s="19">
        <v>0</v>
      </c>
      <c r="Q432" s="19">
        <v>0</v>
      </c>
      <c r="R432" s="19">
        <v>45000000</v>
      </c>
      <c r="S432" s="19">
        <v>0</v>
      </c>
      <c r="T432" s="19">
        <v>2699103</v>
      </c>
      <c r="U432" s="19">
        <v>0</v>
      </c>
      <c r="V432" s="19">
        <v>0</v>
      </c>
      <c r="W432" s="19">
        <v>0</v>
      </c>
      <c r="X432" s="19">
        <v>40600897</v>
      </c>
      <c r="Y432" s="19">
        <v>42300897</v>
      </c>
      <c r="Z432" s="19">
        <v>0</v>
      </c>
      <c r="AA432" s="19">
        <f t="shared" si="95"/>
        <v>42300897</v>
      </c>
      <c r="AB432" s="20">
        <f t="shared" si="101"/>
        <v>0</v>
      </c>
      <c r="AC432" s="20">
        <f t="shared" si="102"/>
        <v>5.9980066666666665E-2</v>
      </c>
      <c r="AD432" s="21">
        <f t="shared" si="103"/>
        <v>5.9980066666666665E-2</v>
      </c>
    </row>
    <row r="433" spans="1:30" outlineLevel="2" x14ac:dyDescent="0.25">
      <c r="A433" s="15" t="s">
        <v>489</v>
      </c>
      <c r="B433" s="16" t="s">
        <v>36</v>
      </c>
      <c r="C433" s="16" t="s">
        <v>71</v>
      </c>
      <c r="D433" s="16" t="s">
        <v>211</v>
      </c>
      <c r="E433" s="16"/>
      <c r="F433" s="16" t="s">
        <v>39</v>
      </c>
      <c r="G433" s="16">
        <v>1120</v>
      </c>
      <c r="H433" s="16">
        <v>3480</v>
      </c>
      <c r="I433" s="17" t="s">
        <v>212</v>
      </c>
      <c r="J433" s="18">
        <v>6300000</v>
      </c>
      <c r="K433" s="19">
        <v>6300000</v>
      </c>
      <c r="L433" s="19">
        <v>-2800000</v>
      </c>
      <c r="M433" s="19"/>
      <c r="N433" s="19"/>
      <c r="O433" s="19"/>
      <c r="P433" s="19">
        <v>0</v>
      </c>
      <c r="Q433" s="19">
        <v>0</v>
      </c>
      <c r="R433" s="19">
        <v>3500000</v>
      </c>
      <c r="S433" s="19">
        <v>0</v>
      </c>
      <c r="T433" s="19">
        <v>0</v>
      </c>
      <c r="U433" s="19">
        <v>0</v>
      </c>
      <c r="V433" s="19">
        <v>0</v>
      </c>
      <c r="W433" s="19">
        <v>0</v>
      </c>
      <c r="X433" s="19">
        <v>1575000</v>
      </c>
      <c r="Y433" s="19">
        <v>6300000</v>
      </c>
      <c r="Z433" s="19">
        <v>0</v>
      </c>
      <c r="AA433" s="19">
        <f t="shared" si="95"/>
        <v>3500000</v>
      </c>
      <c r="AB433" s="20">
        <f t="shared" si="101"/>
        <v>0</v>
      </c>
      <c r="AC433" s="20">
        <f t="shared" si="102"/>
        <v>0</v>
      </c>
      <c r="AD433" s="21">
        <f t="shared" si="103"/>
        <v>0</v>
      </c>
    </row>
    <row r="434" spans="1:30" outlineLevel="1" x14ac:dyDescent="0.25">
      <c r="A434" s="22"/>
      <c r="B434" s="23"/>
      <c r="C434" s="23"/>
      <c r="D434" s="23" t="s">
        <v>555</v>
      </c>
      <c r="E434" s="23"/>
      <c r="F434" s="23"/>
      <c r="G434" s="23"/>
      <c r="H434" s="23"/>
      <c r="I434" s="24"/>
      <c r="J434" s="25">
        <f t="shared" ref="J434:AA434" si="105">SUBTOTAL(9,J432:J433)</f>
        <v>51300000</v>
      </c>
      <c r="K434" s="26">
        <f t="shared" si="105"/>
        <v>51300000</v>
      </c>
      <c r="L434" s="26">
        <f t="shared" si="105"/>
        <v>-2800000</v>
      </c>
      <c r="M434" s="26">
        <f t="shared" si="105"/>
        <v>0</v>
      </c>
      <c r="N434" s="26">
        <f t="shared" si="105"/>
        <v>0</v>
      </c>
      <c r="O434" s="26">
        <f t="shared" si="105"/>
        <v>0</v>
      </c>
      <c r="P434" s="26">
        <f t="shared" si="105"/>
        <v>0</v>
      </c>
      <c r="Q434" s="26">
        <f t="shared" si="105"/>
        <v>0</v>
      </c>
      <c r="R434" s="26">
        <f t="shared" si="105"/>
        <v>48500000</v>
      </c>
      <c r="S434" s="26">
        <f t="shared" si="105"/>
        <v>0</v>
      </c>
      <c r="T434" s="26">
        <f t="shared" si="105"/>
        <v>2699103</v>
      </c>
      <c r="U434" s="26">
        <f t="shared" si="105"/>
        <v>0</v>
      </c>
      <c r="V434" s="26">
        <f t="shared" si="105"/>
        <v>0</v>
      </c>
      <c r="W434" s="26">
        <f t="shared" si="105"/>
        <v>0</v>
      </c>
      <c r="X434" s="26">
        <f t="shared" si="105"/>
        <v>42175897</v>
      </c>
      <c r="Y434" s="26">
        <f t="shared" si="105"/>
        <v>48600897</v>
      </c>
      <c r="Z434" s="26">
        <f t="shared" si="105"/>
        <v>0</v>
      </c>
      <c r="AA434" s="26">
        <f t="shared" si="105"/>
        <v>45800897</v>
      </c>
      <c r="AB434" s="27">
        <f t="shared" si="101"/>
        <v>0</v>
      </c>
      <c r="AC434" s="27">
        <f t="shared" si="102"/>
        <v>5.5651608247422678E-2</v>
      </c>
      <c r="AD434" s="28">
        <f t="shared" si="103"/>
        <v>5.5651608247422678E-2</v>
      </c>
    </row>
    <row r="435" spans="1:30" outlineLevel="2" x14ac:dyDescent="0.25">
      <c r="A435" s="15" t="s">
        <v>177</v>
      </c>
      <c r="B435" s="16" t="s">
        <v>36</v>
      </c>
      <c r="C435" s="16" t="s">
        <v>97</v>
      </c>
      <c r="D435" s="16" t="s">
        <v>213</v>
      </c>
      <c r="E435" s="16"/>
      <c r="F435" s="16" t="s">
        <v>39</v>
      </c>
      <c r="G435" s="16">
        <v>1120</v>
      </c>
      <c r="H435" s="16">
        <v>3480</v>
      </c>
      <c r="I435" s="17" t="s">
        <v>214</v>
      </c>
      <c r="J435" s="18">
        <v>200029325</v>
      </c>
      <c r="K435" s="19">
        <v>200029325</v>
      </c>
      <c r="L435" s="19"/>
      <c r="M435" s="19"/>
      <c r="N435" s="19">
        <v>45000000</v>
      </c>
      <c r="O435" s="19"/>
      <c r="P435" s="19">
        <v>0</v>
      </c>
      <c r="Q435" s="19">
        <v>0</v>
      </c>
      <c r="R435" s="19">
        <v>245029325</v>
      </c>
      <c r="S435" s="19">
        <v>0</v>
      </c>
      <c r="T435" s="19">
        <v>58122835.32</v>
      </c>
      <c r="U435" s="19">
        <v>0</v>
      </c>
      <c r="V435" s="19">
        <v>86877164.269999996</v>
      </c>
      <c r="W435" s="19">
        <v>86877164.269999996</v>
      </c>
      <c r="X435" s="19">
        <v>0.41</v>
      </c>
      <c r="Y435" s="19">
        <v>55029325.409999996</v>
      </c>
      <c r="Z435" s="19">
        <v>0</v>
      </c>
      <c r="AA435" s="19">
        <f t="shared" si="95"/>
        <v>100029325.41000001</v>
      </c>
      <c r="AB435" s="20">
        <f t="shared" si="101"/>
        <v>0.35455823204018538</v>
      </c>
      <c r="AC435" s="20">
        <f t="shared" si="102"/>
        <v>0.23720767022477821</v>
      </c>
      <c r="AD435" s="21">
        <f t="shared" si="103"/>
        <v>0.59176590226496362</v>
      </c>
    </row>
    <row r="436" spans="1:30" outlineLevel="2" x14ac:dyDescent="0.25">
      <c r="A436" s="15" t="s">
        <v>347</v>
      </c>
      <c r="B436" s="16" t="s">
        <v>36</v>
      </c>
      <c r="C436" s="16" t="s">
        <v>97</v>
      </c>
      <c r="D436" s="16" t="s">
        <v>213</v>
      </c>
      <c r="E436" s="16"/>
      <c r="F436" s="16" t="s">
        <v>39</v>
      </c>
      <c r="G436" s="16">
        <v>1120</v>
      </c>
      <c r="H436" s="16">
        <v>3480</v>
      </c>
      <c r="I436" s="17" t="s">
        <v>214</v>
      </c>
      <c r="J436" s="18">
        <v>114087</v>
      </c>
      <c r="K436" s="19">
        <v>114087</v>
      </c>
      <c r="L436" s="19">
        <v>0</v>
      </c>
      <c r="M436" s="19">
        <v>0</v>
      </c>
      <c r="N436" s="19">
        <v>0</v>
      </c>
      <c r="O436" s="19">
        <v>0</v>
      </c>
      <c r="P436" s="19">
        <v>0</v>
      </c>
      <c r="Q436" s="19">
        <v>-114087</v>
      </c>
      <c r="R436" s="19">
        <v>0</v>
      </c>
      <c r="S436" s="19">
        <v>0</v>
      </c>
      <c r="T436" s="19">
        <v>0</v>
      </c>
      <c r="U436" s="19">
        <v>0</v>
      </c>
      <c r="V436" s="19">
        <v>0</v>
      </c>
      <c r="W436" s="19">
        <v>0</v>
      </c>
      <c r="X436" s="19">
        <v>0</v>
      </c>
      <c r="Y436" s="19">
        <v>114087</v>
      </c>
      <c r="Z436" s="19">
        <v>0</v>
      </c>
      <c r="AA436" s="19">
        <f t="shared" si="95"/>
        <v>0</v>
      </c>
      <c r="AB436" s="20">
        <v>0</v>
      </c>
      <c r="AC436" s="20">
        <v>0</v>
      </c>
      <c r="AD436" s="21">
        <v>0</v>
      </c>
    </row>
    <row r="437" spans="1:30" outlineLevel="2" x14ac:dyDescent="0.25">
      <c r="A437" s="15" t="s">
        <v>489</v>
      </c>
      <c r="B437" s="16" t="s">
        <v>36</v>
      </c>
      <c r="C437" s="16" t="s">
        <v>97</v>
      </c>
      <c r="D437" s="16" t="s">
        <v>213</v>
      </c>
      <c r="E437" s="16"/>
      <c r="F437" s="16" t="s">
        <v>39</v>
      </c>
      <c r="G437" s="16">
        <v>1120</v>
      </c>
      <c r="H437" s="16">
        <v>3480</v>
      </c>
      <c r="I437" s="17" t="s">
        <v>214</v>
      </c>
      <c r="J437" s="18">
        <v>2000000</v>
      </c>
      <c r="K437" s="19">
        <v>2000000</v>
      </c>
      <c r="L437" s="19">
        <v>-1850000</v>
      </c>
      <c r="M437" s="19"/>
      <c r="N437" s="19"/>
      <c r="O437" s="19"/>
      <c r="P437" s="19">
        <v>0</v>
      </c>
      <c r="Q437" s="19">
        <v>0</v>
      </c>
      <c r="R437" s="19">
        <v>150000</v>
      </c>
      <c r="S437" s="19">
        <v>0</v>
      </c>
      <c r="T437" s="19">
        <v>0</v>
      </c>
      <c r="U437" s="19">
        <v>0</v>
      </c>
      <c r="V437" s="19">
        <v>0</v>
      </c>
      <c r="W437" s="19">
        <v>0</v>
      </c>
      <c r="X437" s="19">
        <v>150000</v>
      </c>
      <c r="Y437" s="19">
        <v>2000000</v>
      </c>
      <c r="Z437" s="19">
        <v>0</v>
      </c>
      <c r="AA437" s="19">
        <f t="shared" si="95"/>
        <v>150000</v>
      </c>
      <c r="AB437" s="20">
        <f>V437/R437</f>
        <v>0</v>
      </c>
      <c r="AC437" s="20">
        <f>(S437+T437+U437)/R437</f>
        <v>0</v>
      </c>
      <c r="AD437" s="21">
        <f>AB437+AC437</f>
        <v>0</v>
      </c>
    </row>
    <row r="438" spans="1:30" outlineLevel="1" x14ac:dyDescent="0.25">
      <c r="A438" s="22"/>
      <c r="B438" s="23"/>
      <c r="C438" s="23"/>
      <c r="D438" s="23" t="s">
        <v>556</v>
      </c>
      <c r="E438" s="23"/>
      <c r="F438" s="23"/>
      <c r="G438" s="23"/>
      <c r="H438" s="23"/>
      <c r="I438" s="24"/>
      <c r="J438" s="25">
        <f t="shared" ref="J438:AA438" si="106">SUBTOTAL(9,J435:J437)</f>
        <v>202143412</v>
      </c>
      <c r="K438" s="26">
        <f t="shared" si="106"/>
        <v>202143412</v>
      </c>
      <c r="L438" s="26">
        <f t="shared" si="106"/>
        <v>-1850000</v>
      </c>
      <c r="M438" s="26">
        <f t="shared" si="106"/>
        <v>0</v>
      </c>
      <c r="N438" s="26">
        <f t="shared" si="106"/>
        <v>45000000</v>
      </c>
      <c r="O438" s="26">
        <f t="shared" si="106"/>
        <v>0</v>
      </c>
      <c r="P438" s="26">
        <f t="shared" si="106"/>
        <v>0</v>
      </c>
      <c r="Q438" s="26">
        <f t="shared" si="106"/>
        <v>-114087</v>
      </c>
      <c r="R438" s="26">
        <f t="shared" si="106"/>
        <v>245179325</v>
      </c>
      <c r="S438" s="26">
        <f t="shared" si="106"/>
        <v>0</v>
      </c>
      <c r="T438" s="26">
        <f t="shared" si="106"/>
        <v>58122835.32</v>
      </c>
      <c r="U438" s="26">
        <f t="shared" si="106"/>
        <v>0</v>
      </c>
      <c r="V438" s="26">
        <f t="shared" si="106"/>
        <v>86877164.269999996</v>
      </c>
      <c r="W438" s="26">
        <f t="shared" si="106"/>
        <v>86877164.269999996</v>
      </c>
      <c r="X438" s="26">
        <f t="shared" si="106"/>
        <v>150000.41</v>
      </c>
      <c r="Y438" s="26">
        <f t="shared" si="106"/>
        <v>57143412.409999996</v>
      </c>
      <c r="Z438" s="26">
        <f t="shared" si="106"/>
        <v>0</v>
      </c>
      <c r="AA438" s="26">
        <f t="shared" si="106"/>
        <v>100179325.41000001</v>
      </c>
      <c r="AB438" s="27">
        <f>V438/R438</f>
        <v>0.35434131434206367</v>
      </c>
      <c r="AC438" s="27">
        <f>(S438+T438+U438)/R438</f>
        <v>0.23706254726005138</v>
      </c>
      <c r="AD438" s="28">
        <f>AB438+AC438</f>
        <v>0.59140386160211511</v>
      </c>
    </row>
    <row r="439" spans="1:30" ht="30" outlineLevel="2" x14ac:dyDescent="0.25">
      <c r="A439" s="15" t="s">
        <v>35</v>
      </c>
      <c r="B439" s="16" t="s">
        <v>36</v>
      </c>
      <c r="C439" s="16" t="s">
        <v>97</v>
      </c>
      <c r="D439" s="16" t="s">
        <v>98</v>
      </c>
      <c r="E439" s="16"/>
      <c r="F439" s="16" t="s">
        <v>39</v>
      </c>
      <c r="G439" s="16">
        <v>1120</v>
      </c>
      <c r="H439" s="16">
        <v>3480</v>
      </c>
      <c r="I439" s="17" t="s">
        <v>99</v>
      </c>
      <c r="J439" s="18">
        <v>722660</v>
      </c>
      <c r="K439" s="19">
        <v>722660</v>
      </c>
      <c r="L439" s="19">
        <v>0</v>
      </c>
      <c r="M439" s="19">
        <v>0</v>
      </c>
      <c r="N439" s="19">
        <v>0</v>
      </c>
      <c r="O439" s="19">
        <v>0</v>
      </c>
      <c r="P439" s="19">
        <v>0</v>
      </c>
      <c r="Q439" s="19">
        <v>-469729</v>
      </c>
      <c r="R439" s="19">
        <v>252931</v>
      </c>
      <c r="S439" s="19">
        <v>0</v>
      </c>
      <c r="T439" s="19">
        <v>0</v>
      </c>
      <c r="U439" s="19">
        <v>0</v>
      </c>
      <c r="V439" s="19">
        <v>0</v>
      </c>
      <c r="W439" s="19">
        <v>0</v>
      </c>
      <c r="X439" s="19">
        <v>252931</v>
      </c>
      <c r="Y439" s="19">
        <v>722660</v>
      </c>
      <c r="Z439" s="19">
        <v>0</v>
      </c>
      <c r="AA439" s="19">
        <f t="shared" si="95"/>
        <v>252931</v>
      </c>
      <c r="AB439" s="20">
        <f>V439/R439</f>
        <v>0</v>
      </c>
      <c r="AC439" s="20">
        <f>(S439+T439+U439)/R439</f>
        <v>0</v>
      </c>
      <c r="AD439" s="21">
        <f>AB439+AC439</f>
        <v>0</v>
      </c>
    </row>
    <row r="440" spans="1:30" ht="30" outlineLevel="2" x14ac:dyDescent="0.25">
      <c r="A440" s="15" t="s">
        <v>177</v>
      </c>
      <c r="B440" s="16" t="s">
        <v>36</v>
      </c>
      <c r="C440" s="16" t="s">
        <v>97</v>
      </c>
      <c r="D440" s="16" t="s">
        <v>98</v>
      </c>
      <c r="E440" s="16"/>
      <c r="F440" s="16" t="s">
        <v>39</v>
      </c>
      <c r="G440" s="16">
        <v>1120</v>
      </c>
      <c r="H440" s="16">
        <v>3480</v>
      </c>
      <c r="I440" s="17" t="s">
        <v>99</v>
      </c>
      <c r="J440" s="18">
        <v>94830</v>
      </c>
      <c r="K440" s="19">
        <v>94830</v>
      </c>
      <c r="L440" s="19">
        <v>0</v>
      </c>
      <c r="M440" s="19">
        <v>0</v>
      </c>
      <c r="N440" s="19">
        <v>0</v>
      </c>
      <c r="O440" s="19">
        <v>0</v>
      </c>
      <c r="P440" s="19">
        <v>0</v>
      </c>
      <c r="Q440" s="19">
        <v>0</v>
      </c>
      <c r="R440" s="19">
        <v>94830</v>
      </c>
      <c r="S440" s="19">
        <v>0</v>
      </c>
      <c r="T440" s="19">
        <v>0</v>
      </c>
      <c r="U440" s="19">
        <v>0</v>
      </c>
      <c r="V440" s="19">
        <v>0</v>
      </c>
      <c r="W440" s="19">
        <v>0</v>
      </c>
      <c r="X440" s="19">
        <v>94830</v>
      </c>
      <c r="Y440" s="19">
        <v>94830</v>
      </c>
      <c r="Z440" s="19">
        <v>0</v>
      </c>
      <c r="AA440" s="19">
        <f t="shared" si="95"/>
        <v>94830</v>
      </c>
      <c r="AB440" s="20">
        <f>V440/R440</f>
        <v>0</v>
      </c>
      <c r="AC440" s="20">
        <f>(S440+T440+U440)/R440</f>
        <v>0</v>
      </c>
      <c r="AD440" s="21">
        <f>AB440+AC440</f>
        <v>0</v>
      </c>
    </row>
    <row r="441" spans="1:30" ht="30" outlineLevel="2" x14ac:dyDescent="0.25">
      <c r="A441" s="15" t="s">
        <v>249</v>
      </c>
      <c r="B441" s="16" t="s">
        <v>285</v>
      </c>
      <c r="C441" s="16" t="s">
        <v>97</v>
      </c>
      <c r="D441" s="16" t="s">
        <v>98</v>
      </c>
      <c r="E441" s="16"/>
      <c r="F441" s="16" t="s">
        <v>39</v>
      </c>
      <c r="G441" s="16">
        <v>1120</v>
      </c>
      <c r="H441" s="16">
        <v>3480</v>
      </c>
      <c r="I441" s="17" t="s">
        <v>99</v>
      </c>
      <c r="J441" s="18">
        <v>370858</v>
      </c>
      <c r="K441" s="19">
        <v>370858</v>
      </c>
      <c r="L441" s="19">
        <v>0</v>
      </c>
      <c r="M441" s="19">
        <v>0</v>
      </c>
      <c r="N441" s="19">
        <v>0</v>
      </c>
      <c r="O441" s="19">
        <v>0</v>
      </c>
      <c r="P441" s="19">
        <v>0</v>
      </c>
      <c r="Q441" s="19">
        <v>-261163.03000000003</v>
      </c>
      <c r="R441" s="19">
        <v>109694.96999999997</v>
      </c>
      <c r="S441" s="19">
        <v>0</v>
      </c>
      <c r="T441" s="19">
        <v>0</v>
      </c>
      <c r="U441" s="19">
        <v>0</v>
      </c>
      <c r="V441" s="19">
        <v>109694.97</v>
      </c>
      <c r="W441" s="19">
        <v>109694.97</v>
      </c>
      <c r="X441" s="19">
        <v>0</v>
      </c>
      <c r="Y441" s="19">
        <v>261163.03</v>
      </c>
      <c r="Z441" s="19">
        <v>0</v>
      </c>
      <c r="AA441" s="19">
        <f t="shared" si="95"/>
        <v>0</v>
      </c>
      <c r="AB441" s="20">
        <f>V441/R441</f>
        <v>1.0000000000000002</v>
      </c>
      <c r="AC441" s="20">
        <f>(S441+T441+U441)/R441</f>
        <v>0</v>
      </c>
      <c r="AD441" s="21">
        <f>AB441+AC441</f>
        <v>1.0000000000000002</v>
      </c>
    </row>
    <row r="442" spans="1:30" ht="30" outlineLevel="2" x14ac:dyDescent="0.25">
      <c r="A442" s="15" t="s">
        <v>319</v>
      </c>
      <c r="B442" s="16" t="s">
        <v>36</v>
      </c>
      <c r="C442" s="16" t="s">
        <v>97</v>
      </c>
      <c r="D442" s="16" t="s">
        <v>98</v>
      </c>
      <c r="E442" s="16"/>
      <c r="F442" s="16" t="s">
        <v>39</v>
      </c>
      <c r="G442" s="16">
        <v>1120</v>
      </c>
      <c r="H442" s="16">
        <v>3480</v>
      </c>
      <c r="I442" s="17" t="s">
        <v>99</v>
      </c>
      <c r="J442" s="18">
        <v>284700</v>
      </c>
      <c r="K442" s="19">
        <v>284700</v>
      </c>
      <c r="L442" s="19">
        <v>0</v>
      </c>
      <c r="M442" s="19">
        <v>0</v>
      </c>
      <c r="N442" s="19">
        <v>0</v>
      </c>
      <c r="O442" s="19">
        <v>0</v>
      </c>
      <c r="P442" s="19">
        <v>0</v>
      </c>
      <c r="Q442" s="19">
        <v>-284700</v>
      </c>
      <c r="R442" s="19">
        <v>0</v>
      </c>
      <c r="S442" s="19">
        <v>0</v>
      </c>
      <c r="T442" s="19">
        <v>0</v>
      </c>
      <c r="U442" s="19">
        <v>0</v>
      </c>
      <c r="V442" s="19">
        <v>0</v>
      </c>
      <c r="W442" s="19">
        <v>0</v>
      </c>
      <c r="X442" s="19">
        <v>0</v>
      </c>
      <c r="Y442" s="19">
        <v>284700</v>
      </c>
      <c r="Z442" s="19">
        <v>0</v>
      </c>
      <c r="AA442" s="19">
        <f t="shared" si="95"/>
        <v>0</v>
      </c>
      <c r="AB442" s="20">
        <v>0</v>
      </c>
      <c r="AC442" s="20">
        <v>0</v>
      </c>
      <c r="AD442" s="21">
        <v>0</v>
      </c>
    </row>
    <row r="443" spans="1:30" ht="30" outlineLevel="2" x14ac:dyDescent="0.25">
      <c r="A443" s="15" t="s">
        <v>341</v>
      </c>
      <c r="B443" s="16" t="s">
        <v>36</v>
      </c>
      <c r="C443" s="16" t="s">
        <v>97</v>
      </c>
      <c r="D443" s="16" t="s">
        <v>98</v>
      </c>
      <c r="E443" s="16"/>
      <c r="F443" s="16" t="s">
        <v>39</v>
      </c>
      <c r="G443" s="16">
        <v>1120</v>
      </c>
      <c r="H443" s="16">
        <v>3480</v>
      </c>
      <c r="I443" s="17" t="s">
        <v>99</v>
      </c>
      <c r="J443" s="18">
        <v>230000</v>
      </c>
      <c r="K443" s="19">
        <v>230000</v>
      </c>
      <c r="L443" s="19">
        <v>0</v>
      </c>
      <c r="M443" s="19">
        <v>0</v>
      </c>
      <c r="N443" s="19">
        <v>0</v>
      </c>
      <c r="O443" s="19">
        <v>0</v>
      </c>
      <c r="P443" s="19">
        <v>0</v>
      </c>
      <c r="Q443" s="19">
        <v>-230000</v>
      </c>
      <c r="R443" s="19">
        <v>0</v>
      </c>
      <c r="S443" s="19">
        <v>0</v>
      </c>
      <c r="T443" s="19">
        <v>0</v>
      </c>
      <c r="U443" s="19">
        <v>0</v>
      </c>
      <c r="V443" s="19">
        <v>0</v>
      </c>
      <c r="W443" s="19">
        <v>0</v>
      </c>
      <c r="X443" s="19">
        <v>0</v>
      </c>
      <c r="Y443" s="19">
        <v>230000</v>
      </c>
      <c r="Z443" s="19">
        <v>0</v>
      </c>
      <c r="AA443" s="19">
        <f t="shared" si="95"/>
        <v>0</v>
      </c>
      <c r="AB443" s="20">
        <v>0</v>
      </c>
      <c r="AC443" s="20">
        <v>0</v>
      </c>
      <c r="AD443" s="21">
        <v>0</v>
      </c>
    </row>
    <row r="444" spans="1:30" ht="30" outlineLevel="2" x14ac:dyDescent="0.25">
      <c r="A444" s="15" t="s">
        <v>347</v>
      </c>
      <c r="B444" s="16" t="s">
        <v>36</v>
      </c>
      <c r="C444" s="16" t="s">
        <v>97</v>
      </c>
      <c r="D444" s="16" t="s">
        <v>98</v>
      </c>
      <c r="E444" s="16"/>
      <c r="F444" s="16" t="s">
        <v>39</v>
      </c>
      <c r="G444" s="16">
        <v>1120</v>
      </c>
      <c r="H444" s="16">
        <v>3480</v>
      </c>
      <c r="I444" s="17" t="s">
        <v>99</v>
      </c>
      <c r="J444" s="18">
        <v>12311743</v>
      </c>
      <c r="K444" s="19">
        <v>6178691</v>
      </c>
      <c r="L444" s="19">
        <v>0</v>
      </c>
      <c r="M444" s="19">
        <v>0</v>
      </c>
      <c r="N444" s="19">
        <v>0</v>
      </c>
      <c r="O444" s="19">
        <v>0</v>
      </c>
      <c r="P444" s="19">
        <v>0</v>
      </c>
      <c r="Q444" s="19">
        <v>-6178691</v>
      </c>
      <c r="R444" s="19">
        <v>0</v>
      </c>
      <c r="S444" s="19">
        <v>0</v>
      </c>
      <c r="T444" s="19">
        <v>0</v>
      </c>
      <c r="U444" s="19">
        <v>0</v>
      </c>
      <c r="V444" s="19">
        <v>0</v>
      </c>
      <c r="W444" s="19">
        <v>0</v>
      </c>
      <c r="X444" s="19">
        <v>0</v>
      </c>
      <c r="Y444" s="19">
        <v>6178691</v>
      </c>
      <c r="Z444" s="19">
        <v>0</v>
      </c>
      <c r="AA444" s="19">
        <f t="shared" si="95"/>
        <v>0</v>
      </c>
      <c r="AB444" s="20">
        <v>0</v>
      </c>
      <c r="AC444" s="20">
        <v>0</v>
      </c>
      <c r="AD444" s="21">
        <v>0</v>
      </c>
    </row>
    <row r="445" spans="1:30" ht="30" outlineLevel="2" x14ac:dyDescent="0.25">
      <c r="A445" s="15" t="s">
        <v>368</v>
      </c>
      <c r="B445" s="16" t="s">
        <v>36</v>
      </c>
      <c r="C445" s="16" t="s">
        <v>97</v>
      </c>
      <c r="D445" s="16" t="s">
        <v>98</v>
      </c>
      <c r="E445" s="16"/>
      <c r="F445" s="16" t="s">
        <v>39</v>
      </c>
      <c r="G445" s="16">
        <v>1120</v>
      </c>
      <c r="H445" s="16">
        <v>3460</v>
      </c>
      <c r="I445" s="17" t="s">
        <v>99</v>
      </c>
      <c r="J445" s="18">
        <v>50467563</v>
      </c>
      <c r="K445" s="19">
        <v>50467563</v>
      </c>
      <c r="L445" s="19">
        <v>0</v>
      </c>
      <c r="M445" s="19">
        <v>0</v>
      </c>
      <c r="N445" s="19">
        <v>0</v>
      </c>
      <c r="O445" s="19">
        <v>0</v>
      </c>
      <c r="P445" s="19">
        <v>0</v>
      </c>
      <c r="Q445" s="19">
        <v>-50467563</v>
      </c>
      <c r="R445" s="19">
        <v>0</v>
      </c>
      <c r="S445" s="19">
        <v>0</v>
      </c>
      <c r="T445" s="19">
        <v>0</v>
      </c>
      <c r="U445" s="19">
        <v>0</v>
      </c>
      <c r="V445" s="19">
        <v>0</v>
      </c>
      <c r="W445" s="19">
        <v>0</v>
      </c>
      <c r="X445" s="19">
        <v>17663647.050000001</v>
      </c>
      <c r="Y445" s="19">
        <v>50467563</v>
      </c>
      <c r="Z445" s="19">
        <v>0</v>
      </c>
      <c r="AA445" s="19">
        <f t="shared" si="95"/>
        <v>0</v>
      </c>
      <c r="AB445" s="20">
        <v>0</v>
      </c>
      <c r="AC445" s="20">
        <v>0</v>
      </c>
      <c r="AD445" s="21">
        <v>0</v>
      </c>
    </row>
    <row r="446" spans="1:30" ht="30" outlineLevel="2" x14ac:dyDescent="0.25">
      <c r="A446" s="15" t="s">
        <v>489</v>
      </c>
      <c r="B446" s="16" t="s">
        <v>36</v>
      </c>
      <c r="C446" s="16" t="s">
        <v>97</v>
      </c>
      <c r="D446" s="16" t="s">
        <v>98</v>
      </c>
      <c r="E446" s="16"/>
      <c r="F446" s="16" t="s">
        <v>39</v>
      </c>
      <c r="G446" s="16">
        <v>1120</v>
      </c>
      <c r="H446" s="16">
        <v>3480</v>
      </c>
      <c r="I446" s="17" t="s">
        <v>99</v>
      </c>
      <c r="J446" s="18">
        <v>300000</v>
      </c>
      <c r="K446" s="19">
        <v>300000</v>
      </c>
      <c r="L446" s="19">
        <v>-300000</v>
      </c>
      <c r="M446" s="19"/>
      <c r="N446" s="19"/>
      <c r="O446" s="19"/>
      <c r="P446" s="19">
        <v>0</v>
      </c>
      <c r="Q446" s="19">
        <v>0</v>
      </c>
      <c r="R446" s="19">
        <v>0</v>
      </c>
      <c r="S446" s="19">
        <v>0</v>
      </c>
      <c r="T446" s="19">
        <v>0</v>
      </c>
      <c r="U446" s="19">
        <v>0</v>
      </c>
      <c r="V446" s="19">
        <v>0</v>
      </c>
      <c r="W446" s="19">
        <v>0</v>
      </c>
      <c r="X446" s="19">
        <v>0</v>
      </c>
      <c r="Y446" s="19">
        <v>300000</v>
      </c>
      <c r="Z446" s="19">
        <v>0</v>
      </c>
      <c r="AA446" s="19">
        <f t="shared" si="95"/>
        <v>0</v>
      </c>
      <c r="AB446" s="20">
        <v>0</v>
      </c>
      <c r="AC446" s="20">
        <v>0</v>
      </c>
      <c r="AD446" s="21">
        <v>0</v>
      </c>
    </row>
    <row r="447" spans="1:30" outlineLevel="1" x14ac:dyDescent="0.25">
      <c r="A447" s="22"/>
      <c r="B447" s="23"/>
      <c r="C447" s="23"/>
      <c r="D447" s="23" t="s">
        <v>557</v>
      </c>
      <c r="E447" s="23"/>
      <c r="F447" s="23"/>
      <c r="G447" s="23"/>
      <c r="H447" s="23"/>
      <c r="I447" s="24"/>
      <c r="J447" s="25">
        <f t="shared" ref="J447:AA447" si="107">SUBTOTAL(9,J439:J446)</f>
        <v>64782354</v>
      </c>
      <c r="K447" s="26">
        <f t="shared" si="107"/>
        <v>58649302</v>
      </c>
      <c r="L447" s="26">
        <f t="shared" si="107"/>
        <v>-300000</v>
      </c>
      <c r="M447" s="26">
        <f t="shared" si="107"/>
        <v>0</v>
      </c>
      <c r="N447" s="26">
        <f t="shared" si="107"/>
        <v>0</v>
      </c>
      <c r="O447" s="26">
        <f t="shared" si="107"/>
        <v>0</v>
      </c>
      <c r="P447" s="26">
        <f t="shared" si="107"/>
        <v>0</v>
      </c>
      <c r="Q447" s="26">
        <f t="shared" si="107"/>
        <v>-57891846.030000001</v>
      </c>
      <c r="R447" s="26">
        <f t="shared" si="107"/>
        <v>457455.97</v>
      </c>
      <c r="S447" s="26">
        <f t="shared" si="107"/>
        <v>0</v>
      </c>
      <c r="T447" s="26">
        <f t="shared" si="107"/>
        <v>0</v>
      </c>
      <c r="U447" s="26">
        <f t="shared" si="107"/>
        <v>0</v>
      </c>
      <c r="V447" s="26">
        <f t="shared" si="107"/>
        <v>109694.97</v>
      </c>
      <c r="W447" s="26">
        <f t="shared" si="107"/>
        <v>109694.97</v>
      </c>
      <c r="X447" s="26">
        <f t="shared" si="107"/>
        <v>18011408.050000001</v>
      </c>
      <c r="Y447" s="26">
        <f t="shared" si="107"/>
        <v>58539607.030000001</v>
      </c>
      <c r="Z447" s="26">
        <f t="shared" si="107"/>
        <v>0</v>
      </c>
      <c r="AA447" s="26">
        <f t="shared" si="107"/>
        <v>347761</v>
      </c>
      <c r="AB447" s="27">
        <f>V447/R447</f>
        <v>0.23979350406116681</v>
      </c>
      <c r="AC447" s="27">
        <f>(S447+T447+U447)/R447</f>
        <v>0</v>
      </c>
      <c r="AD447" s="28">
        <f>AB447+AC447</f>
        <v>0.23979350406116681</v>
      </c>
    </row>
    <row r="448" spans="1:30" outlineLevel="2" x14ac:dyDescent="0.25">
      <c r="A448" s="15" t="s">
        <v>35</v>
      </c>
      <c r="B448" s="16" t="s">
        <v>36</v>
      </c>
      <c r="C448" s="16" t="s">
        <v>97</v>
      </c>
      <c r="D448" s="16" t="s">
        <v>100</v>
      </c>
      <c r="E448" s="16"/>
      <c r="F448" s="16" t="s">
        <v>39</v>
      </c>
      <c r="G448" s="16">
        <v>1120</v>
      </c>
      <c r="H448" s="16">
        <v>3480</v>
      </c>
      <c r="I448" s="17" t="s">
        <v>101</v>
      </c>
      <c r="J448" s="18">
        <v>162550</v>
      </c>
      <c r="K448" s="19">
        <v>162550</v>
      </c>
      <c r="L448" s="19"/>
      <c r="M448" s="19">
        <v>1000000</v>
      </c>
      <c r="N448" s="19"/>
      <c r="O448" s="19"/>
      <c r="P448" s="19">
        <v>0</v>
      </c>
      <c r="Q448" s="19">
        <v>-662550</v>
      </c>
      <c r="R448" s="19">
        <v>500000</v>
      </c>
      <c r="S448" s="19">
        <v>0</v>
      </c>
      <c r="T448" s="19">
        <v>0</v>
      </c>
      <c r="U448" s="19">
        <v>0</v>
      </c>
      <c r="V448" s="19">
        <v>0</v>
      </c>
      <c r="W448" s="19">
        <v>0</v>
      </c>
      <c r="X448" s="19">
        <v>0</v>
      </c>
      <c r="Y448" s="19">
        <v>162550</v>
      </c>
      <c r="Z448" s="19">
        <v>0</v>
      </c>
      <c r="AA448" s="19">
        <f t="shared" si="95"/>
        <v>500000</v>
      </c>
      <c r="AB448" s="20">
        <f>V448/R448</f>
        <v>0</v>
      </c>
      <c r="AC448" s="20">
        <f>(S448+T448+U448)/R448</f>
        <v>0</v>
      </c>
      <c r="AD448" s="21">
        <f>AB448+AC448</f>
        <v>0</v>
      </c>
    </row>
    <row r="449" spans="1:30" outlineLevel="2" x14ac:dyDescent="0.25">
      <c r="A449" s="15" t="s">
        <v>177</v>
      </c>
      <c r="B449" s="16" t="s">
        <v>36</v>
      </c>
      <c r="C449" s="16" t="s">
        <v>97</v>
      </c>
      <c r="D449" s="16" t="s">
        <v>100</v>
      </c>
      <c r="E449" s="16"/>
      <c r="F449" s="16" t="s">
        <v>39</v>
      </c>
      <c r="G449" s="16">
        <v>1120</v>
      </c>
      <c r="H449" s="16">
        <v>3480</v>
      </c>
      <c r="I449" s="17" t="s">
        <v>101</v>
      </c>
      <c r="J449" s="18">
        <v>1283247</v>
      </c>
      <c r="K449" s="19">
        <v>1283247</v>
      </c>
      <c r="L449" s="19">
        <v>0</v>
      </c>
      <c r="M449" s="19">
        <v>0</v>
      </c>
      <c r="N449" s="19">
        <v>0</v>
      </c>
      <c r="O449" s="19">
        <v>0</v>
      </c>
      <c r="P449" s="19">
        <v>0</v>
      </c>
      <c r="Q449" s="19">
        <v>-173976</v>
      </c>
      <c r="R449" s="19">
        <v>1109271</v>
      </c>
      <c r="S449" s="19">
        <v>0</v>
      </c>
      <c r="T449" s="19">
        <v>1109271</v>
      </c>
      <c r="U449" s="19">
        <v>0</v>
      </c>
      <c r="V449" s="19">
        <v>0</v>
      </c>
      <c r="W449" s="19">
        <v>0</v>
      </c>
      <c r="X449" s="19">
        <v>0</v>
      </c>
      <c r="Y449" s="19">
        <v>173976</v>
      </c>
      <c r="Z449" s="19">
        <v>0</v>
      </c>
      <c r="AA449" s="19">
        <f t="shared" si="95"/>
        <v>0</v>
      </c>
      <c r="AB449" s="20">
        <f>V449/R449</f>
        <v>0</v>
      </c>
      <c r="AC449" s="20">
        <f>(S449+T449+U449)/R449</f>
        <v>1</v>
      </c>
      <c r="AD449" s="21">
        <f>AB449+AC449</f>
        <v>1</v>
      </c>
    </row>
    <row r="450" spans="1:30" outlineLevel="2" x14ac:dyDescent="0.25">
      <c r="A450" s="15" t="s">
        <v>249</v>
      </c>
      <c r="B450" s="16" t="s">
        <v>250</v>
      </c>
      <c r="C450" s="16" t="s">
        <v>97</v>
      </c>
      <c r="D450" s="16" t="s">
        <v>100</v>
      </c>
      <c r="E450" s="16"/>
      <c r="F450" s="16" t="s">
        <v>39</v>
      </c>
      <c r="G450" s="16">
        <v>1120</v>
      </c>
      <c r="H450" s="16">
        <v>3480</v>
      </c>
      <c r="I450" s="17" t="s">
        <v>101</v>
      </c>
      <c r="J450" s="18">
        <v>1000000</v>
      </c>
      <c r="K450" s="19">
        <v>1000000</v>
      </c>
      <c r="L450" s="19">
        <v>0</v>
      </c>
      <c r="M450" s="19">
        <v>0</v>
      </c>
      <c r="N450" s="19">
        <v>0</v>
      </c>
      <c r="O450" s="19">
        <v>0</v>
      </c>
      <c r="P450" s="19">
        <v>0</v>
      </c>
      <c r="Q450" s="19">
        <v>-650000</v>
      </c>
      <c r="R450" s="19">
        <v>350000</v>
      </c>
      <c r="S450" s="19">
        <v>0</v>
      </c>
      <c r="T450" s="19">
        <v>0</v>
      </c>
      <c r="U450" s="19">
        <v>0</v>
      </c>
      <c r="V450" s="19">
        <v>0</v>
      </c>
      <c r="W450" s="19">
        <v>0</v>
      </c>
      <c r="X450" s="19">
        <v>350000</v>
      </c>
      <c r="Y450" s="19">
        <v>1000000</v>
      </c>
      <c r="Z450" s="19">
        <v>0</v>
      </c>
      <c r="AA450" s="19">
        <f t="shared" si="95"/>
        <v>350000</v>
      </c>
      <c r="AB450" s="20">
        <f>V450/R450</f>
        <v>0</v>
      </c>
      <c r="AC450" s="20">
        <f>(S450+T450+U450)/R450</f>
        <v>0</v>
      </c>
      <c r="AD450" s="21">
        <f>AB450+AC450</f>
        <v>0</v>
      </c>
    </row>
    <row r="451" spans="1:30" outlineLevel="2" x14ac:dyDescent="0.25">
      <c r="A451" s="15" t="s">
        <v>301</v>
      </c>
      <c r="B451" s="16" t="s">
        <v>36</v>
      </c>
      <c r="C451" s="16" t="s">
        <v>97</v>
      </c>
      <c r="D451" s="16" t="s">
        <v>100</v>
      </c>
      <c r="E451" s="16"/>
      <c r="F451" s="16" t="s">
        <v>39</v>
      </c>
      <c r="G451" s="16">
        <v>1120</v>
      </c>
      <c r="H451" s="16">
        <v>3480</v>
      </c>
      <c r="I451" s="17" t="s">
        <v>101</v>
      </c>
      <c r="J451" s="18">
        <v>6469140</v>
      </c>
      <c r="K451" s="19">
        <v>6469140</v>
      </c>
      <c r="L451" s="19">
        <v>0</v>
      </c>
      <c r="M451" s="19">
        <v>0</v>
      </c>
      <c r="N451" s="19">
        <v>0</v>
      </c>
      <c r="O451" s="19">
        <v>0</v>
      </c>
      <c r="P451" s="19">
        <v>0</v>
      </c>
      <c r="Q451" s="19">
        <v>-6469140</v>
      </c>
      <c r="R451" s="19">
        <v>0</v>
      </c>
      <c r="S451" s="19">
        <v>0</v>
      </c>
      <c r="T451" s="19">
        <v>0</v>
      </c>
      <c r="U451" s="19">
        <v>0</v>
      </c>
      <c r="V451" s="19">
        <v>0</v>
      </c>
      <c r="W451" s="19">
        <v>0</v>
      </c>
      <c r="X451" s="19">
        <v>0</v>
      </c>
      <c r="Y451" s="19">
        <v>6469140</v>
      </c>
      <c r="Z451" s="19">
        <v>0</v>
      </c>
      <c r="AA451" s="19">
        <f t="shared" si="95"/>
        <v>0</v>
      </c>
      <c r="AB451" s="20">
        <v>0</v>
      </c>
      <c r="AC451" s="20">
        <v>0</v>
      </c>
      <c r="AD451" s="21">
        <v>0</v>
      </c>
    </row>
    <row r="452" spans="1:30" outlineLevel="2" x14ac:dyDescent="0.25">
      <c r="A452" s="15" t="s">
        <v>319</v>
      </c>
      <c r="B452" s="16" t="s">
        <v>36</v>
      </c>
      <c r="C452" s="16" t="s">
        <v>97</v>
      </c>
      <c r="D452" s="16" t="s">
        <v>100</v>
      </c>
      <c r="E452" s="16"/>
      <c r="F452" s="16" t="s">
        <v>39</v>
      </c>
      <c r="G452" s="16">
        <v>1120</v>
      </c>
      <c r="H452" s="16">
        <v>3480</v>
      </c>
      <c r="I452" s="17" t="s">
        <v>101</v>
      </c>
      <c r="J452" s="18">
        <v>2922</v>
      </c>
      <c r="K452" s="19">
        <v>1402922</v>
      </c>
      <c r="L452" s="19"/>
      <c r="M452" s="19"/>
      <c r="N452" s="19"/>
      <c r="O452" s="19"/>
      <c r="P452" s="19">
        <v>0</v>
      </c>
      <c r="Q452" s="19">
        <v>0</v>
      </c>
      <c r="R452" s="19">
        <v>1402922</v>
      </c>
      <c r="S452" s="19">
        <v>0</v>
      </c>
      <c r="T452" s="19">
        <v>21084.22</v>
      </c>
      <c r="U452" s="19">
        <v>0</v>
      </c>
      <c r="V452" s="19">
        <v>1378915.78</v>
      </c>
      <c r="W452" s="19">
        <v>1378915.78</v>
      </c>
      <c r="X452" s="19">
        <v>2922</v>
      </c>
      <c r="Y452" s="19">
        <v>2922</v>
      </c>
      <c r="Z452" s="19">
        <v>0</v>
      </c>
      <c r="AA452" s="19">
        <f t="shared" si="95"/>
        <v>2922</v>
      </c>
      <c r="AB452" s="20">
        <f>V452/R452</f>
        <v>0.98288841432381846</v>
      </c>
      <c r="AC452" s="20">
        <f>(S452+T452+U452)/R452</f>
        <v>1.5028789911342185E-2</v>
      </c>
      <c r="AD452" s="21">
        <f>AB452+AC452</f>
        <v>0.99791720423516062</v>
      </c>
    </row>
    <row r="453" spans="1:30" outlineLevel="2" x14ac:dyDescent="0.25">
      <c r="A453" s="15" t="s">
        <v>347</v>
      </c>
      <c r="B453" s="16" t="s">
        <v>36</v>
      </c>
      <c r="C453" s="16" t="s">
        <v>97</v>
      </c>
      <c r="D453" s="16" t="s">
        <v>100</v>
      </c>
      <c r="E453" s="16"/>
      <c r="F453" s="16" t="s">
        <v>39</v>
      </c>
      <c r="G453" s="16">
        <v>1120</v>
      </c>
      <c r="H453" s="16">
        <v>3480</v>
      </c>
      <c r="I453" s="17" t="s">
        <v>101</v>
      </c>
      <c r="J453" s="18">
        <v>1475585</v>
      </c>
      <c r="K453" s="19">
        <v>1747671</v>
      </c>
      <c r="L453" s="19">
        <v>0</v>
      </c>
      <c r="M453" s="19">
        <v>0</v>
      </c>
      <c r="N453" s="19">
        <v>0</v>
      </c>
      <c r="O453" s="19">
        <v>0</v>
      </c>
      <c r="P453" s="19">
        <v>0</v>
      </c>
      <c r="Q453" s="19">
        <v>-1135986.1499999999</v>
      </c>
      <c r="R453" s="19">
        <v>611684.85000000009</v>
      </c>
      <c r="S453" s="19">
        <v>0</v>
      </c>
      <c r="T453" s="19">
        <v>0</v>
      </c>
      <c r="U453" s="19">
        <v>0</v>
      </c>
      <c r="V453" s="19">
        <v>558553.88</v>
      </c>
      <c r="W453" s="19">
        <v>558553.88</v>
      </c>
      <c r="X453" s="19">
        <v>53130.97</v>
      </c>
      <c r="Y453" s="19">
        <v>1189117.1200000001</v>
      </c>
      <c r="Z453" s="19">
        <v>0</v>
      </c>
      <c r="AA453" s="19">
        <f t="shared" si="95"/>
        <v>53130.970000000088</v>
      </c>
      <c r="AB453" s="20">
        <f>V453/R453</f>
        <v>0.9131399608801819</v>
      </c>
      <c r="AC453" s="20">
        <f>(S453+T453+U453)/R453</f>
        <v>0</v>
      </c>
      <c r="AD453" s="21">
        <f>AB453+AC453</f>
        <v>0.9131399608801819</v>
      </c>
    </row>
    <row r="454" spans="1:30" outlineLevel="2" x14ac:dyDescent="0.25">
      <c r="A454" s="15" t="s">
        <v>489</v>
      </c>
      <c r="B454" s="16" t="s">
        <v>36</v>
      </c>
      <c r="C454" s="16" t="s">
        <v>97</v>
      </c>
      <c r="D454" s="16" t="s">
        <v>100</v>
      </c>
      <c r="E454" s="16"/>
      <c r="F454" s="16" t="s">
        <v>39</v>
      </c>
      <c r="G454" s="16">
        <v>1120</v>
      </c>
      <c r="H454" s="16">
        <v>3480</v>
      </c>
      <c r="I454" s="17" t="s">
        <v>101</v>
      </c>
      <c r="J454" s="18">
        <v>5722500</v>
      </c>
      <c r="K454" s="19">
        <v>5722500</v>
      </c>
      <c r="L454" s="19">
        <v>-5722500</v>
      </c>
      <c r="M454" s="19"/>
      <c r="N454" s="19"/>
      <c r="O454" s="19"/>
      <c r="P454" s="19">
        <v>0</v>
      </c>
      <c r="Q454" s="19">
        <v>0</v>
      </c>
      <c r="R454" s="19">
        <v>0</v>
      </c>
      <c r="S454" s="19">
        <v>0</v>
      </c>
      <c r="T454" s="19">
        <v>0</v>
      </c>
      <c r="U454" s="19">
        <v>0</v>
      </c>
      <c r="V454" s="19">
        <v>0</v>
      </c>
      <c r="W454" s="19">
        <v>0</v>
      </c>
      <c r="X454" s="19">
        <v>0</v>
      </c>
      <c r="Y454" s="19">
        <v>5722500</v>
      </c>
      <c r="Z454" s="19">
        <v>0</v>
      </c>
      <c r="AA454" s="19">
        <f t="shared" si="95"/>
        <v>0</v>
      </c>
      <c r="AB454" s="20">
        <v>0</v>
      </c>
      <c r="AC454" s="20">
        <v>0</v>
      </c>
      <c r="AD454" s="21">
        <v>0</v>
      </c>
    </row>
    <row r="455" spans="1:30" outlineLevel="1" x14ac:dyDescent="0.25">
      <c r="A455" s="22"/>
      <c r="B455" s="23"/>
      <c r="C455" s="23"/>
      <c r="D455" s="23" t="s">
        <v>558</v>
      </c>
      <c r="E455" s="23"/>
      <c r="F455" s="23"/>
      <c r="G455" s="23"/>
      <c r="H455" s="23"/>
      <c r="I455" s="24"/>
      <c r="J455" s="25">
        <f t="shared" ref="J455:AA455" si="108">SUBTOTAL(9,J448:J454)</f>
        <v>16115944</v>
      </c>
      <c r="K455" s="26">
        <f t="shared" si="108"/>
        <v>17788030</v>
      </c>
      <c r="L455" s="26">
        <f t="shared" si="108"/>
        <v>-5722500</v>
      </c>
      <c r="M455" s="26">
        <f t="shared" si="108"/>
        <v>1000000</v>
      </c>
      <c r="N455" s="26">
        <f t="shared" si="108"/>
        <v>0</v>
      </c>
      <c r="O455" s="26">
        <f t="shared" si="108"/>
        <v>0</v>
      </c>
      <c r="P455" s="26">
        <f t="shared" si="108"/>
        <v>0</v>
      </c>
      <c r="Q455" s="26">
        <f t="shared" si="108"/>
        <v>-9091652.1500000004</v>
      </c>
      <c r="R455" s="26">
        <f t="shared" si="108"/>
        <v>3973877.85</v>
      </c>
      <c r="S455" s="26">
        <f t="shared" si="108"/>
        <v>0</v>
      </c>
      <c r="T455" s="26">
        <f t="shared" si="108"/>
        <v>1130355.22</v>
      </c>
      <c r="U455" s="26">
        <f t="shared" si="108"/>
        <v>0</v>
      </c>
      <c r="V455" s="26">
        <f t="shared" si="108"/>
        <v>1937469.6600000001</v>
      </c>
      <c r="W455" s="26">
        <f t="shared" si="108"/>
        <v>1937469.6600000001</v>
      </c>
      <c r="X455" s="26">
        <f t="shared" si="108"/>
        <v>406052.97</v>
      </c>
      <c r="Y455" s="26">
        <f t="shared" si="108"/>
        <v>14720205.120000001</v>
      </c>
      <c r="Z455" s="26">
        <f t="shared" si="108"/>
        <v>0</v>
      </c>
      <c r="AA455" s="26">
        <f t="shared" si="108"/>
        <v>906052.97000000009</v>
      </c>
      <c r="AB455" s="27">
        <f>V455/R455</f>
        <v>0.48755138762002964</v>
      </c>
      <c r="AC455" s="27">
        <f>(S455+T455+U455)/R455</f>
        <v>0.28444639283514966</v>
      </c>
      <c r="AD455" s="28">
        <f>AB455+AC455</f>
        <v>0.77199778045517931</v>
      </c>
    </row>
    <row r="456" spans="1:30" outlineLevel="2" x14ac:dyDescent="0.25">
      <c r="A456" s="15" t="s">
        <v>35</v>
      </c>
      <c r="B456" s="16" t="s">
        <v>36</v>
      </c>
      <c r="C456" s="16" t="s">
        <v>97</v>
      </c>
      <c r="D456" s="16" t="s">
        <v>102</v>
      </c>
      <c r="E456" s="16"/>
      <c r="F456" s="16" t="s">
        <v>39</v>
      </c>
      <c r="G456" s="16">
        <v>1120</v>
      </c>
      <c r="H456" s="16">
        <v>3480</v>
      </c>
      <c r="I456" s="17" t="s">
        <v>103</v>
      </c>
      <c r="J456" s="18">
        <v>0</v>
      </c>
      <c r="K456" s="19">
        <v>275000</v>
      </c>
      <c r="L456" s="19">
        <v>0</v>
      </c>
      <c r="M456" s="19">
        <v>0</v>
      </c>
      <c r="N456" s="19">
        <v>0</v>
      </c>
      <c r="O456" s="19">
        <v>0</v>
      </c>
      <c r="P456" s="19">
        <v>0</v>
      </c>
      <c r="Q456" s="19">
        <v>0</v>
      </c>
      <c r="R456" s="19">
        <v>275000</v>
      </c>
      <c r="S456" s="19">
        <v>0</v>
      </c>
      <c r="T456" s="19">
        <v>275000</v>
      </c>
      <c r="U456" s="19">
        <v>0</v>
      </c>
      <c r="V456" s="19">
        <v>0</v>
      </c>
      <c r="W456" s="19">
        <v>0</v>
      </c>
      <c r="X456" s="19">
        <v>0</v>
      </c>
      <c r="Y456" s="19">
        <v>0</v>
      </c>
      <c r="Z456" s="19">
        <v>0</v>
      </c>
      <c r="AA456" s="19">
        <f t="shared" si="95"/>
        <v>0</v>
      </c>
      <c r="AB456" s="20">
        <f>V456/R456</f>
        <v>0</v>
      </c>
      <c r="AC456" s="20">
        <f>(S456+T456+U456)/R456</f>
        <v>1</v>
      </c>
      <c r="AD456" s="21">
        <f>AB456+AC456</f>
        <v>1</v>
      </c>
    </row>
    <row r="457" spans="1:30" outlineLevel="2" x14ac:dyDescent="0.25">
      <c r="A457" s="15" t="s">
        <v>249</v>
      </c>
      <c r="B457" s="16" t="s">
        <v>250</v>
      </c>
      <c r="C457" s="16" t="s">
        <v>97</v>
      </c>
      <c r="D457" s="16" t="s">
        <v>102</v>
      </c>
      <c r="E457" s="16"/>
      <c r="F457" s="16" t="s">
        <v>39</v>
      </c>
      <c r="G457" s="16">
        <v>1120</v>
      </c>
      <c r="H457" s="16">
        <v>3480</v>
      </c>
      <c r="I457" s="17" t="s">
        <v>254</v>
      </c>
      <c r="J457" s="18">
        <v>5000000</v>
      </c>
      <c r="K457" s="19">
        <v>5000000</v>
      </c>
      <c r="L457" s="19">
        <v>0</v>
      </c>
      <c r="M457" s="19">
        <v>0</v>
      </c>
      <c r="N457" s="19">
        <v>0</v>
      </c>
      <c r="O457" s="19">
        <v>0</v>
      </c>
      <c r="P457" s="19">
        <v>0</v>
      </c>
      <c r="Q457" s="19">
        <v>-1000000</v>
      </c>
      <c r="R457" s="19">
        <v>4000000</v>
      </c>
      <c r="S457" s="19">
        <v>0</v>
      </c>
      <c r="T457" s="19">
        <v>0</v>
      </c>
      <c r="U457" s="19">
        <v>0</v>
      </c>
      <c r="V457" s="19">
        <v>11200</v>
      </c>
      <c r="W457" s="19">
        <v>11200</v>
      </c>
      <c r="X457" s="19">
        <v>3738800</v>
      </c>
      <c r="Y457" s="19">
        <v>4988800</v>
      </c>
      <c r="Z457" s="19">
        <v>0</v>
      </c>
      <c r="AA457" s="19">
        <f t="shared" si="95"/>
        <v>3988800</v>
      </c>
      <c r="AB457" s="20">
        <f>V457/R457</f>
        <v>2.8E-3</v>
      </c>
      <c r="AC457" s="20">
        <f>(S457+T457+U457)/R457</f>
        <v>0</v>
      </c>
      <c r="AD457" s="21">
        <f>AB457+AC457</f>
        <v>2.8E-3</v>
      </c>
    </row>
    <row r="458" spans="1:30" outlineLevel="2" x14ac:dyDescent="0.25">
      <c r="A458" s="15" t="s">
        <v>249</v>
      </c>
      <c r="B458" s="16" t="s">
        <v>285</v>
      </c>
      <c r="C458" s="16" t="s">
        <v>97</v>
      </c>
      <c r="D458" s="16" t="s">
        <v>102</v>
      </c>
      <c r="E458" s="16"/>
      <c r="F458" s="16" t="s">
        <v>39</v>
      </c>
      <c r="G458" s="16">
        <v>1120</v>
      </c>
      <c r="H458" s="16">
        <v>3480</v>
      </c>
      <c r="I458" s="17" t="s">
        <v>254</v>
      </c>
      <c r="J458" s="18">
        <v>150000</v>
      </c>
      <c r="K458" s="19">
        <v>150000</v>
      </c>
      <c r="L458" s="19">
        <v>0</v>
      </c>
      <c r="M458" s="19">
        <v>0</v>
      </c>
      <c r="N458" s="19">
        <v>0</v>
      </c>
      <c r="O458" s="19">
        <v>0</v>
      </c>
      <c r="P458" s="19">
        <v>0</v>
      </c>
      <c r="Q458" s="19">
        <v>-150000</v>
      </c>
      <c r="R458" s="19">
        <v>0</v>
      </c>
      <c r="S458" s="19">
        <v>0</v>
      </c>
      <c r="T458" s="19">
        <v>0</v>
      </c>
      <c r="U458" s="19">
        <v>0</v>
      </c>
      <c r="V458" s="19">
        <v>0</v>
      </c>
      <c r="W458" s="19">
        <v>0</v>
      </c>
      <c r="X458" s="19">
        <v>0</v>
      </c>
      <c r="Y458" s="19">
        <v>150000</v>
      </c>
      <c r="Z458" s="19">
        <v>0</v>
      </c>
      <c r="AA458" s="19">
        <f t="shared" si="95"/>
        <v>0</v>
      </c>
      <c r="AB458" s="20">
        <v>0</v>
      </c>
      <c r="AC458" s="20">
        <v>0</v>
      </c>
      <c r="AD458" s="21">
        <v>0</v>
      </c>
    </row>
    <row r="459" spans="1:30" outlineLevel="2" x14ac:dyDescent="0.25">
      <c r="A459" s="15" t="s">
        <v>368</v>
      </c>
      <c r="B459" s="16" t="s">
        <v>36</v>
      </c>
      <c r="C459" s="16" t="s">
        <v>97</v>
      </c>
      <c r="D459" s="16" t="s">
        <v>102</v>
      </c>
      <c r="E459" s="16"/>
      <c r="F459" s="16" t="s">
        <v>39</v>
      </c>
      <c r="G459" s="16">
        <v>1120</v>
      </c>
      <c r="H459" s="16">
        <v>3460</v>
      </c>
      <c r="I459" s="17" t="s">
        <v>254</v>
      </c>
      <c r="J459" s="18">
        <v>4597602708</v>
      </c>
      <c r="K459" s="19">
        <v>4597602708</v>
      </c>
      <c r="L459" s="19">
        <v>-1297602708</v>
      </c>
      <c r="M459" s="19">
        <v>-3000000000</v>
      </c>
      <c r="N459" s="19"/>
      <c r="O459" s="19"/>
      <c r="P459" s="19">
        <v>0</v>
      </c>
      <c r="Q459" s="19">
        <v>-300000000</v>
      </c>
      <c r="R459" s="19">
        <v>0</v>
      </c>
      <c r="S459" s="19">
        <v>0</v>
      </c>
      <c r="T459" s="19">
        <v>0</v>
      </c>
      <c r="U459" s="19">
        <v>0</v>
      </c>
      <c r="V459" s="19">
        <v>0</v>
      </c>
      <c r="W459" s="19">
        <v>0</v>
      </c>
      <c r="X459" s="19">
        <v>300000000</v>
      </c>
      <c r="Y459" s="19">
        <v>4597602708</v>
      </c>
      <c r="Z459" s="19">
        <v>0</v>
      </c>
      <c r="AA459" s="19">
        <f t="shared" si="95"/>
        <v>0</v>
      </c>
      <c r="AB459" s="20">
        <v>0</v>
      </c>
      <c r="AC459" s="20">
        <v>0</v>
      </c>
      <c r="AD459" s="21">
        <v>0</v>
      </c>
    </row>
    <row r="460" spans="1:30" outlineLevel="2" x14ac:dyDescent="0.25">
      <c r="A460" s="15" t="s">
        <v>489</v>
      </c>
      <c r="B460" s="16" t="s">
        <v>36</v>
      </c>
      <c r="C460" s="16" t="s">
        <v>97</v>
      </c>
      <c r="D460" s="16" t="s">
        <v>102</v>
      </c>
      <c r="E460" s="16"/>
      <c r="F460" s="16" t="s">
        <v>39</v>
      </c>
      <c r="G460" s="16">
        <v>1120</v>
      </c>
      <c r="H460" s="16">
        <v>3480</v>
      </c>
      <c r="I460" s="17" t="s">
        <v>254</v>
      </c>
      <c r="J460" s="18">
        <v>1650000</v>
      </c>
      <c r="K460" s="19">
        <v>1650000</v>
      </c>
      <c r="L460" s="19">
        <v>-1650000</v>
      </c>
      <c r="M460" s="19"/>
      <c r="N460" s="19"/>
      <c r="O460" s="19"/>
      <c r="P460" s="19">
        <v>0</v>
      </c>
      <c r="Q460" s="19">
        <v>0</v>
      </c>
      <c r="R460" s="19">
        <v>0</v>
      </c>
      <c r="S460" s="19">
        <v>0</v>
      </c>
      <c r="T460" s="19">
        <v>0</v>
      </c>
      <c r="U460" s="19">
        <v>0</v>
      </c>
      <c r="V460" s="19">
        <v>0</v>
      </c>
      <c r="W460" s="19">
        <v>0</v>
      </c>
      <c r="X460" s="19">
        <v>0</v>
      </c>
      <c r="Y460" s="19">
        <v>1650000</v>
      </c>
      <c r="Z460" s="19">
        <v>0</v>
      </c>
      <c r="AA460" s="19">
        <f t="shared" ref="AA460:AA523" si="109">R460-S460-T460-U460-V460</f>
        <v>0</v>
      </c>
      <c r="AB460" s="20">
        <v>0</v>
      </c>
      <c r="AC460" s="20">
        <v>0</v>
      </c>
      <c r="AD460" s="21">
        <v>0</v>
      </c>
    </row>
    <row r="461" spans="1:30" outlineLevel="1" x14ac:dyDescent="0.25">
      <c r="A461" s="22"/>
      <c r="B461" s="23"/>
      <c r="C461" s="23"/>
      <c r="D461" s="23" t="s">
        <v>559</v>
      </c>
      <c r="E461" s="23"/>
      <c r="F461" s="23"/>
      <c r="G461" s="23"/>
      <c r="H461" s="23"/>
      <c r="I461" s="24"/>
      <c r="J461" s="25">
        <f t="shared" ref="J461:AA461" si="110">SUBTOTAL(9,J456:J460)</f>
        <v>4604402708</v>
      </c>
      <c r="K461" s="26">
        <f t="shared" si="110"/>
        <v>4604677708</v>
      </c>
      <c r="L461" s="26">
        <f t="shared" si="110"/>
        <v>-1299252708</v>
      </c>
      <c r="M461" s="26">
        <f t="shared" si="110"/>
        <v>-3000000000</v>
      </c>
      <c r="N461" s="26">
        <f t="shared" si="110"/>
        <v>0</v>
      </c>
      <c r="O461" s="26">
        <f t="shared" si="110"/>
        <v>0</v>
      </c>
      <c r="P461" s="26">
        <f t="shared" si="110"/>
        <v>0</v>
      </c>
      <c r="Q461" s="26">
        <f t="shared" si="110"/>
        <v>-301150000</v>
      </c>
      <c r="R461" s="26">
        <f t="shared" si="110"/>
        <v>4275000</v>
      </c>
      <c r="S461" s="26">
        <f t="shared" si="110"/>
        <v>0</v>
      </c>
      <c r="T461" s="26">
        <f t="shared" si="110"/>
        <v>275000</v>
      </c>
      <c r="U461" s="26">
        <f t="shared" si="110"/>
        <v>0</v>
      </c>
      <c r="V461" s="26">
        <f t="shared" si="110"/>
        <v>11200</v>
      </c>
      <c r="W461" s="26">
        <f t="shared" si="110"/>
        <v>11200</v>
      </c>
      <c r="X461" s="26">
        <f t="shared" si="110"/>
        <v>303738800</v>
      </c>
      <c r="Y461" s="26">
        <f t="shared" si="110"/>
        <v>4604391508</v>
      </c>
      <c r="Z461" s="26">
        <f t="shared" si="110"/>
        <v>0</v>
      </c>
      <c r="AA461" s="26">
        <f t="shared" si="110"/>
        <v>3988800</v>
      </c>
      <c r="AB461" s="27">
        <f>V461/R461</f>
        <v>2.6198830409356723E-3</v>
      </c>
      <c r="AC461" s="27">
        <f>(S461+T461+U461)/R461</f>
        <v>6.4327485380116955E-2</v>
      </c>
      <c r="AD461" s="28">
        <f>AB461+AC461</f>
        <v>6.694736842105263E-2</v>
      </c>
    </row>
    <row r="462" spans="1:30" outlineLevel="2" x14ac:dyDescent="0.25">
      <c r="A462" s="15" t="s">
        <v>177</v>
      </c>
      <c r="B462" s="16" t="s">
        <v>36</v>
      </c>
      <c r="C462" s="16" t="s">
        <v>97</v>
      </c>
      <c r="D462" s="16" t="s">
        <v>215</v>
      </c>
      <c r="E462" s="16"/>
      <c r="F462" s="16" t="s">
        <v>39</v>
      </c>
      <c r="G462" s="16">
        <v>1120</v>
      </c>
      <c r="H462" s="16">
        <v>3480</v>
      </c>
      <c r="I462" s="17" t="s">
        <v>216</v>
      </c>
      <c r="J462" s="18">
        <v>1753676</v>
      </c>
      <c r="K462" s="19">
        <v>1753676</v>
      </c>
      <c r="L462" s="19">
        <v>0</v>
      </c>
      <c r="M462" s="19">
        <v>0</v>
      </c>
      <c r="N462" s="19">
        <v>0</v>
      </c>
      <c r="O462" s="19">
        <v>0</v>
      </c>
      <c r="P462" s="19">
        <v>0</v>
      </c>
      <c r="Q462" s="19">
        <v>-340189</v>
      </c>
      <c r="R462" s="19">
        <v>1413487</v>
      </c>
      <c r="S462" s="19">
        <v>0</v>
      </c>
      <c r="T462" s="19">
        <v>1413487</v>
      </c>
      <c r="U462" s="19">
        <v>0</v>
      </c>
      <c r="V462" s="19">
        <v>0</v>
      </c>
      <c r="W462" s="19">
        <v>0</v>
      </c>
      <c r="X462" s="19">
        <v>0</v>
      </c>
      <c r="Y462" s="19">
        <v>340189</v>
      </c>
      <c r="Z462" s="19">
        <v>0</v>
      </c>
      <c r="AA462" s="19">
        <f t="shared" si="109"/>
        <v>0</v>
      </c>
      <c r="AB462" s="20">
        <f>V462/R462</f>
        <v>0</v>
      </c>
      <c r="AC462" s="20">
        <f>(S462+T462+U462)/R462</f>
        <v>1</v>
      </c>
      <c r="AD462" s="21">
        <f>AB462+AC462</f>
        <v>1</v>
      </c>
    </row>
    <row r="463" spans="1:30" outlineLevel="2" x14ac:dyDescent="0.25">
      <c r="A463" s="15" t="s">
        <v>319</v>
      </c>
      <c r="B463" s="16" t="s">
        <v>36</v>
      </c>
      <c r="C463" s="16" t="s">
        <v>97</v>
      </c>
      <c r="D463" s="16" t="s">
        <v>215</v>
      </c>
      <c r="E463" s="16"/>
      <c r="F463" s="16" t="s">
        <v>39</v>
      </c>
      <c r="G463" s="16">
        <v>1120</v>
      </c>
      <c r="H463" s="16">
        <v>3480</v>
      </c>
      <c r="I463" s="17" t="s">
        <v>216</v>
      </c>
      <c r="J463" s="18">
        <v>60000</v>
      </c>
      <c r="K463" s="19">
        <v>60000</v>
      </c>
      <c r="L463" s="19">
        <v>0</v>
      </c>
      <c r="M463" s="19">
        <v>0</v>
      </c>
      <c r="N463" s="19">
        <v>0</v>
      </c>
      <c r="O463" s="19">
        <v>0</v>
      </c>
      <c r="P463" s="19">
        <v>0</v>
      </c>
      <c r="Q463" s="19">
        <v>-60000</v>
      </c>
      <c r="R463" s="19">
        <v>0</v>
      </c>
      <c r="S463" s="19">
        <v>0</v>
      </c>
      <c r="T463" s="19">
        <v>0</v>
      </c>
      <c r="U463" s="19">
        <v>0</v>
      </c>
      <c r="V463" s="19">
        <v>0</v>
      </c>
      <c r="W463" s="19">
        <v>0</v>
      </c>
      <c r="X463" s="19">
        <v>0</v>
      </c>
      <c r="Y463" s="19">
        <v>60000</v>
      </c>
      <c r="Z463" s="19">
        <v>0</v>
      </c>
      <c r="AA463" s="19">
        <f t="shared" si="109"/>
        <v>0</v>
      </c>
      <c r="AB463" s="20">
        <v>0</v>
      </c>
      <c r="AC463" s="20">
        <v>0</v>
      </c>
      <c r="AD463" s="21">
        <v>0</v>
      </c>
    </row>
    <row r="464" spans="1:30" outlineLevel="2" x14ac:dyDescent="0.25">
      <c r="A464" s="15" t="s">
        <v>347</v>
      </c>
      <c r="B464" s="16" t="s">
        <v>36</v>
      </c>
      <c r="C464" s="16" t="s">
        <v>97</v>
      </c>
      <c r="D464" s="16" t="s">
        <v>215</v>
      </c>
      <c r="E464" s="16"/>
      <c r="F464" s="16" t="s">
        <v>39</v>
      </c>
      <c r="G464" s="16">
        <v>1120</v>
      </c>
      <c r="H464" s="16">
        <v>3480</v>
      </c>
      <c r="I464" s="17" t="s">
        <v>216</v>
      </c>
      <c r="J464" s="18">
        <v>2037692</v>
      </c>
      <c r="K464" s="19">
        <v>2037692</v>
      </c>
      <c r="L464" s="19">
        <v>0</v>
      </c>
      <c r="M464" s="19">
        <v>0</v>
      </c>
      <c r="N464" s="19">
        <v>0</v>
      </c>
      <c r="O464" s="19">
        <v>0</v>
      </c>
      <c r="P464" s="19">
        <v>0</v>
      </c>
      <c r="Q464" s="19">
        <v>-2037692</v>
      </c>
      <c r="R464" s="19">
        <v>0</v>
      </c>
      <c r="S464" s="19">
        <v>0</v>
      </c>
      <c r="T464" s="19">
        <v>0</v>
      </c>
      <c r="U464" s="19">
        <v>0</v>
      </c>
      <c r="V464" s="19">
        <v>0</v>
      </c>
      <c r="W464" s="19">
        <v>0</v>
      </c>
      <c r="X464" s="19">
        <v>0</v>
      </c>
      <c r="Y464" s="19">
        <v>2037692</v>
      </c>
      <c r="Z464" s="19">
        <v>0</v>
      </c>
      <c r="AA464" s="19">
        <f t="shared" si="109"/>
        <v>0</v>
      </c>
      <c r="AB464" s="20">
        <v>0</v>
      </c>
      <c r="AC464" s="20">
        <v>0</v>
      </c>
      <c r="AD464" s="21">
        <v>0</v>
      </c>
    </row>
    <row r="465" spans="1:30" outlineLevel="2" x14ac:dyDescent="0.25">
      <c r="A465" s="15" t="s">
        <v>489</v>
      </c>
      <c r="B465" s="16" t="s">
        <v>36</v>
      </c>
      <c r="C465" s="16" t="s">
        <v>97</v>
      </c>
      <c r="D465" s="16" t="s">
        <v>215</v>
      </c>
      <c r="E465" s="16"/>
      <c r="F465" s="16" t="s">
        <v>39</v>
      </c>
      <c r="G465" s="16">
        <v>1120</v>
      </c>
      <c r="H465" s="16">
        <v>3480</v>
      </c>
      <c r="I465" s="17" t="s">
        <v>216</v>
      </c>
      <c r="J465" s="18">
        <v>105000</v>
      </c>
      <c r="K465" s="19">
        <v>105000</v>
      </c>
      <c r="L465" s="19">
        <v>-105000</v>
      </c>
      <c r="M465" s="19"/>
      <c r="N465" s="19"/>
      <c r="O465" s="19"/>
      <c r="P465" s="19">
        <v>0</v>
      </c>
      <c r="Q465" s="19">
        <v>0</v>
      </c>
      <c r="R465" s="19">
        <v>0</v>
      </c>
      <c r="S465" s="19">
        <v>0</v>
      </c>
      <c r="T465" s="19">
        <v>0</v>
      </c>
      <c r="U465" s="19">
        <v>0</v>
      </c>
      <c r="V465" s="19">
        <v>0</v>
      </c>
      <c r="W465" s="19">
        <v>0</v>
      </c>
      <c r="X465" s="19">
        <v>0</v>
      </c>
      <c r="Y465" s="19">
        <v>105000</v>
      </c>
      <c r="Z465" s="19">
        <v>0</v>
      </c>
      <c r="AA465" s="19">
        <f t="shared" si="109"/>
        <v>0</v>
      </c>
      <c r="AB465" s="20">
        <v>0</v>
      </c>
      <c r="AC465" s="20">
        <v>0</v>
      </c>
      <c r="AD465" s="21">
        <v>0</v>
      </c>
    </row>
    <row r="466" spans="1:30" outlineLevel="1" x14ac:dyDescent="0.25">
      <c r="A466" s="22"/>
      <c r="B466" s="23"/>
      <c r="C466" s="23"/>
      <c r="D466" s="23" t="s">
        <v>560</v>
      </c>
      <c r="E466" s="23"/>
      <c r="F466" s="23"/>
      <c r="G466" s="23"/>
      <c r="H466" s="23"/>
      <c r="I466" s="24"/>
      <c r="J466" s="25">
        <f t="shared" ref="J466:AA466" si="111">SUBTOTAL(9,J462:J465)</f>
        <v>3956368</v>
      </c>
      <c r="K466" s="26">
        <f t="shared" si="111"/>
        <v>3956368</v>
      </c>
      <c r="L466" s="26">
        <f t="shared" si="111"/>
        <v>-105000</v>
      </c>
      <c r="M466" s="26">
        <f t="shared" si="111"/>
        <v>0</v>
      </c>
      <c r="N466" s="26">
        <f t="shared" si="111"/>
        <v>0</v>
      </c>
      <c r="O466" s="26">
        <f t="shared" si="111"/>
        <v>0</v>
      </c>
      <c r="P466" s="26">
        <f t="shared" si="111"/>
        <v>0</v>
      </c>
      <c r="Q466" s="26">
        <f t="shared" si="111"/>
        <v>-2437881</v>
      </c>
      <c r="R466" s="26">
        <f t="shared" si="111"/>
        <v>1413487</v>
      </c>
      <c r="S466" s="26">
        <f t="shared" si="111"/>
        <v>0</v>
      </c>
      <c r="T466" s="26">
        <f t="shared" si="111"/>
        <v>1413487</v>
      </c>
      <c r="U466" s="26">
        <f t="shared" si="111"/>
        <v>0</v>
      </c>
      <c r="V466" s="26">
        <f t="shared" si="111"/>
        <v>0</v>
      </c>
      <c r="W466" s="26">
        <f t="shared" si="111"/>
        <v>0</v>
      </c>
      <c r="X466" s="26">
        <f t="shared" si="111"/>
        <v>0</v>
      </c>
      <c r="Y466" s="26">
        <f t="shared" si="111"/>
        <v>2542881</v>
      </c>
      <c r="Z466" s="26">
        <f t="shared" si="111"/>
        <v>0</v>
      </c>
      <c r="AA466" s="26">
        <f t="shared" si="111"/>
        <v>0</v>
      </c>
      <c r="AB466" s="27">
        <f t="shared" ref="AB466:AB475" si="112">V466/R466</f>
        <v>0</v>
      </c>
      <c r="AC466" s="27">
        <f t="shared" ref="AC466:AC475" si="113">(S466+T466+U466)/R466</f>
        <v>1</v>
      </c>
      <c r="AD466" s="28">
        <f t="shared" ref="AD466:AD475" si="114">AB466+AC466</f>
        <v>1</v>
      </c>
    </row>
    <row r="467" spans="1:30" ht="30" outlineLevel="2" x14ac:dyDescent="0.25">
      <c r="A467" s="15" t="s">
        <v>177</v>
      </c>
      <c r="B467" s="16" t="s">
        <v>36</v>
      </c>
      <c r="C467" s="16" t="s">
        <v>97</v>
      </c>
      <c r="D467" s="16" t="s">
        <v>217</v>
      </c>
      <c r="E467" s="16"/>
      <c r="F467" s="16" t="s">
        <v>39</v>
      </c>
      <c r="G467" s="16">
        <v>1120</v>
      </c>
      <c r="H467" s="16">
        <v>3480</v>
      </c>
      <c r="I467" s="17" t="s">
        <v>218</v>
      </c>
      <c r="J467" s="18">
        <v>1159770</v>
      </c>
      <c r="K467" s="19">
        <v>1159770</v>
      </c>
      <c r="L467" s="19">
        <v>0</v>
      </c>
      <c r="M467" s="19">
        <v>0</v>
      </c>
      <c r="N467" s="19">
        <v>0</v>
      </c>
      <c r="O467" s="19">
        <v>0</v>
      </c>
      <c r="P467" s="19">
        <v>0</v>
      </c>
      <c r="Q467" s="19">
        <v>-157236</v>
      </c>
      <c r="R467" s="19">
        <v>1002534</v>
      </c>
      <c r="S467" s="19">
        <v>0</v>
      </c>
      <c r="T467" s="19">
        <v>1002534</v>
      </c>
      <c r="U467" s="19">
        <v>0</v>
      </c>
      <c r="V467" s="19">
        <v>0</v>
      </c>
      <c r="W467" s="19">
        <v>0</v>
      </c>
      <c r="X467" s="19">
        <v>0</v>
      </c>
      <c r="Y467" s="19">
        <v>157236</v>
      </c>
      <c r="Z467" s="19">
        <v>0</v>
      </c>
      <c r="AA467" s="19">
        <f t="shared" si="109"/>
        <v>0</v>
      </c>
      <c r="AB467" s="20">
        <f t="shared" si="112"/>
        <v>0</v>
      </c>
      <c r="AC467" s="20">
        <f t="shared" si="113"/>
        <v>1</v>
      </c>
      <c r="AD467" s="21">
        <f t="shared" si="114"/>
        <v>1</v>
      </c>
    </row>
    <row r="468" spans="1:30" ht="30" outlineLevel="2" x14ac:dyDescent="0.25">
      <c r="A468" s="15" t="s">
        <v>347</v>
      </c>
      <c r="B468" s="16" t="s">
        <v>36</v>
      </c>
      <c r="C468" s="16" t="s">
        <v>97</v>
      </c>
      <c r="D468" s="16" t="s">
        <v>217</v>
      </c>
      <c r="E468" s="16"/>
      <c r="F468" s="16" t="s">
        <v>39</v>
      </c>
      <c r="G468" s="16">
        <v>1120</v>
      </c>
      <c r="H468" s="16">
        <v>3480</v>
      </c>
      <c r="I468" s="17" t="s">
        <v>218</v>
      </c>
      <c r="J468" s="18">
        <v>513920</v>
      </c>
      <c r="K468" s="19">
        <v>513920</v>
      </c>
      <c r="L468" s="19">
        <v>0</v>
      </c>
      <c r="M468" s="19">
        <v>0</v>
      </c>
      <c r="N468" s="19">
        <v>0</v>
      </c>
      <c r="O468" s="19">
        <v>0</v>
      </c>
      <c r="P468" s="19">
        <v>0</v>
      </c>
      <c r="Q468" s="19">
        <v>-110058</v>
      </c>
      <c r="R468" s="19">
        <v>403862</v>
      </c>
      <c r="S468" s="19">
        <v>0</v>
      </c>
      <c r="T468" s="19">
        <v>0</v>
      </c>
      <c r="U468" s="19">
        <v>0</v>
      </c>
      <c r="V468" s="19">
        <v>403862</v>
      </c>
      <c r="W468" s="19">
        <v>403862</v>
      </c>
      <c r="X468" s="19">
        <v>0</v>
      </c>
      <c r="Y468" s="19">
        <v>110058</v>
      </c>
      <c r="Z468" s="19">
        <v>0</v>
      </c>
      <c r="AA468" s="19">
        <f t="shared" si="109"/>
        <v>0</v>
      </c>
      <c r="AB468" s="20">
        <f t="shared" si="112"/>
        <v>1</v>
      </c>
      <c r="AC468" s="20">
        <f t="shared" si="113"/>
        <v>0</v>
      </c>
      <c r="AD468" s="21">
        <f t="shared" si="114"/>
        <v>1</v>
      </c>
    </row>
    <row r="469" spans="1:30" outlineLevel="1" x14ac:dyDescent="0.25">
      <c r="A469" s="22"/>
      <c r="B469" s="23"/>
      <c r="C469" s="23"/>
      <c r="D469" s="23" t="s">
        <v>561</v>
      </c>
      <c r="E469" s="23"/>
      <c r="F469" s="23"/>
      <c r="G469" s="23"/>
      <c r="H469" s="23"/>
      <c r="I469" s="24"/>
      <c r="J469" s="25">
        <f t="shared" ref="J469:AA469" si="115">SUBTOTAL(9,J467:J468)</f>
        <v>1673690</v>
      </c>
      <c r="K469" s="26">
        <f t="shared" si="115"/>
        <v>1673690</v>
      </c>
      <c r="L469" s="26">
        <f t="shared" si="115"/>
        <v>0</v>
      </c>
      <c r="M469" s="26">
        <f t="shared" si="115"/>
        <v>0</v>
      </c>
      <c r="N469" s="26">
        <f t="shared" si="115"/>
        <v>0</v>
      </c>
      <c r="O469" s="26">
        <f t="shared" si="115"/>
        <v>0</v>
      </c>
      <c r="P469" s="26">
        <f t="shared" si="115"/>
        <v>0</v>
      </c>
      <c r="Q469" s="26">
        <f t="shared" si="115"/>
        <v>-267294</v>
      </c>
      <c r="R469" s="26">
        <f t="shared" si="115"/>
        <v>1406396</v>
      </c>
      <c r="S469" s="26">
        <f t="shared" si="115"/>
        <v>0</v>
      </c>
      <c r="T469" s="26">
        <f t="shared" si="115"/>
        <v>1002534</v>
      </c>
      <c r="U469" s="26">
        <f t="shared" si="115"/>
        <v>0</v>
      </c>
      <c r="V469" s="26">
        <f t="shared" si="115"/>
        <v>403862</v>
      </c>
      <c r="W469" s="26">
        <f t="shared" si="115"/>
        <v>403862</v>
      </c>
      <c r="X469" s="26">
        <f t="shared" si="115"/>
        <v>0</v>
      </c>
      <c r="Y469" s="26">
        <f t="shared" si="115"/>
        <v>267294</v>
      </c>
      <c r="Z469" s="26">
        <f t="shared" si="115"/>
        <v>0</v>
      </c>
      <c r="AA469" s="26">
        <f t="shared" si="115"/>
        <v>0</v>
      </c>
      <c r="AB469" s="27">
        <f t="shared" si="112"/>
        <v>0.28716094186843533</v>
      </c>
      <c r="AC469" s="27">
        <f t="shared" si="113"/>
        <v>0.71283905813156467</v>
      </c>
      <c r="AD469" s="28">
        <f t="shared" si="114"/>
        <v>1</v>
      </c>
    </row>
    <row r="470" spans="1:30" outlineLevel="2" x14ac:dyDescent="0.25">
      <c r="A470" s="15" t="s">
        <v>177</v>
      </c>
      <c r="B470" s="16" t="s">
        <v>36</v>
      </c>
      <c r="C470" s="16" t="s">
        <v>97</v>
      </c>
      <c r="D470" s="16" t="s">
        <v>219</v>
      </c>
      <c r="E470" s="16"/>
      <c r="F470" s="16" t="s">
        <v>39</v>
      </c>
      <c r="G470" s="16">
        <v>1120</v>
      </c>
      <c r="H470" s="16">
        <v>3480</v>
      </c>
      <c r="I470" s="17" t="s">
        <v>220</v>
      </c>
      <c r="J470" s="18">
        <v>1162320</v>
      </c>
      <c r="K470" s="19">
        <v>1162320</v>
      </c>
      <c r="L470" s="19">
        <v>0</v>
      </c>
      <c r="M470" s="19">
        <v>0</v>
      </c>
      <c r="N470" s="19">
        <v>0</v>
      </c>
      <c r="O470" s="19">
        <v>0</v>
      </c>
      <c r="P470" s="19">
        <v>0</v>
      </c>
      <c r="Q470" s="19">
        <v>-157582</v>
      </c>
      <c r="R470" s="19">
        <v>1004738</v>
      </c>
      <c r="S470" s="19">
        <v>0</v>
      </c>
      <c r="T470" s="19">
        <v>1004738</v>
      </c>
      <c r="U470" s="19">
        <v>0</v>
      </c>
      <c r="V470" s="19">
        <v>0</v>
      </c>
      <c r="W470" s="19">
        <v>0</v>
      </c>
      <c r="X470" s="19">
        <v>0</v>
      </c>
      <c r="Y470" s="19">
        <v>157582</v>
      </c>
      <c r="Z470" s="19">
        <v>0</v>
      </c>
      <c r="AA470" s="19">
        <f t="shared" si="109"/>
        <v>0</v>
      </c>
      <c r="AB470" s="20">
        <f t="shared" si="112"/>
        <v>0</v>
      </c>
      <c r="AC470" s="20">
        <f t="shared" si="113"/>
        <v>1</v>
      </c>
      <c r="AD470" s="21">
        <f t="shared" si="114"/>
        <v>1</v>
      </c>
    </row>
    <row r="471" spans="1:30" outlineLevel="1" x14ac:dyDescent="0.25">
      <c r="A471" s="22"/>
      <c r="B471" s="23"/>
      <c r="C471" s="23"/>
      <c r="D471" s="23" t="s">
        <v>562</v>
      </c>
      <c r="E471" s="23"/>
      <c r="F471" s="23"/>
      <c r="G471" s="23"/>
      <c r="H471" s="23"/>
      <c r="I471" s="24"/>
      <c r="J471" s="25">
        <f t="shared" ref="J471:AA471" si="116">SUBTOTAL(9,J470:J470)</f>
        <v>1162320</v>
      </c>
      <c r="K471" s="26">
        <f t="shared" si="116"/>
        <v>1162320</v>
      </c>
      <c r="L471" s="26">
        <f t="shared" si="116"/>
        <v>0</v>
      </c>
      <c r="M471" s="26">
        <f t="shared" si="116"/>
        <v>0</v>
      </c>
      <c r="N471" s="26">
        <f t="shared" si="116"/>
        <v>0</v>
      </c>
      <c r="O471" s="26">
        <f t="shared" si="116"/>
        <v>0</v>
      </c>
      <c r="P471" s="26">
        <f t="shared" si="116"/>
        <v>0</v>
      </c>
      <c r="Q471" s="26">
        <f t="shared" si="116"/>
        <v>-157582</v>
      </c>
      <c r="R471" s="26">
        <f t="shared" si="116"/>
        <v>1004738</v>
      </c>
      <c r="S471" s="26">
        <f t="shared" si="116"/>
        <v>0</v>
      </c>
      <c r="T471" s="26">
        <f t="shared" si="116"/>
        <v>1004738</v>
      </c>
      <c r="U471" s="26">
        <f t="shared" si="116"/>
        <v>0</v>
      </c>
      <c r="V471" s="26">
        <f t="shared" si="116"/>
        <v>0</v>
      </c>
      <c r="W471" s="26">
        <f t="shared" si="116"/>
        <v>0</v>
      </c>
      <c r="X471" s="26">
        <f t="shared" si="116"/>
        <v>0</v>
      </c>
      <c r="Y471" s="26">
        <f t="shared" si="116"/>
        <v>157582</v>
      </c>
      <c r="Z471" s="26">
        <f t="shared" si="116"/>
        <v>0</v>
      </c>
      <c r="AA471" s="26">
        <f t="shared" si="116"/>
        <v>0</v>
      </c>
      <c r="AB471" s="27">
        <f t="shared" si="112"/>
        <v>0</v>
      </c>
      <c r="AC471" s="27">
        <f t="shared" si="113"/>
        <v>1</v>
      </c>
      <c r="AD471" s="28">
        <f t="shared" si="114"/>
        <v>1</v>
      </c>
    </row>
    <row r="472" spans="1:30" ht="30" outlineLevel="2" x14ac:dyDescent="0.25">
      <c r="A472" s="15" t="s">
        <v>35</v>
      </c>
      <c r="B472" s="16" t="s">
        <v>36</v>
      </c>
      <c r="C472" s="16" t="s">
        <v>97</v>
      </c>
      <c r="D472" s="16" t="s">
        <v>104</v>
      </c>
      <c r="E472" s="16"/>
      <c r="F472" s="16" t="s">
        <v>39</v>
      </c>
      <c r="G472" s="16">
        <v>1120</v>
      </c>
      <c r="H472" s="16">
        <v>3480</v>
      </c>
      <c r="I472" s="17" t="s">
        <v>105</v>
      </c>
      <c r="J472" s="18">
        <v>4143310</v>
      </c>
      <c r="K472" s="19">
        <v>4143310</v>
      </c>
      <c r="L472" s="19">
        <v>0</v>
      </c>
      <c r="M472" s="19">
        <v>0</v>
      </c>
      <c r="N472" s="19">
        <v>0</v>
      </c>
      <c r="O472" s="19">
        <v>0</v>
      </c>
      <c r="P472" s="19">
        <v>0</v>
      </c>
      <c r="Q472" s="19">
        <v>-2693151.5</v>
      </c>
      <c r="R472" s="19">
        <v>1450158.5</v>
      </c>
      <c r="S472" s="19">
        <v>0</v>
      </c>
      <c r="T472" s="19">
        <v>0</v>
      </c>
      <c r="U472" s="19">
        <v>0</v>
      </c>
      <c r="V472" s="19">
        <v>0</v>
      </c>
      <c r="W472" s="19">
        <v>0</v>
      </c>
      <c r="X472" s="19">
        <v>1450158.5</v>
      </c>
      <c r="Y472" s="19">
        <v>4143310</v>
      </c>
      <c r="Z472" s="19">
        <v>0</v>
      </c>
      <c r="AA472" s="19">
        <f t="shared" si="109"/>
        <v>1450158.5</v>
      </c>
      <c r="AB472" s="20">
        <f t="shared" si="112"/>
        <v>0</v>
      </c>
      <c r="AC472" s="20">
        <f t="shared" si="113"/>
        <v>0</v>
      </c>
      <c r="AD472" s="21">
        <f t="shared" si="114"/>
        <v>0</v>
      </c>
    </row>
    <row r="473" spans="1:30" ht="30" outlineLevel="2" x14ac:dyDescent="0.25">
      <c r="A473" s="15" t="s">
        <v>177</v>
      </c>
      <c r="B473" s="16" t="s">
        <v>36</v>
      </c>
      <c r="C473" s="16" t="s">
        <v>97</v>
      </c>
      <c r="D473" s="16" t="s">
        <v>104</v>
      </c>
      <c r="E473" s="16"/>
      <c r="F473" s="16" t="s">
        <v>39</v>
      </c>
      <c r="G473" s="16">
        <v>1120</v>
      </c>
      <c r="H473" s="16">
        <v>3480</v>
      </c>
      <c r="I473" s="17" t="s">
        <v>105</v>
      </c>
      <c r="J473" s="18">
        <v>18892080</v>
      </c>
      <c r="K473" s="19">
        <v>15592080</v>
      </c>
      <c r="L473" s="19"/>
      <c r="M473" s="19"/>
      <c r="N473" s="19"/>
      <c r="O473" s="19"/>
      <c r="P473" s="19">
        <v>0</v>
      </c>
      <c r="Q473" s="19">
        <v>-5563113</v>
      </c>
      <c r="R473" s="19">
        <v>10028967</v>
      </c>
      <c r="S473" s="19">
        <v>10028967</v>
      </c>
      <c r="T473" s="19">
        <v>0</v>
      </c>
      <c r="U473" s="19">
        <v>0</v>
      </c>
      <c r="V473" s="19">
        <v>0</v>
      </c>
      <c r="W473" s="19">
        <v>0</v>
      </c>
      <c r="X473" s="19">
        <v>0</v>
      </c>
      <c r="Y473" s="19">
        <v>5563113</v>
      </c>
      <c r="Z473" s="19">
        <v>0</v>
      </c>
      <c r="AA473" s="19">
        <f t="shared" si="109"/>
        <v>0</v>
      </c>
      <c r="AB473" s="20">
        <f t="shared" si="112"/>
        <v>0</v>
      </c>
      <c r="AC473" s="20">
        <f t="shared" si="113"/>
        <v>1</v>
      </c>
      <c r="AD473" s="21">
        <f t="shared" si="114"/>
        <v>1</v>
      </c>
    </row>
    <row r="474" spans="1:30" ht="30" outlineLevel="2" x14ac:dyDescent="0.25">
      <c r="A474" s="15" t="s">
        <v>249</v>
      </c>
      <c r="B474" s="16" t="s">
        <v>250</v>
      </c>
      <c r="C474" s="16" t="s">
        <v>97</v>
      </c>
      <c r="D474" s="16" t="s">
        <v>104</v>
      </c>
      <c r="E474" s="16"/>
      <c r="F474" s="16" t="s">
        <v>39</v>
      </c>
      <c r="G474" s="16">
        <v>1120</v>
      </c>
      <c r="H474" s="16">
        <v>3480</v>
      </c>
      <c r="I474" s="17" t="s">
        <v>105</v>
      </c>
      <c r="J474" s="18">
        <v>60000</v>
      </c>
      <c r="K474" s="19">
        <v>60000</v>
      </c>
      <c r="L474" s="19">
        <v>0</v>
      </c>
      <c r="M474" s="19">
        <v>0</v>
      </c>
      <c r="N474" s="19">
        <v>0</v>
      </c>
      <c r="O474" s="19">
        <v>0</v>
      </c>
      <c r="P474" s="19">
        <v>0</v>
      </c>
      <c r="Q474" s="19">
        <v>-39000</v>
      </c>
      <c r="R474" s="19">
        <v>21000</v>
      </c>
      <c r="S474" s="19">
        <v>0</v>
      </c>
      <c r="T474" s="19">
        <v>0</v>
      </c>
      <c r="U474" s="19">
        <v>0</v>
      </c>
      <c r="V474" s="19">
        <v>0</v>
      </c>
      <c r="W474" s="19">
        <v>0</v>
      </c>
      <c r="X474" s="19">
        <v>21000</v>
      </c>
      <c r="Y474" s="19">
        <v>60000</v>
      </c>
      <c r="Z474" s="19">
        <v>0</v>
      </c>
      <c r="AA474" s="19">
        <f t="shared" si="109"/>
        <v>21000</v>
      </c>
      <c r="AB474" s="20">
        <f t="shared" si="112"/>
        <v>0</v>
      </c>
      <c r="AC474" s="20">
        <f t="shared" si="113"/>
        <v>0</v>
      </c>
      <c r="AD474" s="21">
        <f t="shared" si="114"/>
        <v>0</v>
      </c>
    </row>
    <row r="475" spans="1:30" ht="30" outlineLevel="2" x14ac:dyDescent="0.25">
      <c r="A475" s="15" t="s">
        <v>249</v>
      </c>
      <c r="B475" s="16" t="s">
        <v>285</v>
      </c>
      <c r="C475" s="16" t="s">
        <v>97</v>
      </c>
      <c r="D475" s="16" t="s">
        <v>104</v>
      </c>
      <c r="E475" s="16"/>
      <c r="F475" s="16" t="s">
        <v>39</v>
      </c>
      <c r="G475" s="16">
        <v>1120</v>
      </c>
      <c r="H475" s="16">
        <v>3480</v>
      </c>
      <c r="I475" s="17" t="s">
        <v>105</v>
      </c>
      <c r="J475" s="18">
        <v>3081280</v>
      </c>
      <c r="K475" s="19">
        <v>3081280</v>
      </c>
      <c r="L475" s="19">
        <v>0</v>
      </c>
      <c r="M475" s="19">
        <v>0</v>
      </c>
      <c r="N475" s="19">
        <v>0</v>
      </c>
      <c r="O475" s="19">
        <v>0</v>
      </c>
      <c r="P475" s="19">
        <v>0</v>
      </c>
      <c r="Q475" s="19">
        <v>-2402832</v>
      </c>
      <c r="R475" s="19">
        <v>678448</v>
      </c>
      <c r="S475" s="19">
        <v>0</v>
      </c>
      <c r="T475" s="19">
        <v>0</v>
      </c>
      <c r="U475" s="19">
        <v>0</v>
      </c>
      <c r="V475" s="19">
        <v>0</v>
      </c>
      <c r="W475" s="19">
        <v>0</v>
      </c>
      <c r="X475" s="19">
        <v>678448</v>
      </c>
      <c r="Y475" s="19">
        <v>3081280</v>
      </c>
      <c r="Z475" s="19">
        <v>0</v>
      </c>
      <c r="AA475" s="19">
        <f t="shared" si="109"/>
        <v>678448</v>
      </c>
      <c r="AB475" s="20">
        <f t="shared" si="112"/>
        <v>0</v>
      </c>
      <c r="AC475" s="20">
        <f t="shared" si="113"/>
        <v>0</v>
      </c>
      <c r="AD475" s="21">
        <f t="shared" si="114"/>
        <v>0</v>
      </c>
    </row>
    <row r="476" spans="1:30" ht="30" outlineLevel="2" x14ac:dyDescent="0.25">
      <c r="A476" s="15" t="s">
        <v>301</v>
      </c>
      <c r="B476" s="16" t="s">
        <v>36</v>
      </c>
      <c r="C476" s="16" t="s">
        <v>97</v>
      </c>
      <c r="D476" s="16" t="s">
        <v>104</v>
      </c>
      <c r="E476" s="16"/>
      <c r="F476" s="16" t="s">
        <v>39</v>
      </c>
      <c r="G476" s="16">
        <v>1120</v>
      </c>
      <c r="H476" s="16">
        <v>3480</v>
      </c>
      <c r="I476" s="17" t="s">
        <v>105</v>
      </c>
      <c r="J476" s="18">
        <v>2100000</v>
      </c>
      <c r="K476" s="19">
        <v>2100000</v>
      </c>
      <c r="L476" s="19">
        <v>0</v>
      </c>
      <c r="M476" s="19">
        <v>0</v>
      </c>
      <c r="N476" s="19">
        <v>0</v>
      </c>
      <c r="O476" s="19">
        <v>0</v>
      </c>
      <c r="P476" s="19">
        <v>0</v>
      </c>
      <c r="Q476" s="19">
        <v>-2100000</v>
      </c>
      <c r="R476" s="19">
        <v>0</v>
      </c>
      <c r="S476" s="19">
        <v>0</v>
      </c>
      <c r="T476" s="19">
        <v>0</v>
      </c>
      <c r="U476" s="19">
        <v>0</v>
      </c>
      <c r="V476" s="19">
        <v>0</v>
      </c>
      <c r="W476" s="19">
        <v>0</v>
      </c>
      <c r="X476" s="19">
        <v>0</v>
      </c>
      <c r="Y476" s="19">
        <v>2100000</v>
      </c>
      <c r="Z476" s="19">
        <v>0</v>
      </c>
      <c r="AA476" s="19">
        <f t="shared" si="109"/>
        <v>0</v>
      </c>
      <c r="AB476" s="20">
        <v>0</v>
      </c>
      <c r="AC476" s="20">
        <v>0</v>
      </c>
      <c r="AD476" s="21">
        <v>0</v>
      </c>
    </row>
    <row r="477" spans="1:30" ht="30" outlineLevel="2" x14ac:dyDescent="0.25">
      <c r="A477" s="15" t="s">
        <v>319</v>
      </c>
      <c r="B477" s="16" t="s">
        <v>36</v>
      </c>
      <c r="C477" s="16" t="s">
        <v>97</v>
      </c>
      <c r="D477" s="16" t="s">
        <v>104</v>
      </c>
      <c r="E477" s="16"/>
      <c r="F477" s="16" t="s">
        <v>39</v>
      </c>
      <c r="G477" s="16">
        <v>1120</v>
      </c>
      <c r="H477" s="16">
        <v>3480</v>
      </c>
      <c r="I477" s="17" t="s">
        <v>105</v>
      </c>
      <c r="J477" s="18">
        <v>17822500</v>
      </c>
      <c r="K477" s="19">
        <v>16422500</v>
      </c>
      <c r="L477" s="19"/>
      <c r="M477" s="19"/>
      <c r="N477" s="19"/>
      <c r="O477" s="19"/>
      <c r="P477" s="19">
        <v>0</v>
      </c>
      <c r="Q477" s="19">
        <v>-15022500</v>
      </c>
      <c r="R477" s="19">
        <v>1400000</v>
      </c>
      <c r="S477" s="19">
        <v>0</v>
      </c>
      <c r="T477" s="19">
        <v>0</v>
      </c>
      <c r="U477" s="19">
        <v>0</v>
      </c>
      <c r="V477" s="19">
        <v>0</v>
      </c>
      <c r="W477" s="19">
        <v>0</v>
      </c>
      <c r="X477" s="19">
        <v>1400000</v>
      </c>
      <c r="Y477" s="19">
        <v>16422500</v>
      </c>
      <c r="Z477" s="19">
        <v>0</v>
      </c>
      <c r="AA477" s="19">
        <f t="shared" si="109"/>
        <v>1400000</v>
      </c>
      <c r="AB477" s="20">
        <f>V477/R477</f>
        <v>0</v>
      </c>
      <c r="AC477" s="20">
        <f>(S477+T477+U477)/R477</f>
        <v>0</v>
      </c>
      <c r="AD477" s="21">
        <f>AB477+AC477</f>
        <v>0</v>
      </c>
    </row>
    <row r="478" spans="1:30" ht="30" outlineLevel="2" x14ac:dyDescent="0.25">
      <c r="A478" s="15" t="s">
        <v>341</v>
      </c>
      <c r="B478" s="16" t="s">
        <v>36</v>
      </c>
      <c r="C478" s="16" t="s">
        <v>97</v>
      </c>
      <c r="D478" s="16" t="s">
        <v>104</v>
      </c>
      <c r="E478" s="16"/>
      <c r="F478" s="16" t="s">
        <v>39</v>
      </c>
      <c r="G478" s="16">
        <v>1120</v>
      </c>
      <c r="H478" s="16">
        <v>3480</v>
      </c>
      <c r="I478" s="17" t="s">
        <v>105</v>
      </c>
      <c r="J478" s="18">
        <v>1574250</v>
      </c>
      <c r="K478" s="19">
        <v>1574250</v>
      </c>
      <c r="L478" s="19">
        <v>0</v>
      </c>
      <c r="M478" s="19">
        <v>0</v>
      </c>
      <c r="N478" s="19">
        <v>0</v>
      </c>
      <c r="O478" s="19">
        <v>0</v>
      </c>
      <c r="P478" s="19">
        <v>0</v>
      </c>
      <c r="Q478" s="19">
        <v>-1559106.6</v>
      </c>
      <c r="R478" s="19">
        <v>15143.399999999907</v>
      </c>
      <c r="S478" s="19">
        <v>0</v>
      </c>
      <c r="T478" s="19">
        <v>0</v>
      </c>
      <c r="U478" s="19">
        <v>0</v>
      </c>
      <c r="V478" s="19">
        <v>15143.4</v>
      </c>
      <c r="W478" s="19">
        <v>15143.4</v>
      </c>
      <c r="X478" s="19">
        <v>35844.1</v>
      </c>
      <c r="Y478" s="19">
        <v>1559106.6</v>
      </c>
      <c r="Z478" s="19">
        <v>0</v>
      </c>
      <c r="AA478" s="19">
        <f t="shared" si="109"/>
        <v>-9.276845958083868E-11</v>
      </c>
      <c r="AB478" s="20">
        <f>V478/R478</f>
        <v>1.0000000000000062</v>
      </c>
      <c r="AC478" s="20">
        <f>(S478+T478+U478)/R478</f>
        <v>0</v>
      </c>
      <c r="AD478" s="21">
        <f>AB478+AC478</f>
        <v>1.0000000000000062</v>
      </c>
    </row>
    <row r="479" spans="1:30" ht="30" outlineLevel="2" x14ac:dyDescent="0.25">
      <c r="A479" s="15" t="s">
        <v>347</v>
      </c>
      <c r="B479" s="16" t="s">
        <v>36</v>
      </c>
      <c r="C479" s="16" t="s">
        <v>97</v>
      </c>
      <c r="D479" s="16" t="s">
        <v>104</v>
      </c>
      <c r="E479" s="16"/>
      <c r="F479" s="16" t="s">
        <v>39</v>
      </c>
      <c r="G479" s="16">
        <v>1120</v>
      </c>
      <c r="H479" s="16">
        <v>3480</v>
      </c>
      <c r="I479" s="17" t="s">
        <v>105</v>
      </c>
      <c r="J479" s="18">
        <v>25067058</v>
      </c>
      <c r="K479" s="19">
        <v>25204700</v>
      </c>
      <c r="L479" s="19">
        <v>0</v>
      </c>
      <c r="M479" s="19">
        <v>0</v>
      </c>
      <c r="N479" s="19">
        <v>0</v>
      </c>
      <c r="O479" s="19">
        <v>0</v>
      </c>
      <c r="P479" s="19">
        <v>0</v>
      </c>
      <c r="Q479" s="19">
        <v>-22485567.969999999</v>
      </c>
      <c r="R479" s="19">
        <v>2719132.0300000012</v>
      </c>
      <c r="S479" s="19">
        <v>1653041</v>
      </c>
      <c r="T479" s="19">
        <v>928450</v>
      </c>
      <c r="U479" s="19">
        <v>0</v>
      </c>
      <c r="V479" s="19">
        <v>137641.03</v>
      </c>
      <c r="W479" s="19">
        <v>137641.03</v>
      </c>
      <c r="X479" s="19">
        <v>1346959.97</v>
      </c>
      <c r="Y479" s="19">
        <v>22485567.969999999</v>
      </c>
      <c r="Z479" s="19">
        <v>0</v>
      </c>
      <c r="AA479" s="19">
        <f t="shared" si="109"/>
        <v>1.1932570487260818E-9</v>
      </c>
      <c r="AB479" s="20">
        <f>V479/R479</f>
        <v>5.061947286171313E-2</v>
      </c>
      <c r="AC479" s="20">
        <f>(S479+T479+U479)/R479</f>
        <v>0.94938052713828647</v>
      </c>
      <c r="AD479" s="21">
        <f>AB479+AC479</f>
        <v>0.99999999999999956</v>
      </c>
    </row>
    <row r="480" spans="1:30" ht="30" outlineLevel="2" x14ac:dyDescent="0.25">
      <c r="A480" s="15" t="s">
        <v>368</v>
      </c>
      <c r="B480" s="16" t="s">
        <v>36</v>
      </c>
      <c r="C480" s="16" t="s">
        <v>97</v>
      </c>
      <c r="D480" s="16" t="s">
        <v>104</v>
      </c>
      <c r="E480" s="16"/>
      <c r="F480" s="16" t="s">
        <v>39</v>
      </c>
      <c r="G480" s="16">
        <v>1120</v>
      </c>
      <c r="H480" s="16">
        <v>3460</v>
      </c>
      <c r="I480" s="17" t="s">
        <v>105</v>
      </c>
      <c r="J480" s="18">
        <v>535500</v>
      </c>
      <c r="K480" s="19">
        <v>649902</v>
      </c>
      <c r="L480" s="19">
        <v>0</v>
      </c>
      <c r="M480" s="19">
        <v>0</v>
      </c>
      <c r="N480" s="19">
        <v>0</v>
      </c>
      <c r="O480" s="19">
        <v>0</v>
      </c>
      <c r="P480" s="19">
        <v>0</v>
      </c>
      <c r="Q480" s="19">
        <v>0</v>
      </c>
      <c r="R480" s="19">
        <v>649902</v>
      </c>
      <c r="S480" s="19">
        <v>0</v>
      </c>
      <c r="T480" s="19">
        <v>649902</v>
      </c>
      <c r="U480" s="19">
        <v>0</v>
      </c>
      <c r="V480" s="19">
        <v>0</v>
      </c>
      <c r="W480" s="19">
        <v>0</v>
      </c>
      <c r="X480" s="19">
        <v>0</v>
      </c>
      <c r="Y480" s="19">
        <v>0</v>
      </c>
      <c r="Z480" s="19">
        <v>0</v>
      </c>
      <c r="AA480" s="19">
        <f t="shared" si="109"/>
        <v>0</v>
      </c>
      <c r="AB480" s="20">
        <f>V480/R480</f>
        <v>0</v>
      </c>
      <c r="AC480" s="20">
        <f>(S480+T480+U480)/R480</f>
        <v>1</v>
      </c>
      <c r="AD480" s="21">
        <f>AB480+AC480</f>
        <v>1</v>
      </c>
    </row>
    <row r="481" spans="1:30" ht="30" outlineLevel="2" x14ac:dyDescent="0.25">
      <c r="A481" s="15" t="s">
        <v>489</v>
      </c>
      <c r="B481" s="16" t="s">
        <v>36</v>
      </c>
      <c r="C481" s="16" t="s">
        <v>97</v>
      </c>
      <c r="D481" s="16" t="s">
        <v>104</v>
      </c>
      <c r="E481" s="16"/>
      <c r="F481" s="16" t="s">
        <v>39</v>
      </c>
      <c r="G481" s="16">
        <v>1120</v>
      </c>
      <c r="H481" s="16">
        <v>3480</v>
      </c>
      <c r="I481" s="17" t="s">
        <v>105</v>
      </c>
      <c r="J481" s="18">
        <v>105000</v>
      </c>
      <c r="K481" s="19">
        <v>105000</v>
      </c>
      <c r="L481" s="19">
        <v>-105000</v>
      </c>
      <c r="M481" s="19"/>
      <c r="N481" s="19"/>
      <c r="O481" s="19"/>
      <c r="P481" s="19">
        <v>0</v>
      </c>
      <c r="Q481" s="19">
        <v>0</v>
      </c>
      <c r="R481" s="19">
        <v>0</v>
      </c>
      <c r="S481" s="19">
        <v>0</v>
      </c>
      <c r="T481" s="19">
        <v>0</v>
      </c>
      <c r="U481" s="19">
        <v>0</v>
      </c>
      <c r="V481" s="19">
        <v>0</v>
      </c>
      <c r="W481" s="19">
        <v>0</v>
      </c>
      <c r="X481" s="19">
        <v>0</v>
      </c>
      <c r="Y481" s="19">
        <v>105000</v>
      </c>
      <c r="Z481" s="19">
        <v>0</v>
      </c>
      <c r="AA481" s="19">
        <f t="shared" si="109"/>
        <v>0</v>
      </c>
      <c r="AB481" s="20">
        <v>0</v>
      </c>
      <c r="AC481" s="20">
        <v>0</v>
      </c>
      <c r="AD481" s="21">
        <v>0</v>
      </c>
    </row>
    <row r="482" spans="1:30" outlineLevel="1" x14ac:dyDescent="0.25">
      <c r="A482" s="22"/>
      <c r="B482" s="23"/>
      <c r="C482" s="23"/>
      <c r="D482" s="23" t="s">
        <v>563</v>
      </c>
      <c r="E482" s="23"/>
      <c r="F482" s="23"/>
      <c r="G482" s="23"/>
      <c r="H482" s="23"/>
      <c r="I482" s="24"/>
      <c r="J482" s="25">
        <f t="shared" ref="J482:AA482" si="117">SUBTOTAL(9,J472:J481)</f>
        <v>73380978</v>
      </c>
      <c r="K482" s="26">
        <f t="shared" si="117"/>
        <v>68933022</v>
      </c>
      <c r="L482" s="26">
        <f t="shared" si="117"/>
        <v>-105000</v>
      </c>
      <c r="M482" s="26">
        <f t="shared" si="117"/>
        <v>0</v>
      </c>
      <c r="N482" s="26">
        <f t="shared" si="117"/>
        <v>0</v>
      </c>
      <c r="O482" s="26">
        <f t="shared" si="117"/>
        <v>0</v>
      </c>
      <c r="P482" s="26">
        <f t="shared" si="117"/>
        <v>0</v>
      </c>
      <c r="Q482" s="26">
        <f t="shared" si="117"/>
        <v>-51865271.07</v>
      </c>
      <c r="R482" s="26">
        <f t="shared" si="117"/>
        <v>16962750.93</v>
      </c>
      <c r="S482" s="26">
        <f t="shared" si="117"/>
        <v>11682008</v>
      </c>
      <c r="T482" s="26">
        <f t="shared" si="117"/>
        <v>1578352</v>
      </c>
      <c r="U482" s="26">
        <f t="shared" si="117"/>
        <v>0</v>
      </c>
      <c r="V482" s="26">
        <f t="shared" si="117"/>
        <v>152784.43</v>
      </c>
      <c r="W482" s="26">
        <f t="shared" si="117"/>
        <v>152784.43</v>
      </c>
      <c r="X482" s="26">
        <f t="shared" si="117"/>
        <v>4932410.57</v>
      </c>
      <c r="Y482" s="26">
        <f t="shared" si="117"/>
        <v>55519877.57</v>
      </c>
      <c r="Z482" s="26">
        <f t="shared" si="117"/>
        <v>0</v>
      </c>
      <c r="AA482" s="26">
        <f t="shared" si="117"/>
        <v>3549606.5000000014</v>
      </c>
      <c r="AB482" s="27">
        <f>V482/R482</f>
        <v>9.0070549659364719E-3</v>
      </c>
      <c r="AC482" s="27">
        <f>(S482+T482+U482)/R482</f>
        <v>0.78173405096386683</v>
      </c>
      <c r="AD482" s="28">
        <f>AB482+AC482</f>
        <v>0.79074110592980329</v>
      </c>
    </row>
    <row r="483" spans="1:30" outlineLevel="2" x14ac:dyDescent="0.25">
      <c r="A483" s="15" t="s">
        <v>177</v>
      </c>
      <c r="B483" s="16" t="s">
        <v>36</v>
      </c>
      <c r="C483" s="16" t="s">
        <v>97</v>
      </c>
      <c r="D483" s="16" t="s">
        <v>221</v>
      </c>
      <c r="E483" s="16"/>
      <c r="F483" s="16" t="s">
        <v>39</v>
      </c>
      <c r="G483" s="16">
        <v>1120</v>
      </c>
      <c r="H483" s="16">
        <v>3480</v>
      </c>
      <c r="I483" s="17" t="s">
        <v>222</v>
      </c>
      <c r="J483" s="18">
        <v>1130000</v>
      </c>
      <c r="K483" s="19">
        <v>1130000</v>
      </c>
      <c r="L483" s="19">
        <v>0</v>
      </c>
      <c r="M483" s="19">
        <v>0</v>
      </c>
      <c r="N483" s="19">
        <v>0</v>
      </c>
      <c r="O483" s="19">
        <v>0</v>
      </c>
      <c r="P483" s="19">
        <v>0</v>
      </c>
      <c r="Q483" s="19">
        <v>-153200</v>
      </c>
      <c r="R483" s="19">
        <v>976800</v>
      </c>
      <c r="S483" s="19">
        <v>0</v>
      </c>
      <c r="T483" s="19">
        <v>976800</v>
      </c>
      <c r="U483" s="19">
        <v>0</v>
      </c>
      <c r="V483" s="19">
        <v>0</v>
      </c>
      <c r="W483" s="19">
        <v>0</v>
      </c>
      <c r="X483" s="19">
        <v>0</v>
      </c>
      <c r="Y483" s="19">
        <v>153200</v>
      </c>
      <c r="Z483" s="19">
        <v>0</v>
      </c>
      <c r="AA483" s="19">
        <f t="shared" si="109"/>
        <v>0</v>
      </c>
      <c r="AB483" s="20">
        <f>V483/R483</f>
        <v>0</v>
      </c>
      <c r="AC483" s="20">
        <f>(S483+T483+U483)/R483</f>
        <v>1</v>
      </c>
      <c r="AD483" s="21">
        <f>AB483+AC483</f>
        <v>1</v>
      </c>
    </row>
    <row r="484" spans="1:30" outlineLevel="2" x14ac:dyDescent="0.25">
      <c r="A484" s="15" t="s">
        <v>489</v>
      </c>
      <c r="B484" s="16" t="s">
        <v>36</v>
      </c>
      <c r="C484" s="16" t="s">
        <v>97</v>
      </c>
      <c r="D484" s="16" t="s">
        <v>221</v>
      </c>
      <c r="E484" s="16"/>
      <c r="F484" s="16" t="s">
        <v>39</v>
      </c>
      <c r="G484" s="16">
        <v>1120</v>
      </c>
      <c r="H484" s="16">
        <v>3480</v>
      </c>
      <c r="I484" s="17" t="s">
        <v>222</v>
      </c>
      <c r="J484" s="18">
        <v>105000</v>
      </c>
      <c r="K484" s="19">
        <v>105000</v>
      </c>
      <c r="L484" s="19">
        <v>-105000</v>
      </c>
      <c r="M484" s="19"/>
      <c r="N484" s="19"/>
      <c r="O484" s="19"/>
      <c r="P484" s="19">
        <v>0</v>
      </c>
      <c r="Q484" s="19">
        <v>0</v>
      </c>
      <c r="R484" s="19">
        <v>0</v>
      </c>
      <c r="S484" s="19">
        <v>0</v>
      </c>
      <c r="T484" s="19">
        <v>0</v>
      </c>
      <c r="U484" s="19">
        <v>0</v>
      </c>
      <c r="V484" s="19">
        <v>0</v>
      </c>
      <c r="W484" s="19">
        <v>0</v>
      </c>
      <c r="X484" s="19">
        <v>0</v>
      </c>
      <c r="Y484" s="19">
        <v>105000</v>
      </c>
      <c r="Z484" s="19">
        <v>0</v>
      </c>
      <c r="AA484" s="19">
        <f t="shared" si="109"/>
        <v>0</v>
      </c>
      <c r="AB484" s="20">
        <v>0</v>
      </c>
      <c r="AC484" s="20">
        <v>0</v>
      </c>
      <c r="AD484" s="21">
        <v>0</v>
      </c>
    </row>
    <row r="485" spans="1:30" outlineLevel="1" x14ac:dyDescent="0.25">
      <c r="A485" s="22"/>
      <c r="B485" s="23"/>
      <c r="C485" s="23"/>
      <c r="D485" s="23" t="s">
        <v>564</v>
      </c>
      <c r="E485" s="23"/>
      <c r="F485" s="23"/>
      <c r="G485" s="23"/>
      <c r="H485" s="23"/>
      <c r="I485" s="24"/>
      <c r="J485" s="25">
        <f t="shared" ref="J485:AA485" si="118">SUBTOTAL(9,J483:J484)</f>
        <v>1235000</v>
      </c>
      <c r="K485" s="26">
        <f t="shared" si="118"/>
        <v>1235000</v>
      </c>
      <c r="L485" s="26">
        <f t="shared" si="118"/>
        <v>-105000</v>
      </c>
      <c r="M485" s="26">
        <f t="shared" si="118"/>
        <v>0</v>
      </c>
      <c r="N485" s="26">
        <f t="shared" si="118"/>
        <v>0</v>
      </c>
      <c r="O485" s="26">
        <f t="shared" si="118"/>
        <v>0</v>
      </c>
      <c r="P485" s="26">
        <f t="shared" si="118"/>
        <v>0</v>
      </c>
      <c r="Q485" s="26">
        <f t="shared" si="118"/>
        <v>-153200</v>
      </c>
      <c r="R485" s="26">
        <f t="shared" si="118"/>
        <v>976800</v>
      </c>
      <c r="S485" s="26">
        <f t="shared" si="118"/>
        <v>0</v>
      </c>
      <c r="T485" s="26">
        <f t="shared" si="118"/>
        <v>976800</v>
      </c>
      <c r="U485" s="26">
        <f t="shared" si="118"/>
        <v>0</v>
      </c>
      <c r="V485" s="26">
        <f t="shared" si="118"/>
        <v>0</v>
      </c>
      <c r="W485" s="26">
        <f t="shared" si="118"/>
        <v>0</v>
      </c>
      <c r="X485" s="26">
        <f t="shared" si="118"/>
        <v>0</v>
      </c>
      <c r="Y485" s="26">
        <f t="shared" si="118"/>
        <v>258200</v>
      </c>
      <c r="Z485" s="26">
        <f t="shared" si="118"/>
        <v>0</v>
      </c>
      <c r="AA485" s="26">
        <f t="shared" si="118"/>
        <v>0</v>
      </c>
      <c r="AB485" s="27">
        <f>V485/R485</f>
        <v>0</v>
      </c>
      <c r="AC485" s="27">
        <f>(S485+T485+U485)/R485</f>
        <v>1</v>
      </c>
      <c r="AD485" s="28">
        <f>AB485+AC485</f>
        <v>1</v>
      </c>
    </row>
    <row r="486" spans="1:30" outlineLevel="2" x14ac:dyDescent="0.25">
      <c r="A486" s="15" t="s">
        <v>177</v>
      </c>
      <c r="B486" s="16" t="s">
        <v>36</v>
      </c>
      <c r="C486" s="16" t="s">
        <v>97</v>
      </c>
      <c r="D486" s="16" t="s">
        <v>223</v>
      </c>
      <c r="E486" s="16"/>
      <c r="F486" s="16" t="s">
        <v>39</v>
      </c>
      <c r="G486" s="16">
        <v>1120</v>
      </c>
      <c r="H486" s="16">
        <v>3480</v>
      </c>
      <c r="I486" s="17" t="s">
        <v>224</v>
      </c>
      <c r="J486" s="18">
        <v>1053250</v>
      </c>
      <c r="K486" s="19">
        <v>1053250</v>
      </c>
      <c r="L486" s="19">
        <v>0</v>
      </c>
      <c r="M486" s="19">
        <v>0</v>
      </c>
      <c r="N486" s="19">
        <v>0</v>
      </c>
      <c r="O486" s="19">
        <v>0</v>
      </c>
      <c r="P486" s="19">
        <v>0</v>
      </c>
      <c r="Q486" s="19">
        <v>-142794</v>
      </c>
      <c r="R486" s="19">
        <v>910456</v>
      </c>
      <c r="S486" s="19">
        <v>0</v>
      </c>
      <c r="T486" s="19">
        <v>910456</v>
      </c>
      <c r="U486" s="19">
        <v>0</v>
      </c>
      <c r="V486" s="19">
        <v>0</v>
      </c>
      <c r="W486" s="19">
        <v>0</v>
      </c>
      <c r="X486" s="19">
        <v>0</v>
      </c>
      <c r="Y486" s="19">
        <v>142794</v>
      </c>
      <c r="Z486" s="19">
        <v>0</v>
      </c>
      <c r="AA486" s="19">
        <f t="shared" si="109"/>
        <v>0</v>
      </c>
      <c r="AB486" s="20">
        <f>V486/R486</f>
        <v>0</v>
      </c>
      <c r="AC486" s="20">
        <f>(S486+T486+U486)/R486</f>
        <v>1</v>
      </c>
      <c r="AD486" s="21">
        <f>AB486+AC486</f>
        <v>1</v>
      </c>
    </row>
    <row r="487" spans="1:30" outlineLevel="2" x14ac:dyDescent="0.25">
      <c r="A487" s="15" t="s">
        <v>347</v>
      </c>
      <c r="B487" s="16" t="s">
        <v>36</v>
      </c>
      <c r="C487" s="16" t="s">
        <v>97</v>
      </c>
      <c r="D487" s="16" t="s">
        <v>223</v>
      </c>
      <c r="E487" s="16"/>
      <c r="F487" s="16" t="s">
        <v>39</v>
      </c>
      <c r="G487" s="16">
        <v>1120</v>
      </c>
      <c r="H487" s="16">
        <v>3480</v>
      </c>
      <c r="I487" s="17" t="s">
        <v>224</v>
      </c>
      <c r="J487" s="18">
        <v>503572</v>
      </c>
      <c r="K487" s="19">
        <v>503572</v>
      </c>
      <c r="L487" s="19">
        <v>0</v>
      </c>
      <c r="M487" s="19">
        <v>0</v>
      </c>
      <c r="N487" s="19">
        <v>0</v>
      </c>
      <c r="O487" s="19">
        <v>0</v>
      </c>
      <c r="P487" s="19">
        <v>0</v>
      </c>
      <c r="Q487" s="19">
        <v>-503572</v>
      </c>
      <c r="R487" s="19">
        <v>0</v>
      </c>
      <c r="S487" s="19">
        <v>0</v>
      </c>
      <c r="T487" s="19">
        <v>0</v>
      </c>
      <c r="U487" s="19">
        <v>0</v>
      </c>
      <c r="V487" s="19">
        <v>0</v>
      </c>
      <c r="W487" s="19">
        <v>0</v>
      </c>
      <c r="X487" s="19">
        <v>0</v>
      </c>
      <c r="Y487" s="19">
        <v>503572</v>
      </c>
      <c r="Z487" s="19">
        <v>0</v>
      </c>
      <c r="AA487" s="19">
        <f t="shared" si="109"/>
        <v>0</v>
      </c>
      <c r="AB487" s="20">
        <v>0</v>
      </c>
      <c r="AC487" s="20">
        <v>0</v>
      </c>
      <c r="AD487" s="21">
        <v>0</v>
      </c>
    </row>
    <row r="488" spans="1:30" outlineLevel="1" x14ac:dyDescent="0.25">
      <c r="A488" s="22"/>
      <c r="B488" s="23"/>
      <c r="C488" s="23"/>
      <c r="D488" s="23" t="s">
        <v>565</v>
      </c>
      <c r="E488" s="23"/>
      <c r="F488" s="23"/>
      <c r="G488" s="23"/>
      <c r="H488" s="23"/>
      <c r="I488" s="24"/>
      <c r="J488" s="25">
        <f t="shared" ref="J488:AA488" si="119">SUBTOTAL(9,J486:J487)</f>
        <v>1556822</v>
      </c>
      <c r="K488" s="26">
        <f t="shared" si="119"/>
        <v>1556822</v>
      </c>
      <c r="L488" s="26">
        <f t="shared" si="119"/>
        <v>0</v>
      </c>
      <c r="M488" s="26">
        <f t="shared" si="119"/>
        <v>0</v>
      </c>
      <c r="N488" s="26">
        <f t="shared" si="119"/>
        <v>0</v>
      </c>
      <c r="O488" s="26">
        <f t="shared" si="119"/>
        <v>0</v>
      </c>
      <c r="P488" s="26">
        <f t="shared" si="119"/>
        <v>0</v>
      </c>
      <c r="Q488" s="26">
        <f t="shared" si="119"/>
        <v>-646366</v>
      </c>
      <c r="R488" s="26">
        <f t="shared" si="119"/>
        <v>910456</v>
      </c>
      <c r="S488" s="26">
        <f t="shared" si="119"/>
        <v>0</v>
      </c>
      <c r="T488" s="26">
        <f t="shared" si="119"/>
        <v>910456</v>
      </c>
      <c r="U488" s="26">
        <f t="shared" si="119"/>
        <v>0</v>
      </c>
      <c r="V488" s="26">
        <f t="shared" si="119"/>
        <v>0</v>
      </c>
      <c r="W488" s="26">
        <f t="shared" si="119"/>
        <v>0</v>
      </c>
      <c r="X488" s="26">
        <f t="shared" si="119"/>
        <v>0</v>
      </c>
      <c r="Y488" s="26">
        <f t="shared" si="119"/>
        <v>646366</v>
      </c>
      <c r="Z488" s="26">
        <f t="shared" si="119"/>
        <v>0</v>
      </c>
      <c r="AA488" s="26">
        <f t="shared" si="119"/>
        <v>0</v>
      </c>
      <c r="AB488" s="27">
        <f>V488/R488</f>
        <v>0</v>
      </c>
      <c r="AC488" s="27">
        <f>(S488+T488+U488)/R488</f>
        <v>1</v>
      </c>
      <c r="AD488" s="28">
        <f>AB488+AC488</f>
        <v>1</v>
      </c>
    </row>
    <row r="489" spans="1:30" ht="45" outlineLevel="2" x14ac:dyDescent="0.25">
      <c r="A489" s="15" t="s">
        <v>347</v>
      </c>
      <c r="B489" s="16" t="s">
        <v>36</v>
      </c>
      <c r="C489" s="16" t="s">
        <v>97</v>
      </c>
      <c r="D489" s="16" t="s">
        <v>358</v>
      </c>
      <c r="E489" s="16"/>
      <c r="F489" s="16" t="s">
        <v>39</v>
      </c>
      <c r="G489" s="16">
        <v>1120</v>
      </c>
      <c r="H489" s="16">
        <v>3480</v>
      </c>
      <c r="I489" s="17" t="s">
        <v>359</v>
      </c>
      <c r="J489" s="18">
        <v>0</v>
      </c>
      <c r="K489" s="19">
        <v>18645</v>
      </c>
      <c r="L489" s="19">
        <v>0</v>
      </c>
      <c r="M489" s="19">
        <v>0</v>
      </c>
      <c r="N489" s="19">
        <v>0</v>
      </c>
      <c r="O489" s="19">
        <v>0</v>
      </c>
      <c r="P489" s="19">
        <v>0</v>
      </c>
      <c r="Q489" s="19">
        <v>0</v>
      </c>
      <c r="R489" s="19">
        <v>18645</v>
      </c>
      <c r="S489" s="19">
        <v>0</v>
      </c>
      <c r="T489" s="19">
        <v>0</v>
      </c>
      <c r="U489" s="19">
        <v>0</v>
      </c>
      <c r="V489" s="19">
        <v>18645</v>
      </c>
      <c r="W489" s="19">
        <v>18645</v>
      </c>
      <c r="X489" s="19">
        <v>0</v>
      </c>
      <c r="Y489" s="19">
        <v>0</v>
      </c>
      <c r="Z489" s="19">
        <v>0</v>
      </c>
      <c r="AA489" s="19">
        <f t="shared" si="109"/>
        <v>0</v>
      </c>
      <c r="AB489" s="20">
        <f>V489/R489</f>
        <v>1</v>
      </c>
      <c r="AC489" s="20">
        <f>(S489+T489+U489)/R489</f>
        <v>0</v>
      </c>
      <c r="AD489" s="21">
        <f>AB489+AC489</f>
        <v>1</v>
      </c>
    </row>
    <row r="490" spans="1:30" outlineLevel="1" x14ac:dyDescent="0.25">
      <c r="A490" s="22"/>
      <c r="B490" s="23"/>
      <c r="C490" s="23"/>
      <c r="D490" s="23" t="s">
        <v>566</v>
      </c>
      <c r="E490" s="23"/>
      <c r="F490" s="23"/>
      <c r="G490" s="23"/>
      <c r="H490" s="23"/>
      <c r="I490" s="24"/>
      <c r="J490" s="25">
        <f t="shared" ref="J490:AA490" si="120">SUBTOTAL(9,J489:J489)</f>
        <v>0</v>
      </c>
      <c r="K490" s="26">
        <f t="shared" si="120"/>
        <v>18645</v>
      </c>
      <c r="L490" s="26">
        <f t="shared" si="120"/>
        <v>0</v>
      </c>
      <c r="M490" s="26">
        <f t="shared" si="120"/>
        <v>0</v>
      </c>
      <c r="N490" s="26">
        <f t="shared" si="120"/>
        <v>0</v>
      </c>
      <c r="O490" s="26">
        <f t="shared" si="120"/>
        <v>0</v>
      </c>
      <c r="P490" s="26">
        <f t="shared" si="120"/>
        <v>0</v>
      </c>
      <c r="Q490" s="26">
        <f t="shared" si="120"/>
        <v>0</v>
      </c>
      <c r="R490" s="26">
        <f t="shared" si="120"/>
        <v>18645</v>
      </c>
      <c r="S490" s="26">
        <f t="shared" si="120"/>
        <v>0</v>
      </c>
      <c r="T490" s="26">
        <f t="shared" si="120"/>
        <v>0</v>
      </c>
      <c r="U490" s="26">
        <f t="shared" si="120"/>
        <v>0</v>
      </c>
      <c r="V490" s="26">
        <f t="shared" si="120"/>
        <v>18645</v>
      </c>
      <c r="W490" s="26">
        <f t="shared" si="120"/>
        <v>18645</v>
      </c>
      <c r="X490" s="26">
        <f t="shared" si="120"/>
        <v>0</v>
      </c>
      <c r="Y490" s="26">
        <f t="shared" si="120"/>
        <v>0</v>
      </c>
      <c r="Z490" s="26">
        <f t="shared" si="120"/>
        <v>0</v>
      </c>
      <c r="AA490" s="26">
        <f t="shared" si="120"/>
        <v>0</v>
      </c>
      <c r="AB490" s="27">
        <f>V490/R490</f>
        <v>1</v>
      </c>
      <c r="AC490" s="27">
        <f>(S490+T490+U490)/R490</f>
        <v>0</v>
      </c>
      <c r="AD490" s="28">
        <f>AB490+AC490</f>
        <v>1</v>
      </c>
    </row>
    <row r="491" spans="1:30" outlineLevel="2" x14ac:dyDescent="0.25">
      <c r="A491" s="15" t="s">
        <v>301</v>
      </c>
      <c r="B491" s="16" t="s">
        <v>36</v>
      </c>
      <c r="C491" s="16" t="s">
        <v>97</v>
      </c>
      <c r="D491" s="16" t="s">
        <v>305</v>
      </c>
      <c r="E491" s="16"/>
      <c r="F491" s="16" t="s">
        <v>39</v>
      </c>
      <c r="G491" s="16">
        <v>1120</v>
      </c>
      <c r="H491" s="16">
        <v>3480</v>
      </c>
      <c r="I491" s="17" t="s">
        <v>306</v>
      </c>
      <c r="J491" s="18">
        <v>34200</v>
      </c>
      <c r="K491" s="19">
        <v>34200</v>
      </c>
      <c r="L491" s="19">
        <v>0</v>
      </c>
      <c r="M491" s="19">
        <v>0</v>
      </c>
      <c r="N491" s="19">
        <v>0</v>
      </c>
      <c r="O491" s="19">
        <v>0</v>
      </c>
      <c r="P491" s="19">
        <v>0</v>
      </c>
      <c r="Q491" s="19">
        <v>-34200</v>
      </c>
      <c r="R491" s="19">
        <v>0</v>
      </c>
      <c r="S491" s="19">
        <v>0</v>
      </c>
      <c r="T491" s="19">
        <v>0</v>
      </c>
      <c r="U491" s="19">
        <v>0</v>
      </c>
      <c r="V491" s="19">
        <v>0</v>
      </c>
      <c r="W491" s="19">
        <v>0</v>
      </c>
      <c r="X491" s="19">
        <v>0</v>
      </c>
      <c r="Y491" s="19">
        <v>34200</v>
      </c>
      <c r="Z491" s="19">
        <v>0</v>
      </c>
      <c r="AA491" s="19">
        <f t="shared" si="109"/>
        <v>0</v>
      </c>
      <c r="AB491" s="20">
        <v>0</v>
      </c>
      <c r="AC491" s="20">
        <v>0</v>
      </c>
      <c r="AD491" s="21">
        <v>0</v>
      </c>
    </row>
    <row r="492" spans="1:30" outlineLevel="2" x14ac:dyDescent="0.25">
      <c r="A492" s="15" t="s">
        <v>347</v>
      </c>
      <c r="B492" s="16" t="s">
        <v>36</v>
      </c>
      <c r="C492" s="16" t="s">
        <v>97</v>
      </c>
      <c r="D492" s="16" t="s">
        <v>305</v>
      </c>
      <c r="E492" s="16"/>
      <c r="F492" s="16" t="s">
        <v>39</v>
      </c>
      <c r="G492" s="16">
        <v>1120</v>
      </c>
      <c r="H492" s="16">
        <v>3480</v>
      </c>
      <c r="I492" s="17" t="s">
        <v>360</v>
      </c>
      <c r="J492" s="18">
        <v>0</v>
      </c>
      <c r="K492" s="19">
        <v>51105</v>
      </c>
      <c r="L492" s="19">
        <v>0</v>
      </c>
      <c r="M492" s="19">
        <v>0</v>
      </c>
      <c r="N492" s="19">
        <v>0</v>
      </c>
      <c r="O492" s="19">
        <v>0</v>
      </c>
      <c r="P492" s="19">
        <v>0</v>
      </c>
      <c r="Q492" s="19">
        <v>0</v>
      </c>
      <c r="R492" s="19">
        <v>51105</v>
      </c>
      <c r="S492" s="19">
        <v>0</v>
      </c>
      <c r="T492" s="19">
        <v>45225</v>
      </c>
      <c r="U492" s="19">
        <v>0</v>
      </c>
      <c r="V492" s="19">
        <v>0</v>
      </c>
      <c r="W492" s="19">
        <v>0</v>
      </c>
      <c r="X492" s="19">
        <v>5880</v>
      </c>
      <c r="Y492" s="19">
        <v>5880</v>
      </c>
      <c r="Z492" s="19">
        <v>0</v>
      </c>
      <c r="AA492" s="19">
        <f t="shared" si="109"/>
        <v>5880</v>
      </c>
      <c r="AB492" s="20">
        <f>V492/R492</f>
        <v>0</v>
      </c>
      <c r="AC492" s="20">
        <f>(S492+T492+U492)/R492</f>
        <v>0.88494276489580281</v>
      </c>
      <c r="AD492" s="21">
        <f>AB492+AC492</f>
        <v>0.88494276489580281</v>
      </c>
    </row>
    <row r="493" spans="1:30" outlineLevel="2" x14ac:dyDescent="0.25">
      <c r="A493" s="15" t="s">
        <v>368</v>
      </c>
      <c r="B493" s="16" t="s">
        <v>36</v>
      </c>
      <c r="C493" s="16" t="s">
        <v>97</v>
      </c>
      <c r="D493" s="16" t="s">
        <v>305</v>
      </c>
      <c r="E493" s="16"/>
      <c r="F493" s="16" t="s">
        <v>39</v>
      </c>
      <c r="G493" s="16">
        <v>1120</v>
      </c>
      <c r="H493" s="16">
        <v>3460</v>
      </c>
      <c r="I493" s="17" t="s">
        <v>306</v>
      </c>
      <c r="J493" s="18">
        <v>18208</v>
      </c>
      <c r="K493" s="19">
        <v>18208</v>
      </c>
      <c r="L493" s="19"/>
      <c r="M493" s="19">
        <v>-1849</v>
      </c>
      <c r="N493" s="19"/>
      <c r="O493" s="19"/>
      <c r="P493" s="19">
        <v>0</v>
      </c>
      <c r="Q493" s="19">
        <v>-16359</v>
      </c>
      <c r="R493" s="19">
        <v>0</v>
      </c>
      <c r="S493" s="19">
        <v>0</v>
      </c>
      <c r="T493" s="19">
        <v>0</v>
      </c>
      <c r="U493" s="19">
        <v>0</v>
      </c>
      <c r="V493" s="19">
        <v>0</v>
      </c>
      <c r="W493" s="19">
        <v>0</v>
      </c>
      <c r="X493" s="19">
        <v>0</v>
      </c>
      <c r="Y493" s="19">
        <v>18208</v>
      </c>
      <c r="Z493" s="19">
        <v>0</v>
      </c>
      <c r="AA493" s="19">
        <f t="shared" si="109"/>
        <v>0</v>
      </c>
      <c r="AB493" s="20">
        <v>0</v>
      </c>
      <c r="AC493" s="20">
        <v>0</v>
      </c>
      <c r="AD493" s="21">
        <v>0</v>
      </c>
    </row>
    <row r="494" spans="1:30" outlineLevel="1" x14ac:dyDescent="0.25">
      <c r="A494" s="22"/>
      <c r="B494" s="23"/>
      <c r="C494" s="23"/>
      <c r="D494" s="23" t="s">
        <v>567</v>
      </c>
      <c r="E494" s="23"/>
      <c r="F494" s="23"/>
      <c r="G494" s="23"/>
      <c r="H494" s="23"/>
      <c r="I494" s="24"/>
      <c r="J494" s="25">
        <f t="shared" ref="J494:AA494" si="121">SUBTOTAL(9,J491:J493)</f>
        <v>52408</v>
      </c>
      <c r="K494" s="26">
        <f t="shared" si="121"/>
        <v>103513</v>
      </c>
      <c r="L494" s="26">
        <f t="shared" si="121"/>
        <v>0</v>
      </c>
      <c r="M494" s="26">
        <f t="shared" si="121"/>
        <v>-1849</v>
      </c>
      <c r="N494" s="26">
        <f t="shared" si="121"/>
        <v>0</v>
      </c>
      <c r="O494" s="26">
        <f t="shared" si="121"/>
        <v>0</v>
      </c>
      <c r="P494" s="26">
        <f t="shared" si="121"/>
        <v>0</v>
      </c>
      <c r="Q494" s="26">
        <f t="shared" si="121"/>
        <v>-50559</v>
      </c>
      <c r="R494" s="26">
        <f t="shared" si="121"/>
        <v>51105</v>
      </c>
      <c r="S494" s="26">
        <f t="shared" si="121"/>
        <v>0</v>
      </c>
      <c r="T494" s="26">
        <f t="shared" si="121"/>
        <v>45225</v>
      </c>
      <c r="U494" s="26">
        <f t="shared" si="121"/>
        <v>0</v>
      </c>
      <c r="V494" s="26">
        <f t="shared" si="121"/>
        <v>0</v>
      </c>
      <c r="W494" s="26">
        <f t="shared" si="121"/>
        <v>0</v>
      </c>
      <c r="X494" s="26">
        <f t="shared" si="121"/>
        <v>5880</v>
      </c>
      <c r="Y494" s="26">
        <f t="shared" si="121"/>
        <v>58288</v>
      </c>
      <c r="Z494" s="26">
        <f t="shared" si="121"/>
        <v>0</v>
      </c>
      <c r="AA494" s="26">
        <f t="shared" si="121"/>
        <v>5880</v>
      </c>
      <c r="AB494" s="27">
        <f t="shared" ref="AB494:AB501" si="122">V494/R494</f>
        <v>0</v>
      </c>
      <c r="AC494" s="27">
        <f t="shared" ref="AC494:AC501" si="123">(S494+T494+U494)/R494</f>
        <v>0.88494276489580281</v>
      </c>
      <c r="AD494" s="28">
        <f t="shared" ref="AD494:AD501" si="124">AB494+AC494</f>
        <v>0.88494276489580281</v>
      </c>
    </row>
    <row r="495" spans="1:30" outlineLevel="2" x14ac:dyDescent="0.25">
      <c r="A495" s="15" t="s">
        <v>177</v>
      </c>
      <c r="B495" s="16" t="s">
        <v>36</v>
      </c>
      <c r="C495" s="16" t="s">
        <v>97</v>
      </c>
      <c r="D495" s="16" t="s">
        <v>225</v>
      </c>
      <c r="E495" s="16"/>
      <c r="F495" s="16" t="s">
        <v>39</v>
      </c>
      <c r="G495" s="16">
        <v>1120</v>
      </c>
      <c r="H495" s="16">
        <v>3480</v>
      </c>
      <c r="I495" s="17" t="s">
        <v>226</v>
      </c>
      <c r="J495" s="18">
        <v>22475182</v>
      </c>
      <c r="K495" s="19">
        <v>22475182</v>
      </c>
      <c r="L495" s="19">
        <v>0</v>
      </c>
      <c r="M495" s="19">
        <v>0</v>
      </c>
      <c r="N495" s="19">
        <v>0</v>
      </c>
      <c r="O495" s="19">
        <v>0</v>
      </c>
      <c r="P495" s="19">
        <v>0</v>
      </c>
      <c r="Q495" s="19">
        <v>0</v>
      </c>
      <c r="R495" s="19">
        <v>22475182</v>
      </c>
      <c r="S495" s="19">
        <v>0</v>
      </c>
      <c r="T495" s="19">
        <v>591830</v>
      </c>
      <c r="U495" s="19">
        <v>0</v>
      </c>
      <c r="V495" s="19">
        <v>7656774.04</v>
      </c>
      <c r="W495" s="19">
        <v>7656774.04</v>
      </c>
      <c r="X495" s="19">
        <v>14226577.960000001</v>
      </c>
      <c r="Y495" s="19">
        <v>14226577.960000001</v>
      </c>
      <c r="Z495" s="19">
        <v>0</v>
      </c>
      <c r="AA495" s="19">
        <f t="shared" si="109"/>
        <v>14226577.960000001</v>
      </c>
      <c r="AB495" s="20">
        <f t="shared" si="122"/>
        <v>0.34067684257239833</v>
      </c>
      <c r="AC495" s="20">
        <f t="shared" si="123"/>
        <v>2.6332600999627056E-2</v>
      </c>
      <c r="AD495" s="21">
        <f t="shared" si="124"/>
        <v>0.36700944357202536</v>
      </c>
    </row>
    <row r="496" spans="1:30" outlineLevel="2" x14ac:dyDescent="0.25">
      <c r="A496" s="15" t="s">
        <v>347</v>
      </c>
      <c r="B496" s="16" t="s">
        <v>36</v>
      </c>
      <c r="C496" s="16" t="s">
        <v>97</v>
      </c>
      <c r="D496" s="16" t="s">
        <v>225</v>
      </c>
      <c r="E496" s="16"/>
      <c r="F496" s="16" t="s">
        <v>39</v>
      </c>
      <c r="G496" s="16">
        <v>1120</v>
      </c>
      <c r="H496" s="16">
        <v>3480</v>
      </c>
      <c r="I496" s="17" t="s">
        <v>226</v>
      </c>
      <c r="J496" s="18">
        <v>129150</v>
      </c>
      <c r="K496" s="19">
        <v>129150</v>
      </c>
      <c r="L496" s="19">
        <v>0</v>
      </c>
      <c r="M496" s="19">
        <v>0</v>
      </c>
      <c r="N496" s="19">
        <v>0</v>
      </c>
      <c r="O496" s="19">
        <v>0</v>
      </c>
      <c r="P496" s="19">
        <v>0</v>
      </c>
      <c r="Q496" s="19">
        <v>-116979.9</v>
      </c>
      <c r="R496" s="19">
        <v>12170.100000000006</v>
      </c>
      <c r="S496" s="19">
        <v>0</v>
      </c>
      <c r="T496" s="19">
        <v>0</v>
      </c>
      <c r="U496" s="19">
        <v>0</v>
      </c>
      <c r="V496" s="19">
        <v>12170.1</v>
      </c>
      <c r="W496" s="19">
        <v>12170.1</v>
      </c>
      <c r="X496" s="19">
        <v>0</v>
      </c>
      <c r="Y496" s="19">
        <v>116979.9</v>
      </c>
      <c r="Z496" s="19">
        <v>0</v>
      </c>
      <c r="AA496" s="19">
        <f t="shared" si="109"/>
        <v>0</v>
      </c>
      <c r="AB496" s="20">
        <f t="shared" si="122"/>
        <v>0.99999999999999956</v>
      </c>
      <c r="AC496" s="20">
        <f t="shared" si="123"/>
        <v>0</v>
      </c>
      <c r="AD496" s="21">
        <f t="shared" si="124"/>
        <v>0.99999999999999956</v>
      </c>
    </row>
    <row r="497" spans="1:30" outlineLevel="2" x14ac:dyDescent="0.25">
      <c r="A497" s="15" t="s">
        <v>489</v>
      </c>
      <c r="B497" s="16" t="s">
        <v>36</v>
      </c>
      <c r="C497" s="16" t="s">
        <v>97</v>
      </c>
      <c r="D497" s="16" t="s">
        <v>225</v>
      </c>
      <c r="E497" s="16"/>
      <c r="F497" s="16" t="s">
        <v>39</v>
      </c>
      <c r="G497" s="16">
        <v>1120</v>
      </c>
      <c r="H497" s="16">
        <v>3480</v>
      </c>
      <c r="I497" s="17" t="s">
        <v>226</v>
      </c>
      <c r="J497" s="18">
        <v>1575250</v>
      </c>
      <c r="K497" s="19">
        <v>1575250</v>
      </c>
      <c r="L497" s="19">
        <v>-1075250</v>
      </c>
      <c r="M497" s="19"/>
      <c r="N497" s="19"/>
      <c r="O497" s="19"/>
      <c r="P497" s="19">
        <v>0</v>
      </c>
      <c r="Q497" s="19">
        <v>0</v>
      </c>
      <c r="R497" s="19">
        <v>500000</v>
      </c>
      <c r="S497" s="19">
        <v>0</v>
      </c>
      <c r="T497" s="19">
        <v>0</v>
      </c>
      <c r="U497" s="19">
        <v>0</v>
      </c>
      <c r="V497" s="19">
        <v>0</v>
      </c>
      <c r="W497" s="19">
        <v>0</v>
      </c>
      <c r="X497" s="19">
        <v>393812.5</v>
      </c>
      <c r="Y497" s="19">
        <v>1575250</v>
      </c>
      <c r="Z497" s="19">
        <v>0</v>
      </c>
      <c r="AA497" s="19">
        <f t="shared" si="109"/>
        <v>500000</v>
      </c>
      <c r="AB497" s="20">
        <f t="shared" si="122"/>
        <v>0</v>
      </c>
      <c r="AC497" s="20">
        <f t="shared" si="123"/>
        <v>0</v>
      </c>
      <c r="AD497" s="21">
        <f t="shared" si="124"/>
        <v>0</v>
      </c>
    </row>
    <row r="498" spans="1:30" outlineLevel="1" x14ac:dyDescent="0.25">
      <c r="A498" s="22"/>
      <c r="B498" s="23"/>
      <c r="C498" s="23"/>
      <c r="D498" s="23" t="s">
        <v>568</v>
      </c>
      <c r="E498" s="23"/>
      <c r="F498" s="23"/>
      <c r="G498" s="23"/>
      <c r="H498" s="23"/>
      <c r="I498" s="24"/>
      <c r="J498" s="25">
        <f t="shared" ref="J498:AA498" si="125">SUBTOTAL(9,J495:J497)</f>
        <v>24179582</v>
      </c>
      <c r="K498" s="26">
        <f t="shared" si="125"/>
        <v>24179582</v>
      </c>
      <c r="L498" s="26">
        <f t="shared" si="125"/>
        <v>-1075250</v>
      </c>
      <c r="M498" s="26">
        <f t="shared" si="125"/>
        <v>0</v>
      </c>
      <c r="N498" s="26">
        <f t="shared" si="125"/>
        <v>0</v>
      </c>
      <c r="O498" s="26">
        <f t="shared" si="125"/>
        <v>0</v>
      </c>
      <c r="P498" s="26">
        <f t="shared" si="125"/>
        <v>0</v>
      </c>
      <c r="Q498" s="26">
        <f t="shared" si="125"/>
        <v>-116979.9</v>
      </c>
      <c r="R498" s="26">
        <f t="shared" si="125"/>
        <v>22987352.100000001</v>
      </c>
      <c r="S498" s="26">
        <f t="shared" si="125"/>
        <v>0</v>
      </c>
      <c r="T498" s="26">
        <f t="shared" si="125"/>
        <v>591830</v>
      </c>
      <c r="U498" s="26">
        <f t="shared" si="125"/>
        <v>0</v>
      </c>
      <c r="V498" s="26">
        <f t="shared" si="125"/>
        <v>7668944.1399999997</v>
      </c>
      <c r="W498" s="26">
        <f t="shared" si="125"/>
        <v>7668944.1399999997</v>
      </c>
      <c r="X498" s="26">
        <f t="shared" si="125"/>
        <v>14620390.460000001</v>
      </c>
      <c r="Y498" s="26">
        <f t="shared" si="125"/>
        <v>15918807.860000001</v>
      </c>
      <c r="Z498" s="26">
        <f t="shared" si="125"/>
        <v>0</v>
      </c>
      <c r="AA498" s="26">
        <f t="shared" si="125"/>
        <v>14726577.960000001</v>
      </c>
      <c r="AB498" s="27">
        <f t="shared" si="122"/>
        <v>0.33361581214915131</v>
      </c>
      <c r="AC498" s="27">
        <f t="shared" si="123"/>
        <v>2.5745897023085142E-2</v>
      </c>
      <c r="AD498" s="28">
        <f t="shared" si="124"/>
        <v>0.35936170917223648</v>
      </c>
    </row>
    <row r="499" spans="1:30" ht="30" outlineLevel="2" x14ac:dyDescent="0.25">
      <c r="A499" s="15" t="s">
        <v>35</v>
      </c>
      <c r="B499" s="16" t="s">
        <v>36</v>
      </c>
      <c r="C499" s="16" t="s">
        <v>97</v>
      </c>
      <c r="D499" s="16" t="s">
        <v>106</v>
      </c>
      <c r="E499" s="16"/>
      <c r="F499" s="16" t="s">
        <v>39</v>
      </c>
      <c r="G499" s="16">
        <v>1120</v>
      </c>
      <c r="H499" s="16">
        <v>3480</v>
      </c>
      <c r="I499" s="17" t="s">
        <v>107</v>
      </c>
      <c r="J499" s="18">
        <v>3117432</v>
      </c>
      <c r="K499" s="19">
        <v>3117432</v>
      </c>
      <c r="L499" s="19">
        <v>0</v>
      </c>
      <c r="M499" s="19">
        <v>0</v>
      </c>
      <c r="N499" s="19">
        <v>0</v>
      </c>
      <c r="O499" s="19">
        <v>0</v>
      </c>
      <c r="P499" s="19">
        <v>0</v>
      </c>
      <c r="Q499" s="19">
        <v>-928300.41</v>
      </c>
      <c r="R499" s="19">
        <v>2189131.59</v>
      </c>
      <c r="S499" s="19">
        <v>928124.65</v>
      </c>
      <c r="T499" s="19">
        <v>719902.74</v>
      </c>
      <c r="U499" s="19">
        <v>0</v>
      </c>
      <c r="V499" s="19">
        <v>346419.85</v>
      </c>
      <c r="W499" s="19">
        <v>346419.85</v>
      </c>
      <c r="X499" s="19">
        <v>1122984.76</v>
      </c>
      <c r="Y499" s="19">
        <v>1122984.76</v>
      </c>
      <c r="Z499" s="19">
        <v>0</v>
      </c>
      <c r="AA499" s="19">
        <f t="shared" si="109"/>
        <v>194684.34999999998</v>
      </c>
      <c r="AB499" s="20">
        <f t="shared" si="122"/>
        <v>0.15824532960122328</v>
      </c>
      <c r="AC499" s="20">
        <f t="shared" si="123"/>
        <v>0.75282244225437367</v>
      </c>
      <c r="AD499" s="21">
        <f t="shared" si="124"/>
        <v>0.91106777185559695</v>
      </c>
    </row>
    <row r="500" spans="1:30" ht="30" outlineLevel="2" x14ac:dyDescent="0.25">
      <c r="A500" s="15" t="s">
        <v>177</v>
      </c>
      <c r="B500" s="16" t="s">
        <v>36</v>
      </c>
      <c r="C500" s="16" t="s">
        <v>97</v>
      </c>
      <c r="D500" s="16" t="s">
        <v>106</v>
      </c>
      <c r="E500" s="16"/>
      <c r="F500" s="16" t="s">
        <v>39</v>
      </c>
      <c r="G500" s="16">
        <v>1120</v>
      </c>
      <c r="H500" s="16">
        <v>3480</v>
      </c>
      <c r="I500" s="17" t="s">
        <v>107</v>
      </c>
      <c r="J500" s="18">
        <v>6889575</v>
      </c>
      <c r="K500" s="19">
        <v>6889575</v>
      </c>
      <c r="L500" s="19">
        <v>0</v>
      </c>
      <c r="M500" s="19">
        <v>0</v>
      </c>
      <c r="N500" s="19">
        <v>0</v>
      </c>
      <c r="O500" s="19">
        <v>0</v>
      </c>
      <c r="P500" s="19">
        <v>0</v>
      </c>
      <c r="Q500" s="19">
        <v>-6028223.75</v>
      </c>
      <c r="R500" s="19">
        <v>861351.25</v>
      </c>
      <c r="S500" s="19">
        <v>0</v>
      </c>
      <c r="T500" s="19">
        <v>12271.56</v>
      </c>
      <c r="U500" s="19">
        <v>0</v>
      </c>
      <c r="V500" s="19">
        <v>681338.92</v>
      </c>
      <c r="W500" s="19">
        <v>681338.92</v>
      </c>
      <c r="X500" s="19">
        <v>167740.76999999999</v>
      </c>
      <c r="Y500" s="19">
        <v>6195964.5199999996</v>
      </c>
      <c r="Z500" s="19">
        <v>0</v>
      </c>
      <c r="AA500" s="19">
        <f t="shared" si="109"/>
        <v>167740.7699999999</v>
      </c>
      <c r="AB500" s="20">
        <f t="shared" si="122"/>
        <v>0.79101170399416043</v>
      </c>
      <c r="AC500" s="20">
        <f t="shared" si="123"/>
        <v>1.424687083231144E-2</v>
      </c>
      <c r="AD500" s="21">
        <f t="shared" si="124"/>
        <v>0.8052585748264719</v>
      </c>
    </row>
    <row r="501" spans="1:30" ht="30" outlineLevel="2" x14ac:dyDescent="0.25">
      <c r="A501" s="15" t="s">
        <v>249</v>
      </c>
      <c r="B501" s="16" t="s">
        <v>250</v>
      </c>
      <c r="C501" s="16" t="s">
        <v>97</v>
      </c>
      <c r="D501" s="16" t="s">
        <v>106</v>
      </c>
      <c r="E501" s="16"/>
      <c r="F501" s="16" t="s">
        <v>39</v>
      </c>
      <c r="G501" s="16">
        <v>1120</v>
      </c>
      <c r="H501" s="16">
        <v>3480</v>
      </c>
      <c r="I501" s="17" t="s">
        <v>107</v>
      </c>
      <c r="J501" s="18">
        <v>60243</v>
      </c>
      <c r="K501" s="19">
        <v>60243</v>
      </c>
      <c r="L501" s="19">
        <v>0</v>
      </c>
      <c r="M501" s="19">
        <v>0</v>
      </c>
      <c r="N501" s="19">
        <v>0</v>
      </c>
      <c r="O501" s="19">
        <v>0</v>
      </c>
      <c r="P501" s="19">
        <v>0</v>
      </c>
      <c r="Q501" s="19">
        <v>-39157.950000000004</v>
      </c>
      <c r="R501" s="19">
        <v>21085.049999999996</v>
      </c>
      <c r="S501" s="19">
        <v>0</v>
      </c>
      <c r="T501" s="19">
        <v>0</v>
      </c>
      <c r="U501" s="19">
        <v>0</v>
      </c>
      <c r="V501" s="19">
        <v>0</v>
      </c>
      <c r="W501" s="19">
        <v>0</v>
      </c>
      <c r="X501" s="19">
        <v>21085.05</v>
      </c>
      <c r="Y501" s="19">
        <v>60243</v>
      </c>
      <c r="Z501" s="19">
        <v>0</v>
      </c>
      <c r="AA501" s="19">
        <f t="shared" si="109"/>
        <v>21085.049999999996</v>
      </c>
      <c r="AB501" s="20">
        <f t="shared" si="122"/>
        <v>0</v>
      </c>
      <c r="AC501" s="20">
        <f t="shared" si="123"/>
        <v>0</v>
      </c>
      <c r="AD501" s="21">
        <f t="shared" si="124"/>
        <v>0</v>
      </c>
    </row>
    <row r="502" spans="1:30" ht="30" outlineLevel="2" x14ac:dyDescent="0.25">
      <c r="A502" s="15" t="s">
        <v>249</v>
      </c>
      <c r="B502" s="16" t="s">
        <v>258</v>
      </c>
      <c r="C502" s="16" t="s">
        <v>97</v>
      </c>
      <c r="D502" s="16" t="s">
        <v>106</v>
      </c>
      <c r="E502" s="16"/>
      <c r="F502" s="16" t="s">
        <v>39</v>
      </c>
      <c r="G502" s="16">
        <v>1120</v>
      </c>
      <c r="H502" s="16">
        <v>3480</v>
      </c>
      <c r="I502" s="17" t="s">
        <v>107</v>
      </c>
      <c r="J502" s="18">
        <v>9699602</v>
      </c>
      <c r="K502" s="19">
        <v>9699602</v>
      </c>
      <c r="L502" s="19">
        <v>0</v>
      </c>
      <c r="M502" s="19">
        <v>0</v>
      </c>
      <c r="N502" s="19">
        <v>0</v>
      </c>
      <c r="O502" s="19">
        <v>0</v>
      </c>
      <c r="P502" s="19">
        <v>0</v>
      </c>
      <c r="Q502" s="19">
        <v>-9699602</v>
      </c>
      <c r="R502" s="19">
        <v>0</v>
      </c>
      <c r="S502" s="19">
        <v>0</v>
      </c>
      <c r="T502" s="19">
        <v>0</v>
      </c>
      <c r="U502" s="19">
        <v>0</v>
      </c>
      <c r="V502" s="19">
        <v>0</v>
      </c>
      <c r="W502" s="19">
        <v>0</v>
      </c>
      <c r="X502" s="19">
        <v>0</v>
      </c>
      <c r="Y502" s="19">
        <v>9699602</v>
      </c>
      <c r="Z502" s="19">
        <v>0</v>
      </c>
      <c r="AA502" s="19">
        <f t="shared" si="109"/>
        <v>0</v>
      </c>
      <c r="AB502" s="20">
        <v>0</v>
      </c>
      <c r="AC502" s="20">
        <v>0</v>
      </c>
      <c r="AD502" s="21">
        <v>0</v>
      </c>
    </row>
    <row r="503" spans="1:30" ht="30" outlineLevel="2" x14ac:dyDescent="0.25">
      <c r="A503" s="15" t="s">
        <v>249</v>
      </c>
      <c r="B503" s="16" t="s">
        <v>285</v>
      </c>
      <c r="C503" s="16" t="s">
        <v>97</v>
      </c>
      <c r="D503" s="16" t="s">
        <v>106</v>
      </c>
      <c r="E503" s="16"/>
      <c r="F503" s="16" t="s">
        <v>39</v>
      </c>
      <c r="G503" s="16">
        <v>1120</v>
      </c>
      <c r="H503" s="16">
        <v>3480</v>
      </c>
      <c r="I503" s="17" t="s">
        <v>107</v>
      </c>
      <c r="J503" s="18">
        <v>583627</v>
      </c>
      <c r="K503" s="19">
        <v>583627</v>
      </c>
      <c r="L503" s="19">
        <v>0</v>
      </c>
      <c r="M503" s="19">
        <v>0</v>
      </c>
      <c r="N503" s="19">
        <v>0</v>
      </c>
      <c r="O503" s="19">
        <v>0</v>
      </c>
      <c r="P503" s="19">
        <v>0</v>
      </c>
      <c r="Q503" s="19">
        <v>-379357.55</v>
      </c>
      <c r="R503" s="19">
        <v>204269.45</v>
      </c>
      <c r="S503" s="19">
        <v>0</v>
      </c>
      <c r="T503" s="19">
        <v>0</v>
      </c>
      <c r="U503" s="19">
        <v>0</v>
      </c>
      <c r="V503" s="19">
        <v>140691.13</v>
      </c>
      <c r="W503" s="19">
        <v>140691.13</v>
      </c>
      <c r="X503" s="19">
        <v>63578.32</v>
      </c>
      <c r="Y503" s="19">
        <v>442935.87</v>
      </c>
      <c r="Z503" s="19">
        <v>0</v>
      </c>
      <c r="AA503" s="19">
        <f t="shared" si="109"/>
        <v>63578.320000000007</v>
      </c>
      <c r="AB503" s="20">
        <f>V503/R503</f>
        <v>0.68875267446992194</v>
      </c>
      <c r="AC503" s="20">
        <f>(S503+T503+U503)/R503</f>
        <v>0</v>
      </c>
      <c r="AD503" s="21">
        <f>AB503+AC503</f>
        <v>0.68875267446992194</v>
      </c>
    </row>
    <row r="504" spans="1:30" ht="30" outlineLevel="2" x14ac:dyDescent="0.25">
      <c r="A504" s="15" t="s">
        <v>301</v>
      </c>
      <c r="B504" s="16" t="s">
        <v>36</v>
      </c>
      <c r="C504" s="16" t="s">
        <v>97</v>
      </c>
      <c r="D504" s="16" t="s">
        <v>106</v>
      </c>
      <c r="E504" s="16"/>
      <c r="F504" s="16" t="s">
        <v>39</v>
      </c>
      <c r="G504" s="16">
        <v>1120</v>
      </c>
      <c r="H504" s="16">
        <v>3480</v>
      </c>
      <c r="I504" s="17" t="s">
        <v>107</v>
      </c>
      <c r="J504" s="18">
        <v>934120</v>
      </c>
      <c r="K504" s="19">
        <v>934120</v>
      </c>
      <c r="L504" s="19">
        <v>0</v>
      </c>
      <c r="M504" s="19">
        <v>0</v>
      </c>
      <c r="N504" s="19">
        <v>0</v>
      </c>
      <c r="O504" s="19">
        <v>0</v>
      </c>
      <c r="P504" s="19">
        <v>0</v>
      </c>
      <c r="Q504" s="19">
        <v>-607178</v>
      </c>
      <c r="R504" s="19">
        <v>326942</v>
      </c>
      <c r="S504" s="19">
        <v>0</v>
      </c>
      <c r="T504" s="19">
        <v>0</v>
      </c>
      <c r="U504" s="19">
        <v>0</v>
      </c>
      <c r="V504" s="19">
        <v>49855</v>
      </c>
      <c r="W504" s="19">
        <v>49855</v>
      </c>
      <c r="X504" s="19">
        <v>277087</v>
      </c>
      <c r="Y504" s="19">
        <v>884265</v>
      </c>
      <c r="Z504" s="19">
        <v>0</v>
      </c>
      <c r="AA504" s="19">
        <f t="shared" si="109"/>
        <v>277087</v>
      </c>
      <c r="AB504" s="20">
        <f>V504/R504</f>
        <v>0.15248882064708724</v>
      </c>
      <c r="AC504" s="20">
        <f>(S504+T504+U504)/R504</f>
        <v>0</v>
      </c>
      <c r="AD504" s="21">
        <f>AB504+AC504</f>
        <v>0.15248882064708724</v>
      </c>
    </row>
    <row r="505" spans="1:30" ht="30" outlineLevel="2" x14ac:dyDescent="0.25">
      <c r="A505" s="15" t="s">
        <v>319</v>
      </c>
      <c r="B505" s="16" t="s">
        <v>36</v>
      </c>
      <c r="C505" s="16" t="s">
        <v>97</v>
      </c>
      <c r="D505" s="16" t="s">
        <v>106</v>
      </c>
      <c r="E505" s="16"/>
      <c r="F505" s="16" t="s">
        <v>39</v>
      </c>
      <c r="G505" s="16">
        <v>1120</v>
      </c>
      <c r="H505" s="16">
        <v>3480</v>
      </c>
      <c r="I505" s="17" t="s">
        <v>107</v>
      </c>
      <c r="J505" s="18">
        <v>219730</v>
      </c>
      <c r="K505" s="19">
        <v>219730</v>
      </c>
      <c r="L505" s="19">
        <v>0</v>
      </c>
      <c r="M505" s="19">
        <v>0</v>
      </c>
      <c r="N505" s="19">
        <v>0</v>
      </c>
      <c r="O505" s="19">
        <v>0</v>
      </c>
      <c r="P505" s="19">
        <v>0</v>
      </c>
      <c r="Q505" s="19">
        <v>-146730</v>
      </c>
      <c r="R505" s="19">
        <v>73000</v>
      </c>
      <c r="S505" s="19">
        <v>0</v>
      </c>
      <c r="T505" s="19">
        <v>2340.7199999999998</v>
      </c>
      <c r="U505" s="19">
        <v>0</v>
      </c>
      <c r="V505" s="19">
        <v>70659.28</v>
      </c>
      <c r="W505" s="19">
        <v>70659.28</v>
      </c>
      <c r="X505" s="19">
        <v>0</v>
      </c>
      <c r="Y505" s="19">
        <v>146730</v>
      </c>
      <c r="Z505" s="19">
        <v>0</v>
      </c>
      <c r="AA505" s="19">
        <f t="shared" si="109"/>
        <v>0</v>
      </c>
      <c r="AB505" s="20">
        <f>V505/R505</f>
        <v>0.96793534246575341</v>
      </c>
      <c r="AC505" s="20">
        <f>(S505+T505+U505)/R505</f>
        <v>3.2064657534246574E-2</v>
      </c>
      <c r="AD505" s="21">
        <f>AB505+AC505</f>
        <v>1</v>
      </c>
    </row>
    <row r="506" spans="1:30" ht="30" outlineLevel="2" x14ac:dyDescent="0.25">
      <c r="A506" s="15" t="s">
        <v>341</v>
      </c>
      <c r="B506" s="16" t="s">
        <v>36</v>
      </c>
      <c r="C506" s="16" t="s">
        <v>97</v>
      </c>
      <c r="D506" s="16" t="s">
        <v>106</v>
      </c>
      <c r="E506" s="16"/>
      <c r="F506" s="16" t="s">
        <v>39</v>
      </c>
      <c r="G506" s="16">
        <v>1120</v>
      </c>
      <c r="H506" s="16">
        <v>3480</v>
      </c>
      <c r="I506" s="17" t="s">
        <v>107</v>
      </c>
      <c r="J506" s="18">
        <v>22706842</v>
      </c>
      <c r="K506" s="19">
        <v>22706842</v>
      </c>
      <c r="L506" s="19">
        <v>0</v>
      </c>
      <c r="M506" s="19">
        <v>0</v>
      </c>
      <c r="N506" s="19">
        <v>0</v>
      </c>
      <c r="O506" s="19">
        <v>0</v>
      </c>
      <c r="P506" s="19">
        <v>0</v>
      </c>
      <c r="Q506" s="19">
        <v>-4237298.9800000004</v>
      </c>
      <c r="R506" s="19">
        <v>18469543.02</v>
      </c>
      <c r="S506" s="19">
        <v>18007479</v>
      </c>
      <c r="T506" s="19">
        <v>0</v>
      </c>
      <c r="U506" s="19">
        <v>0</v>
      </c>
      <c r="V506" s="19">
        <v>462064.02</v>
      </c>
      <c r="W506" s="19">
        <v>462064.02</v>
      </c>
      <c r="X506" s="19">
        <v>4237298.9800000004</v>
      </c>
      <c r="Y506" s="19">
        <v>4237298.9800000004</v>
      </c>
      <c r="Z506" s="19">
        <v>0</v>
      </c>
      <c r="AA506" s="19">
        <f t="shared" si="109"/>
        <v>-4.6566128730773926E-10</v>
      </c>
      <c r="AB506" s="20">
        <f>V506/R506</f>
        <v>2.5017620603804198E-2</v>
      </c>
      <c r="AC506" s="20">
        <f>(S506+T506+U506)/R506</f>
        <v>0.97498237939619581</v>
      </c>
      <c r="AD506" s="21">
        <f>AB506+AC506</f>
        <v>1</v>
      </c>
    </row>
    <row r="507" spans="1:30" ht="30" outlineLevel="2" x14ac:dyDescent="0.25">
      <c r="A507" s="15" t="s">
        <v>347</v>
      </c>
      <c r="B507" s="16" t="s">
        <v>36</v>
      </c>
      <c r="C507" s="16" t="s">
        <v>97</v>
      </c>
      <c r="D507" s="16" t="s">
        <v>106</v>
      </c>
      <c r="E507" s="16"/>
      <c r="F507" s="16" t="s">
        <v>39</v>
      </c>
      <c r="G507" s="16">
        <v>1120</v>
      </c>
      <c r="H507" s="16">
        <v>3480</v>
      </c>
      <c r="I507" s="17" t="s">
        <v>107</v>
      </c>
      <c r="J507" s="18">
        <v>20790400</v>
      </c>
      <c r="K507" s="19">
        <v>22505425</v>
      </c>
      <c r="L507" s="19">
        <v>0</v>
      </c>
      <c r="M507" s="19">
        <v>0</v>
      </c>
      <c r="N507" s="19">
        <v>0</v>
      </c>
      <c r="O507" s="19">
        <v>0</v>
      </c>
      <c r="P507" s="19">
        <v>0</v>
      </c>
      <c r="Q507" s="19">
        <v>-20790400</v>
      </c>
      <c r="R507" s="19">
        <v>1715025</v>
      </c>
      <c r="S507" s="19">
        <v>0</v>
      </c>
      <c r="T507" s="19">
        <v>0</v>
      </c>
      <c r="U507" s="19">
        <v>0</v>
      </c>
      <c r="V507" s="19">
        <v>1715024.03</v>
      </c>
      <c r="W507" s="19">
        <v>1715024.03</v>
      </c>
      <c r="X507" s="19">
        <v>0.97</v>
      </c>
      <c r="Y507" s="19">
        <v>20790400.969999999</v>
      </c>
      <c r="Z507" s="19">
        <v>0</v>
      </c>
      <c r="AA507" s="19">
        <f t="shared" si="109"/>
        <v>0.96999999997206032</v>
      </c>
      <c r="AB507" s="20">
        <f>V507/R507</f>
        <v>0.99999943441057715</v>
      </c>
      <c r="AC507" s="20">
        <f>(S507+T507+U507)/R507</f>
        <v>0</v>
      </c>
      <c r="AD507" s="21">
        <f>AB507+AC507</f>
        <v>0.99999943441057715</v>
      </c>
    </row>
    <row r="508" spans="1:30" ht="30" outlineLevel="2" x14ac:dyDescent="0.25">
      <c r="A508" s="15" t="s">
        <v>368</v>
      </c>
      <c r="B508" s="16" t="s">
        <v>36</v>
      </c>
      <c r="C508" s="16" t="s">
        <v>97</v>
      </c>
      <c r="D508" s="16" t="s">
        <v>106</v>
      </c>
      <c r="E508" s="16"/>
      <c r="F508" s="16" t="s">
        <v>39</v>
      </c>
      <c r="G508" s="16">
        <v>1120</v>
      </c>
      <c r="H508" s="16">
        <v>3460</v>
      </c>
      <c r="I508" s="17" t="s">
        <v>107</v>
      </c>
      <c r="J508" s="18">
        <v>584967</v>
      </c>
      <c r="K508" s="19">
        <v>470565</v>
      </c>
      <c r="L508" s="19">
        <v>0</v>
      </c>
      <c r="M508" s="19">
        <v>0</v>
      </c>
      <c r="N508" s="19">
        <v>0</v>
      </c>
      <c r="O508" s="19">
        <v>0</v>
      </c>
      <c r="P508" s="19">
        <v>0</v>
      </c>
      <c r="Q508" s="19">
        <v>-470565</v>
      </c>
      <c r="R508" s="19">
        <v>0</v>
      </c>
      <c r="S508" s="19">
        <v>0</v>
      </c>
      <c r="T508" s="19">
        <v>0</v>
      </c>
      <c r="U508" s="19">
        <v>0</v>
      </c>
      <c r="V508" s="19">
        <v>0</v>
      </c>
      <c r="W508" s="19">
        <v>0</v>
      </c>
      <c r="X508" s="19">
        <v>0</v>
      </c>
      <c r="Y508" s="19">
        <v>470565</v>
      </c>
      <c r="Z508" s="19">
        <v>0</v>
      </c>
      <c r="AA508" s="19">
        <f t="shared" si="109"/>
        <v>0</v>
      </c>
      <c r="AB508" s="20">
        <v>0</v>
      </c>
      <c r="AC508" s="20">
        <v>0</v>
      </c>
      <c r="AD508" s="21">
        <v>0</v>
      </c>
    </row>
    <row r="509" spans="1:30" ht="30" outlineLevel="2" x14ac:dyDescent="0.25">
      <c r="A509" s="15" t="s">
        <v>489</v>
      </c>
      <c r="B509" s="16" t="s">
        <v>36</v>
      </c>
      <c r="C509" s="16" t="s">
        <v>97</v>
      </c>
      <c r="D509" s="16" t="s">
        <v>106</v>
      </c>
      <c r="E509" s="16"/>
      <c r="F509" s="16" t="s">
        <v>39</v>
      </c>
      <c r="G509" s="16">
        <v>1120</v>
      </c>
      <c r="H509" s="16">
        <v>3480</v>
      </c>
      <c r="I509" s="17" t="s">
        <v>107</v>
      </c>
      <c r="J509" s="18">
        <v>4400000</v>
      </c>
      <c r="K509" s="19">
        <v>4400000</v>
      </c>
      <c r="L509" s="19">
        <v>-4400000</v>
      </c>
      <c r="M509" s="19"/>
      <c r="N509" s="19"/>
      <c r="O509" s="19"/>
      <c r="P509" s="19">
        <v>0</v>
      </c>
      <c r="Q509" s="19">
        <v>0</v>
      </c>
      <c r="R509" s="19">
        <v>0</v>
      </c>
      <c r="S509" s="19">
        <v>0</v>
      </c>
      <c r="T509" s="19">
        <v>0</v>
      </c>
      <c r="U509" s="19">
        <v>0</v>
      </c>
      <c r="V509" s="19">
        <v>0</v>
      </c>
      <c r="W509" s="19">
        <v>0</v>
      </c>
      <c r="X509" s="19">
        <v>0</v>
      </c>
      <c r="Y509" s="19">
        <v>4400000</v>
      </c>
      <c r="Z509" s="19">
        <v>0</v>
      </c>
      <c r="AA509" s="19">
        <f t="shared" si="109"/>
        <v>0</v>
      </c>
      <c r="AB509" s="20">
        <v>0</v>
      </c>
      <c r="AC509" s="20">
        <v>0</v>
      </c>
      <c r="AD509" s="21">
        <v>0</v>
      </c>
    </row>
    <row r="510" spans="1:30" outlineLevel="1" x14ac:dyDescent="0.25">
      <c r="A510" s="22"/>
      <c r="B510" s="23"/>
      <c r="C510" s="23"/>
      <c r="D510" s="23" t="s">
        <v>569</v>
      </c>
      <c r="E510" s="23"/>
      <c r="F510" s="23"/>
      <c r="G510" s="23"/>
      <c r="H510" s="23"/>
      <c r="I510" s="24"/>
      <c r="J510" s="25">
        <f t="shared" ref="J510:AA510" si="126">SUBTOTAL(9,J499:J509)</f>
        <v>69986538</v>
      </c>
      <c r="K510" s="26">
        <f t="shared" si="126"/>
        <v>71587161</v>
      </c>
      <c r="L510" s="26">
        <f t="shared" si="126"/>
        <v>-4400000</v>
      </c>
      <c r="M510" s="26">
        <f t="shared" si="126"/>
        <v>0</v>
      </c>
      <c r="N510" s="26">
        <f t="shared" si="126"/>
        <v>0</v>
      </c>
      <c r="O510" s="26">
        <f t="shared" si="126"/>
        <v>0</v>
      </c>
      <c r="P510" s="26">
        <f t="shared" si="126"/>
        <v>0</v>
      </c>
      <c r="Q510" s="26">
        <f t="shared" si="126"/>
        <v>-43326813.640000001</v>
      </c>
      <c r="R510" s="26">
        <f t="shared" si="126"/>
        <v>23860347.359999999</v>
      </c>
      <c r="S510" s="26">
        <f t="shared" si="126"/>
        <v>18935603.649999999</v>
      </c>
      <c r="T510" s="26">
        <f t="shared" si="126"/>
        <v>734515.02</v>
      </c>
      <c r="U510" s="26">
        <f t="shared" si="126"/>
        <v>0</v>
      </c>
      <c r="V510" s="26">
        <f t="shared" si="126"/>
        <v>3466052.23</v>
      </c>
      <c r="W510" s="26">
        <f t="shared" si="126"/>
        <v>3466052.23</v>
      </c>
      <c r="X510" s="26">
        <f t="shared" si="126"/>
        <v>5889775.8500000006</v>
      </c>
      <c r="Y510" s="26">
        <f t="shared" si="126"/>
        <v>48450990.100000001</v>
      </c>
      <c r="Z510" s="26">
        <f t="shared" si="126"/>
        <v>0</v>
      </c>
      <c r="AA510" s="26">
        <f t="shared" si="126"/>
        <v>724176.45999999938</v>
      </c>
      <c r="AB510" s="27">
        <f>V510/R510</f>
        <v>0.14526411446174353</v>
      </c>
      <c r="AC510" s="27">
        <f>(S510+T510+U510)/R510</f>
        <v>0.82438526033260562</v>
      </c>
      <c r="AD510" s="28">
        <f>AB510+AC510</f>
        <v>0.96964937479434909</v>
      </c>
    </row>
    <row r="511" spans="1:30" ht="30" outlineLevel="2" x14ac:dyDescent="0.25">
      <c r="A511" s="15" t="s">
        <v>35</v>
      </c>
      <c r="B511" s="16" t="s">
        <v>36</v>
      </c>
      <c r="C511" s="16" t="s">
        <v>97</v>
      </c>
      <c r="D511" s="16" t="s">
        <v>108</v>
      </c>
      <c r="E511" s="16"/>
      <c r="F511" s="16" t="s">
        <v>39</v>
      </c>
      <c r="G511" s="16">
        <v>1120</v>
      </c>
      <c r="H511" s="16">
        <v>3480</v>
      </c>
      <c r="I511" s="17" t="s">
        <v>109</v>
      </c>
      <c r="J511" s="18">
        <v>222000</v>
      </c>
      <c r="K511" s="19">
        <v>222000</v>
      </c>
      <c r="L511" s="19">
        <v>0</v>
      </c>
      <c r="M511" s="19">
        <v>0</v>
      </c>
      <c r="N511" s="19">
        <v>0</v>
      </c>
      <c r="O511" s="19">
        <v>0</v>
      </c>
      <c r="P511" s="19">
        <v>0</v>
      </c>
      <c r="Q511" s="19">
        <v>-144300</v>
      </c>
      <c r="R511" s="19">
        <v>77700</v>
      </c>
      <c r="S511" s="19">
        <v>0</v>
      </c>
      <c r="T511" s="19">
        <v>0</v>
      </c>
      <c r="U511" s="19">
        <v>0</v>
      </c>
      <c r="V511" s="19">
        <v>0</v>
      </c>
      <c r="W511" s="19">
        <v>0</v>
      </c>
      <c r="X511" s="19">
        <v>77700</v>
      </c>
      <c r="Y511" s="19">
        <v>222000</v>
      </c>
      <c r="Z511" s="19">
        <v>0</v>
      </c>
      <c r="AA511" s="19">
        <f t="shared" si="109"/>
        <v>77700</v>
      </c>
      <c r="AB511" s="20">
        <f>V511/R511</f>
        <v>0</v>
      </c>
      <c r="AC511" s="20">
        <f>(S511+T511+U511)/R511</f>
        <v>0</v>
      </c>
      <c r="AD511" s="21">
        <f>AB511+AC511</f>
        <v>0</v>
      </c>
    </row>
    <row r="512" spans="1:30" ht="30" outlineLevel="2" x14ac:dyDescent="0.25">
      <c r="A512" s="15" t="s">
        <v>177</v>
      </c>
      <c r="B512" s="16" t="s">
        <v>36</v>
      </c>
      <c r="C512" s="16" t="s">
        <v>97</v>
      </c>
      <c r="D512" s="16" t="s">
        <v>108</v>
      </c>
      <c r="E512" s="16"/>
      <c r="F512" s="16" t="s">
        <v>39</v>
      </c>
      <c r="G512" s="16">
        <v>1120</v>
      </c>
      <c r="H512" s="16">
        <v>3480</v>
      </c>
      <c r="I512" s="17" t="s">
        <v>109</v>
      </c>
      <c r="J512" s="18">
        <v>821660</v>
      </c>
      <c r="K512" s="19">
        <v>821660</v>
      </c>
      <c r="L512" s="19">
        <v>0</v>
      </c>
      <c r="M512" s="19">
        <v>0</v>
      </c>
      <c r="N512" s="19">
        <v>0</v>
      </c>
      <c r="O512" s="19">
        <v>0</v>
      </c>
      <c r="P512" s="19">
        <v>0</v>
      </c>
      <c r="Q512" s="19">
        <v>0</v>
      </c>
      <c r="R512" s="19">
        <v>821660</v>
      </c>
      <c r="S512" s="19">
        <v>0</v>
      </c>
      <c r="T512" s="19">
        <v>0</v>
      </c>
      <c r="U512" s="19">
        <v>0</v>
      </c>
      <c r="V512" s="19">
        <v>0</v>
      </c>
      <c r="W512" s="19">
        <v>0</v>
      </c>
      <c r="X512" s="19">
        <v>821660</v>
      </c>
      <c r="Y512" s="19">
        <v>821660</v>
      </c>
      <c r="Z512" s="19">
        <v>0</v>
      </c>
      <c r="AA512" s="19">
        <f t="shared" si="109"/>
        <v>821660</v>
      </c>
      <c r="AB512" s="20">
        <f>V512/R512</f>
        <v>0</v>
      </c>
      <c r="AC512" s="20">
        <f>(S512+T512+U512)/R512</f>
        <v>0</v>
      </c>
      <c r="AD512" s="21">
        <f>AB512+AC512</f>
        <v>0</v>
      </c>
    </row>
    <row r="513" spans="1:30" ht="30" outlineLevel="2" x14ac:dyDescent="0.25">
      <c r="A513" s="15" t="s">
        <v>249</v>
      </c>
      <c r="B513" s="16" t="s">
        <v>285</v>
      </c>
      <c r="C513" s="16" t="s">
        <v>97</v>
      </c>
      <c r="D513" s="16" t="s">
        <v>108</v>
      </c>
      <c r="E513" s="16"/>
      <c r="F513" s="16" t="s">
        <v>39</v>
      </c>
      <c r="G513" s="16">
        <v>1120</v>
      </c>
      <c r="H513" s="16">
        <v>3480</v>
      </c>
      <c r="I513" s="17" t="s">
        <v>109</v>
      </c>
      <c r="J513" s="18">
        <v>8600</v>
      </c>
      <c r="K513" s="19">
        <v>8600</v>
      </c>
      <c r="L513" s="19">
        <v>0</v>
      </c>
      <c r="M513" s="19">
        <v>0</v>
      </c>
      <c r="N513" s="19">
        <v>0</v>
      </c>
      <c r="O513" s="19">
        <v>0</v>
      </c>
      <c r="P513" s="19">
        <v>0</v>
      </c>
      <c r="Q513" s="19">
        <v>-8600</v>
      </c>
      <c r="R513" s="19">
        <v>0</v>
      </c>
      <c r="S513" s="19">
        <v>0</v>
      </c>
      <c r="T513" s="19">
        <v>0</v>
      </c>
      <c r="U513" s="19">
        <v>0</v>
      </c>
      <c r="V513" s="19">
        <v>0</v>
      </c>
      <c r="W513" s="19">
        <v>0</v>
      </c>
      <c r="X513" s="19">
        <v>0</v>
      </c>
      <c r="Y513" s="19">
        <v>8600</v>
      </c>
      <c r="Z513" s="19">
        <v>0</v>
      </c>
      <c r="AA513" s="19">
        <f t="shared" si="109"/>
        <v>0</v>
      </c>
      <c r="AB513" s="20">
        <v>0</v>
      </c>
      <c r="AC513" s="20">
        <v>0</v>
      </c>
      <c r="AD513" s="21">
        <v>0</v>
      </c>
    </row>
    <row r="514" spans="1:30" ht="30" outlineLevel="2" x14ac:dyDescent="0.25">
      <c r="A514" s="15" t="s">
        <v>347</v>
      </c>
      <c r="B514" s="16" t="s">
        <v>36</v>
      </c>
      <c r="C514" s="16" t="s">
        <v>97</v>
      </c>
      <c r="D514" s="16" t="s">
        <v>108</v>
      </c>
      <c r="E514" s="16"/>
      <c r="F514" s="16" t="s">
        <v>39</v>
      </c>
      <c r="G514" s="16">
        <v>1120</v>
      </c>
      <c r="H514" s="16">
        <v>3480</v>
      </c>
      <c r="I514" s="17" t="s">
        <v>109</v>
      </c>
      <c r="J514" s="18">
        <v>7449750</v>
      </c>
      <c r="K514" s="19">
        <v>7449750</v>
      </c>
      <c r="L514" s="19">
        <v>0</v>
      </c>
      <c r="M514" s="19">
        <v>0</v>
      </c>
      <c r="N514" s="19">
        <v>0</v>
      </c>
      <c r="O514" s="19">
        <v>0</v>
      </c>
      <c r="P514" s="19">
        <v>0</v>
      </c>
      <c r="Q514" s="19">
        <v>-2316696</v>
      </c>
      <c r="R514" s="19">
        <v>5133054</v>
      </c>
      <c r="S514" s="19">
        <v>0</v>
      </c>
      <c r="T514" s="19">
        <v>4729284</v>
      </c>
      <c r="U514" s="19">
        <v>0</v>
      </c>
      <c r="V514" s="19">
        <v>403770</v>
      </c>
      <c r="W514" s="19">
        <v>403770</v>
      </c>
      <c r="X514" s="19">
        <v>0</v>
      </c>
      <c r="Y514" s="19">
        <v>2316696</v>
      </c>
      <c r="Z514" s="19">
        <v>0</v>
      </c>
      <c r="AA514" s="19">
        <f t="shared" si="109"/>
        <v>0</v>
      </c>
      <c r="AB514" s="20">
        <f>V514/R514</f>
        <v>7.8660773878474685E-2</v>
      </c>
      <c r="AC514" s="20">
        <f>(S514+T514+U514)/R514</f>
        <v>0.9213392261215253</v>
      </c>
      <c r="AD514" s="21">
        <f>AB514+AC514</f>
        <v>1</v>
      </c>
    </row>
    <row r="515" spans="1:30" ht="30" outlineLevel="2" x14ac:dyDescent="0.25">
      <c r="A515" s="15" t="s">
        <v>368</v>
      </c>
      <c r="B515" s="16" t="s">
        <v>36</v>
      </c>
      <c r="C515" s="16" t="s">
        <v>97</v>
      </c>
      <c r="D515" s="16" t="s">
        <v>108</v>
      </c>
      <c r="E515" s="16"/>
      <c r="F515" s="16" t="s">
        <v>39</v>
      </c>
      <c r="G515" s="16">
        <v>1120</v>
      </c>
      <c r="H515" s="16">
        <v>3460</v>
      </c>
      <c r="I515" s="17" t="s">
        <v>109</v>
      </c>
      <c r="J515" s="18">
        <v>1900</v>
      </c>
      <c r="K515" s="19">
        <v>1900</v>
      </c>
      <c r="L515" s="19"/>
      <c r="M515" s="19">
        <v>-1900</v>
      </c>
      <c r="N515" s="19"/>
      <c r="O515" s="19"/>
      <c r="P515" s="19">
        <v>0</v>
      </c>
      <c r="Q515" s="19">
        <v>0</v>
      </c>
      <c r="R515" s="19">
        <v>0</v>
      </c>
      <c r="S515" s="19">
        <v>0</v>
      </c>
      <c r="T515" s="19">
        <v>0</v>
      </c>
      <c r="U515" s="19">
        <v>0</v>
      </c>
      <c r="V515" s="19">
        <v>0</v>
      </c>
      <c r="W515" s="19">
        <v>0</v>
      </c>
      <c r="X515" s="19">
        <v>0</v>
      </c>
      <c r="Y515" s="19">
        <v>1900</v>
      </c>
      <c r="Z515" s="19">
        <v>0</v>
      </c>
      <c r="AA515" s="19">
        <f t="shared" si="109"/>
        <v>0</v>
      </c>
      <c r="AB515" s="20">
        <v>0</v>
      </c>
      <c r="AC515" s="20">
        <v>0</v>
      </c>
      <c r="AD515" s="21">
        <v>0</v>
      </c>
    </row>
    <row r="516" spans="1:30" outlineLevel="1" x14ac:dyDescent="0.25">
      <c r="A516" s="22"/>
      <c r="B516" s="23"/>
      <c r="C516" s="23"/>
      <c r="D516" s="23" t="s">
        <v>570</v>
      </c>
      <c r="E516" s="23"/>
      <c r="F516" s="23"/>
      <c r="G516" s="23"/>
      <c r="H516" s="23"/>
      <c r="I516" s="24"/>
      <c r="J516" s="25">
        <f t="shared" ref="J516:AA516" si="127">SUBTOTAL(9,J511:J515)</f>
        <v>8503910</v>
      </c>
      <c r="K516" s="26">
        <f t="shared" si="127"/>
        <v>8503910</v>
      </c>
      <c r="L516" s="26">
        <f t="shared" si="127"/>
        <v>0</v>
      </c>
      <c r="M516" s="26">
        <f t="shared" si="127"/>
        <v>-1900</v>
      </c>
      <c r="N516" s="26">
        <f t="shared" si="127"/>
        <v>0</v>
      </c>
      <c r="O516" s="26">
        <f t="shared" si="127"/>
        <v>0</v>
      </c>
      <c r="P516" s="26">
        <f t="shared" si="127"/>
        <v>0</v>
      </c>
      <c r="Q516" s="26">
        <f t="shared" si="127"/>
        <v>-2469596</v>
      </c>
      <c r="R516" s="26">
        <f t="shared" si="127"/>
        <v>6032414</v>
      </c>
      <c r="S516" s="26">
        <f t="shared" si="127"/>
        <v>0</v>
      </c>
      <c r="T516" s="26">
        <f t="shared" si="127"/>
        <v>4729284</v>
      </c>
      <c r="U516" s="26">
        <f t="shared" si="127"/>
        <v>0</v>
      </c>
      <c r="V516" s="26">
        <f t="shared" si="127"/>
        <v>403770</v>
      </c>
      <c r="W516" s="26">
        <f t="shared" si="127"/>
        <v>403770</v>
      </c>
      <c r="X516" s="26">
        <f t="shared" si="127"/>
        <v>899360</v>
      </c>
      <c r="Y516" s="26">
        <f t="shared" si="127"/>
        <v>3370856</v>
      </c>
      <c r="Z516" s="26">
        <f t="shared" si="127"/>
        <v>0</v>
      </c>
      <c r="AA516" s="26">
        <f t="shared" si="127"/>
        <v>899360</v>
      </c>
      <c r="AB516" s="27">
        <f>V516/R516</f>
        <v>6.6933403443463921E-2</v>
      </c>
      <c r="AC516" s="27">
        <f>(S516+T516+U516)/R516</f>
        <v>0.78397868581300956</v>
      </c>
      <c r="AD516" s="28">
        <f>AB516+AC516</f>
        <v>0.85091208925647344</v>
      </c>
    </row>
    <row r="517" spans="1:30" ht="30" outlineLevel="2" x14ac:dyDescent="0.25">
      <c r="A517" s="15" t="s">
        <v>35</v>
      </c>
      <c r="B517" s="16" t="s">
        <v>36</v>
      </c>
      <c r="C517" s="16" t="s">
        <v>97</v>
      </c>
      <c r="D517" s="16" t="s">
        <v>110</v>
      </c>
      <c r="E517" s="16"/>
      <c r="F517" s="16" t="s">
        <v>39</v>
      </c>
      <c r="G517" s="16">
        <v>1120</v>
      </c>
      <c r="H517" s="16">
        <v>3480</v>
      </c>
      <c r="I517" s="17" t="s">
        <v>111</v>
      </c>
      <c r="J517" s="18">
        <v>16285474</v>
      </c>
      <c r="K517" s="19">
        <v>16010474</v>
      </c>
      <c r="L517" s="19">
        <v>0</v>
      </c>
      <c r="M517" s="19">
        <v>0</v>
      </c>
      <c r="N517" s="19">
        <v>0</v>
      </c>
      <c r="O517" s="19">
        <v>0</v>
      </c>
      <c r="P517" s="19">
        <v>0</v>
      </c>
      <c r="Q517" s="19">
        <v>-5208554.55</v>
      </c>
      <c r="R517" s="19">
        <v>10801919.449999999</v>
      </c>
      <c r="S517" s="19">
        <v>0</v>
      </c>
      <c r="T517" s="19">
        <v>2767493.36</v>
      </c>
      <c r="U517" s="19">
        <v>0</v>
      </c>
      <c r="V517" s="19">
        <v>7711754.5</v>
      </c>
      <c r="W517" s="19">
        <v>7711754.5</v>
      </c>
      <c r="X517" s="19">
        <v>12.14</v>
      </c>
      <c r="Y517" s="19">
        <v>5531226.1399999997</v>
      </c>
      <c r="Z517" s="19">
        <v>0</v>
      </c>
      <c r="AA517" s="19">
        <f t="shared" si="109"/>
        <v>322671.58999999985</v>
      </c>
      <c r="AB517" s="20">
        <f>V517/R517</f>
        <v>0.71392445904602631</v>
      </c>
      <c r="AC517" s="20">
        <f>(S517+T517+U517)/R517</f>
        <v>0.25620385088133574</v>
      </c>
      <c r="AD517" s="21">
        <f>AB517+AC517</f>
        <v>0.9701283099273621</v>
      </c>
    </row>
    <row r="518" spans="1:30" ht="30" outlineLevel="2" x14ac:dyDescent="0.25">
      <c r="A518" s="15" t="s">
        <v>177</v>
      </c>
      <c r="B518" s="16" t="s">
        <v>36</v>
      </c>
      <c r="C518" s="16" t="s">
        <v>97</v>
      </c>
      <c r="D518" s="16" t="s">
        <v>110</v>
      </c>
      <c r="E518" s="16"/>
      <c r="F518" s="16" t="s">
        <v>39</v>
      </c>
      <c r="G518" s="16">
        <v>1120</v>
      </c>
      <c r="H518" s="16">
        <v>3480</v>
      </c>
      <c r="I518" s="17" t="s">
        <v>111</v>
      </c>
      <c r="J518" s="18">
        <v>23778794</v>
      </c>
      <c r="K518" s="19">
        <v>23778794</v>
      </c>
      <c r="L518" s="19">
        <v>0</v>
      </c>
      <c r="M518" s="19">
        <v>0</v>
      </c>
      <c r="N518" s="19">
        <v>0</v>
      </c>
      <c r="O518" s="19">
        <v>0</v>
      </c>
      <c r="P518" s="19">
        <v>0</v>
      </c>
      <c r="Q518" s="19">
        <v>-15456216.1</v>
      </c>
      <c r="R518" s="19">
        <v>8322577.9000000004</v>
      </c>
      <c r="S518" s="19">
        <v>325700</v>
      </c>
      <c r="T518" s="19">
        <v>148826.28</v>
      </c>
      <c r="U518" s="19">
        <v>0</v>
      </c>
      <c r="V518" s="19">
        <v>300223</v>
      </c>
      <c r="W518" s="19">
        <v>300223</v>
      </c>
      <c r="X518" s="19">
        <v>7547828.6200000001</v>
      </c>
      <c r="Y518" s="19">
        <v>23004044.719999999</v>
      </c>
      <c r="Z518" s="19">
        <v>0</v>
      </c>
      <c r="AA518" s="19">
        <f t="shared" si="109"/>
        <v>7547828.6200000001</v>
      </c>
      <c r="AB518" s="20">
        <f>V518/R518</f>
        <v>3.6073318100152595E-2</v>
      </c>
      <c r="AC518" s="20">
        <f>(S518+T518+U518)/R518</f>
        <v>5.7016742372576652E-2</v>
      </c>
      <c r="AD518" s="21">
        <f>AB518+AC518</f>
        <v>9.3090060472729247E-2</v>
      </c>
    </row>
    <row r="519" spans="1:30" ht="30" outlineLevel="2" x14ac:dyDescent="0.25">
      <c r="A519" s="15" t="s">
        <v>249</v>
      </c>
      <c r="B519" s="16" t="s">
        <v>250</v>
      </c>
      <c r="C519" s="16" t="s">
        <v>97</v>
      </c>
      <c r="D519" s="16" t="s">
        <v>110</v>
      </c>
      <c r="E519" s="16"/>
      <c r="F519" s="16" t="s">
        <v>39</v>
      </c>
      <c r="G519" s="16">
        <v>1120</v>
      </c>
      <c r="H519" s="16">
        <v>3480</v>
      </c>
      <c r="I519" s="17" t="s">
        <v>111</v>
      </c>
      <c r="J519" s="18">
        <v>318140</v>
      </c>
      <c r="K519" s="19">
        <v>318140</v>
      </c>
      <c r="L519" s="19">
        <v>0</v>
      </c>
      <c r="M519" s="19">
        <v>0</v>
      </c>
      <c r="N519" s="19">
        <v>0</v>
      </c>
      <c r="O519" s="19">
        <v>0</v>
      </c>
      <c r="P519" s="19">
        <v>0</v>
      </c>
      <c r="Q519" s="19">
        <v>-206791</v>
      </c>
      <c r="R519" s="19">
        <v>111349</v>
      </c>
      <c r="S519" s="19">
        <v>0</v>
      </c>
      <c r="T519" s="19">
        <v>0</v>
      </c>
      <c r="U519" s="19">
        <v>0</v>
      </c>
      <c r="V519" s="19">
        <v>0</v>
      </c>
      <c r="W519" s="19">
        <v>0</v>
      </c>
      <c r="X519" s="19">
        <v>111349</v>
      </c>
      <c r="Y519" s="19">
        <v>318140</v>
      </c>
      <c r="Z519" s="19">
        <v>0</v>
      </c>
      <c r="AA519" s="19">
        <f t="shared" si="109"/>
        <v>111349</v>
      </c>
      <c r="AB519" s="20">
        <f>V519/R519</f>
        <v>0</v>
      </c>
      <c r="AC519" s="20">
        <f>(S519+T519+U519)/R519</f>
        <v>0</v>
      </c>
      <c r="AD519" s="21">
        <f>AB519+AC519</f>
        <v>0</v>
      </c>
    </row>
    <row r="520" spans="1:30" ht="30" outlineLevel="2" x14ac:dyDescent="0.25">
      <c r="A520" s="15" t="s">
        <v>249</v>
      </c>
      <c r="B520" s="16" t="s">
        <v>258</v>
      </c>
      <c r="C520" s="16" t="s">
        <v>97</v>
      </c>
      <c r="D520" s="16" t="s">
        <v>110</v>
      </c>
      <c r="E520" s="16"/>
      <c r="F520" s="16" t="s">
        <v>39</v>
      </c>
      <c r="G520" s="16">
        <v>1120</v>
      </c>
      <c r="H520" s="16">
        <v>3480</v>
      </c>
      <c r="I520" s="17" t="s">
        <v>111</v>
      </c>
      <c r="J520" s="18">
        <v>75101200</v>
      </c>
      <c r="K520" s="19">
        <v>75101200</v>
      </c>
      <c r="L520" s="19">
        <v>-55000000</v>
      </c>
      <c r="M520" s="19"/>
      <c r="N520" s="19"/>
      <c r="O520" s="19"/>
      <c r="P520" s="19">
        <v>0</v>
      </c>
      <c r="Q520" s="19">
        <v>-20101200</v>
      </c>
      <c r="R520" s="19">
        <v>0</v>
      </c>
      <c r="S520" s="19">
        <v>0</v>
      </c>
      <c r="T520" s="19">
        <v>0</v>
      </c>
      <c r="U520" s="19">
        <v>0</v>
      </c>
      <c r="V520" s="19">
        <v>0</v>
      </c>
      <c r="W520" s="19">
        <v>0</v>
      </c>
      <c r="X520" s="19">
        <v>0</v>
      </c>
      <c r="Y520" s="19">
        <v>75101200</v>
      </c>
      <c r="Z520" s="19">
        <v>0</v>
      </c>
      <c r="AA520" s="19">
        <f t="shared" si="109"/>
        <v>0</v>
      </c>
      <c r="AB520" s="20">
        <v>0</v>
      </c>
      <c r="AC520" s="20">
        <v>0</v>
      </c>
      <c r="AD520" s="21">
        <v>0</v>
      </c>
    </row>
    <row r="521" spans="1:30" ht="30" outlineLevel="2" x14ac:dyDescent="0.25">
      <c r="A521" s="15" t="s">
        <v>249</v>
      </c>
      <c r="B521" s="16" t="s">
        <v>285</v>
      </c>
      <c r="C521" s="16" t="s">
        <v>97</v>
      </c>
      <c r="D521" s="16" t="s">
        <v>110</v>
      </c>
      <c r="E521" s="16"/>
      <c r="F521" s="16" t="s">
        <v>39</v>
      </c>
      <c r="G521" s="16">
        <v>1120</v>
      </c>
      <c r="H521" s="16">
        <v>3480</v>
      </c>
      <c r="I521" s="17" t="s">
        <v>111</v>
      </c>
      <c r="J521" s="18">
        <v>78123</v>
      </c>
      <c r="K521" s="19">
        <v>78123</v>
      </c>
      <c r="L521" s="19">
        <v>0</v>
      </c>
      <c r="M521" s="19">
        <v>0</v>
      </c>
      <c r="N521" s="19">
        <v>0</v>
      </c>
      <c r="O521" s="19">
        <v>0</v>
      </c>
      <c r="P521" s="19">
        <v>0</v>
      </c>
      <c r="Q521" s="19">
        <v>-65779.950000000012</v>
      </c>
      <c r="R521" s="19">
        <v>12343.049999999988</v>
      </c>
      <c r="S521" s="19">
        <v>0</v>
      </c>
      <c r="T521" s="19">
        <v>0</v>
      </c>
      <c r="U521" s="19">
        <v>0</v>
      </c>
      <c r="V521" s="19">
        <v>9170</v>
      </c>
      <c r="W521" s="19">
        <v>8988.42</v>
      </c>
      <c r="X521" s="19">
        <v>3173.05</v>
      </c>
      <c r="Y521" s="19">
        <v>68953</v>
      </c>
      <c r="Z521" s="19">
        <v>0</v>
      </c>
      <c r="AA521" s="19">
        <f t="shared" si="109"/>
        <v>3173.0499999999884</v>
      </c>
      <c r="AB521" s="20">
        <f>V521/R521</f>
        <v>0.74292820656158798</v>
      </c>
      <c r="AC521" s="20">
        <f>(S521+T521+U521)/R521</f>
        <v>0</v>
      </c>
      <c r="AD521" s="21">
        <f>AB521+AC521</f>
        <v>0.74292820656158798</v>
      </c>
    </row>
    <row r="522" spans="1:30" ht="30" outlineLevel="2" x14ac:dyDescent="0.25">
      <c r="A522" s="15" t="s">
        <v>301</v>
      </c>
      <c r="B522" s="16" t="s">
        <v>36</v>
      </c>
      <c r="C522" s="16" t="s">
        <v>97</v>
      </c>
      <c r="D522" s="16" t="s">
        <v>110</v>
      </c>
      <c r="E522" s="16"/>
      <c r="F522" s="16" t="s">
        <v>39</v>
      </c>
      <c r="G522" s="16">
        <v>1120</v>
      </c>
      <c r="H522" s="16">
        <v>3480</v>
      </c>
      <c r="I522" s="17" t="s">
        <v>111</v>
      </c>
      <c r="J522" s="18">
        <v>3145285</v>
      </c>
      <c r="K522" s="19">
        <v>3145285</v>
      </c>
      <c r="L522" s="19">
        <v>0</v>
      </c>
      <c r="M522" s="19">
        <v>0</v>
      </c>
      <c r="N522" s="19">
        <v>0</v>
      </c>
      <c r="O522" s="19">
        <v>0</v>
      </c>
      <c r="P522" s="19">
        <v>0</v>
      </c>
      <c r="Q522" s="19">
        <v>-2044435.25</v>
      </c>
      <c r="R522" s="19">
        <v>1100849.75</v>
      </c>
      <c r="S522" s="19">
        <v>0</v>
      </c>
      <c r="T522" s="19">
        <v>1.23</v>
      </c>
      <c r="U522" s="19">
        <v>0</v>
      </c>
      <c r="V522" s="19">
        <v>6126.77</v>
      </c>
      <c r="W522" s="19">
        <v>6126.77</v>
      </c>
      <c r="X522" s="19">
        <v>1094721</v>
      </c>
      <c r="Y522" s="19">
        <v>3139157</v>
      </c>
      <c r="Z522" s="19">
        <v>0</v>
      </c>
      <c r="AA522" s="19">
        <f t="shared" si="109"/>
        <v>1094721.75</v>
      </c>
      <c r="AB522" s="20">
        <f>V522/R522</f>
        <v>5.5654915668555136E-3</v>
      </c>
      <c r="AC522" s="20">
        <f>(S522+T522+U522)/R522</f>
        <v>1.1173186894941838E-6</v>
      </c>
      <c r="AD522" s="21">
        <f>AB522+AC522</f>
        <v>5.5666088855450078E-3</v>
      </c>
    </row>
    <row r="523" spans="1:30" ht="30" outlineLevel="2" x14ac:dyDescent="0.25">
      <c r="A523" s="15" t="s">
        <v>319</v>
      </c>
      <c r="B523" s="16" t="s">
        <v>36</v>
      </c>
      <c r="C523" s="16" t="s">
        <v>97</v>
      </c>
      <c r="D523" s="16" t="s">
        <v>110</v>
      </c>
      <c r="E523" s="16"/>
      <c r="F523" s="16" t="s">
        <v>39</v>
      </c>
      <c r="G523" s="16">
        <v>1120</v>
      </c>
      <c r="H523" s="16">
        <v>3480</v>
      </c>
      <c r="I523" s="17" t="s">
        <v>111</v>
      </c>
      <c r="J523" s="18">
        <v>1419798</v>
      </c>
      <c r="K523" s="19">
        <v>1419798</v>
      </c>
      <c r="L523" s="19">
        <v>0</v>
      </c>
      <c r="M523" s="19">
        <v>0</v>
      </c>
      <c r="N523" s="19">
        <v>0</v>
      </c>
      <c r="O523" s="19">
        <v>0</v>
      </c>
      <c r="P523" s="19">
        <v>0</v>
      </c>
      <c r="Q523" s="19">
        <v>-1369798</v>
      </c>
      <c r="R523" s="19">
        <v>50000</v>
      </c>
      <c r="S523" s="19">
        <v>0</v>
      </c>
      <c r="T523" s="19">
        <v>1236.98</v>
      </c>
      <c r="U523" s="19">
        <v>0</v>
      </c>
      <c r="V523" s="19">
        <v>48763.02</v>
      </c>
      <c r="W523" s="19">
        <v>48763.02</v>
      </c>
      <c r="X523" s="19">
        <v>0</v>
      </c>
      <c r="Y523" s="19">
        <v>1369798</v>
      </c>
      <c r="Z523" s="19">
        <v>0</v>
      </c>
      <c r="AA523" s="19">
        <f t="shared" si="109"/>
        <v>0</v>
      </c>
      <c r="AB523" s="20">
        <f>V523/R523</f>
        <v>0.97526039999999992</v>
      </c>
      <c r="AC523" s="20">
        <f>(S523+T523+U523)/R523</f>
        <v>2.47396E-2</v>
      </c>
      <c r="AD523" s="21">
        <f>AB523+AC523</f>
        <v>0.99999999999999989</v>
      </c>
    </row>
    <row r="524" spans="1:30" ht="30" outlineLevel="2" x14ac:dyDescent="0.25">
      <c r="A524" s="15" t="s">
        <v>341</v>
      </c>
      <c r="B524" s="16" t="s">
        <v>36</v>
      </c>
      <c r="C524" s="16" t="s">
        <v>97</v>
      </c>
      <c r="D524" s="16" t="s">
        <v>110</v>
      </c>
      <c r="E524" s="16"/>
      <c r="F524" s="16" t="s">
        <v>39</v>
      </c>
      <c r="G524" s="16">
        <v>1120</v>
      </c>
      <c r="H524" s="16">
        <v>3480</v>
      </c>
      <c r="I524" s="17" t="s">
        <v>111</v>
      </c>
      <c r="J524" s="18">
        <v>15281000</v>
      </c>
      <c r="K524" s="19">
        <v>15281000</v>
      </c>
      <c r="L524" s="19">
        <v>0</v>
      </c>
      <c r="M524" s="19">
        <v>0</v>
      </c>
      <c r="N524" s="19">
        <v>0</v>
      </c>
      <c r="O524" s="19">
        <v>0</v>
      </c>
      <c r="P524" s="19">
        <v>0</v>
      </c>
      <c r="Q524" s="19">
        <v>-102597.75</v>
      </c>
      <c r="R524" s="19">
        <v>15178402.25</v>
      </c>
      <c r="S524" s="19">
        <v>13100035</v>
      </c>
      <c r="T524" s="19">
        <v>0</v>
      </c>
      <c r="U524" s="19">
        <v>0</v>
      </c>
      <c r="V524" s="19">
        <v>6638.25</v>
      </c>
      <c r="W524" s="19">
        <v>6638.25</v>
      </c>
      <c r="X524" s="19">
        <v>102597.75</v>
      </c>
      <c r="Y524" s="19">
        <v>2174326.75</v>
      </c>
      <c r="Z524" s="19">
        <v>0</v>
      </c>
      <c r="AA524" s="19">
        <f t="shared" ref="AA524:AA587" si="128">R524-S524-T524-U524-V524</f>
        <v>2071729</v>
      </c>
      <c r="AB524" s="20">
        <f>V524/R524</f>
        <v>4.3734840404562346E-4</v>
      </c>
      <c r="AC524" s="20">
        <f>(S524+T524+U524)/R524</f>
        <v>0.86307074909679637</v>
      </c>
      <c r="AD524" s="21">
        <f>AB524+AC524</f>
        <v>0.86350809750084201</v>
      </c>
    </row>
    <row r="525" spans="1:30" ht="30" outlineLevel="2" x14ac:dyDescent="0.25">
      <c r="A525" s="15" t="s">
        <v>347</v>
      </c>
      <c r="B525" s="16" t="s">
        <v>36</v>
      </c>
      <c r="C525" s="16" t="s">
        <v>97</v>
      </c>
      <c r="D525" s="16" t="s">
        <v>110</v>
      </c>
      <c r="E525" s="16"/>
      <c r="F525" s="16" t="s">
        <v>39</v>
      </c>
      <c r="G525" s="16">
        <v>1120</v>
      </c>
      <c r="H525" s="16">
        <v>3480</v>
      </c>
      <c r="I525" s="17" t="s">
        <v>111</v>
      </c>
      <c r="J525" s="18">
        <v>40230697</v>
      </c>
      <c r="K525" s="19">
        <v>43713418</v>
      </c>
      <c r="L525" s="19">
        <v>0</v>
      </c>
      <c r="M525" s="19">
        <v>0</v>
      </c>
      <c r="N525" s="19">
        <v>0</v>
      </c>
      <c r="O525" s="19">
        <v>0</v>
      </c>
      <c r="P525" s="19">
        <v>0</v>
      </c>
      <c r="Q525" s="19">
        <v>-31896587.699999999</v>
      </c>
      <c r="R525" s="19">
        <v>11816830.300000001</v>
      </c>
      <c r="S525" s="19">
        <v>0</v>
      </c>
      <c r="T525" s="19">
        <v>1258849.6100000001</v>
      </c>
      <c r="U525" s="19">
        <v>0</v>
      </c>
      <c r="V525" s="19">
        <v>8816829.0800000001</v>
      </c>
      <c r="W525" s="19">
        <v>8816829.0800000001</v>
      </c>
      <c r="X525" s="19">
        <v>245833.11</v>
      </c>
      <c r="Y525" s="19">
        <v>33637739.310000002</v>
      </c>
      <c r="Z525" s="19">
        <v>0</v>
      </c>
      <c r="AA525" s="19">
        <f t="shared" si="128"/>
        <v>1741151.6100000013</v>
      </c>
      <c r="AB525" s="20">
        <f>V525/R525</f>
        <v>0.74612470994019431</v>
      </c>
      <c r="AC525" s="20">
        <f>(S525+T525+U525)/R525</f>
        <v>0.1065302266378489</v>
      </c>
      <c r="AD525" s="21">
        <f>AB525+AC525</f>
        <v>0.85265493657804325</v>
      </c>
    </row>
    <row r="526" spans="1:30" ht="30" outlineLevel="2" x14ac:dyDescent="0.25">
      <c r="A526" s="15" t="s">
        <v>368</v>
      </c>
      <c r="B526" s="16" t="s">
        <v>36</v>
      </c>
      <c r="C526" s="16" t="s">
        <v>97</v>
      </c>
      <c r="D526" s="16" t="s">
        <v>110</v>
      </c>
      <c r="E526" s="16"/>
      <c r="F526" s="16" t="s">
        <v>39</v>
      </c>
      <c r="G526" s="16">
        <v>1120</v>
      </c>
      <c r="H526" s="16">
        <v>3460</v>
      </c>
      <c r="I526" s="17" t="s">
        <v>111</v>
      </c>
      <c r="J526" s="18">
        <v>4970859</v>
      </c>
      <c r="K526" s="19">
        <v>4970859</v>
      </c>
      <c r="L526" s="19">
        <v>0</v>
      </c>
      <c r="M526" s="19">
        <v>0</v>
      </c>
      <c r="N526" s="19">
        <v>0</v>
      </c>
      <c r="O526" s="19">
        <v>0</v>
      </c>
      <c r="P526" s="19">
        <v>0</v>
      </c>
      <c r="Q526" s="19">
        <v>-4970859</v>
      </c>
      <c r="R526" s="19">
        <v>0</v>
      </c>
      <c r="S526" s="19">
        <v>0</v>
      </c>
      <c r="T526" s="19">
        <v>0</v>
      </c>
      <c r="U526" s="19">
        <v>0</v>
      </c>
      <c r="V526" s="19">
        <v>0</v>
      </c>
      <c r="W526" s="19">
        <v>0</v>
      </c>
      <c r="X526" s="19">
        <v>0</v>
      </c>
      <c r="Y526" s="19">
        <v>4970859</v>
      </c>
      <c r="Z526" s="19">
        <v>0</v>
      </c>
      <c r="AA526" s="19">
        <f t="shared" si="128"/>
        <v>0</v>
      </c>
      <c r="AB526" s="20">
        <v>0</v>
      </c>
      <c r="AC526" s="20">
        <v>0</v>
      </c>
      <c r="AD526" s="21">
        <v>0</v>
      </c>
    </row>
    <row r="527" spans="1:30" ht="30" outlineLevel="2" x14ac:dyDescent="0.25">
      <c r="A527" s="15" t="s">
        <v>489</v>
      </c>
      <c r="B527" s="16" t="s">
        <v>36</v>
      </c>
      <c r="C527" s="16" t="s">
        <v>97</v>
      </c>
      <c r="D527" s="16" t="s">
        <v>110</v>
      </c>
      <c r="E527" s="16"/>
      <c r="F527" s="16" t="s">
        <v>39</v>
      </c>
      <c r="G527" s="16">
        <v>1120</v>
      </c>
      <c r="H527" s="16">
        <v>3480</v>
      </c>
      <c r="I527" s="17" t="s">
        <v>111</v>
      </c>
      <c r="J527" s="18">
        <v>9650000</v>
      </c>
      <c r="K527" s="19">
        <v>9650000</v>
      </c>
      <c r="L527" s="19">
        <v>-9650000</v>
      </c>
      <c r="M527" s="19"/>
      <c r="N527" s="19"/>
      <c r="O527" s="19"/>
      <c r="P527" s="19">
        <v>0</v>
      </c>
      <c r="Q527" s="19">
        <v>0</v>
      </c>
      <c r="R527" s="19">
        <v>0</v>
      </c>
      <c r="S527" s="19">
        <v>0</v>
      </c>
      <c r="T527" s="19">
        <v>0</v>
      </c>
      <c r="U527" s="19">
        <v>0</v>
      </c>
      <c r="V527" s="19">
        <v>0</v>
      </c>
      <c r="W527" s="19">
        <v>0</v>
      </c>
      <c r="X527" s="19">
        <v>0</v>
      </c>
      <c r="Y527" s="19">
        <v>9650000</v>
      </c>
      <c r="Z527" s="19">
        <v>0</v>
      </c>
      <c r="AA527" s="19">
        <f t="shared" si="128"/>
        <v>0</v>
      </c>
      <c r="AB527" s="20">
        <v>0</v>
      </c>
      <c r="AC527" s="20">
        <v>0</v>
      </c>
      <c r="AD527" s="21">
        <v>0</v>
      </c>
    </row>
    <row r="528" spans="1:30" outlineLevel="1" x14ac:dyDescent="0.25">
      <c r="A528" s="22"/>
      <c r="B528" s="23"/>
      <c r="C528" s="23"/>
      <c r="D528" s="23" t="s">
        <v>571</v>
      </c>
      <c r="E528" s="23"/>
      <c r="F528" s="23"/>
      <c r="G528" s="23"/>
      <c r="H528" s="23"/>
      <c r="I528" s="24"/>
      <c r="J528" s="25">
        <f t="shared" ref="J528:AA528" si="129">SUBTOTAL(9,J517:J527)</f>
        <v>190259370</v>
      </c>
      <c r="K528" s="26">
        <f t="shared" si="129"/>
        <v>193467091</v>
      </c>
      <c r="L528" s="26">
        <f t="shared" si="129"/>
        <v>-64650000</v>
      </c>
      <c r="M528" s="26">
        <f t="shared" si="129"/>
        <v>0</v>
      </c>
      <c r="N528" s="26">
        <f t="shared" si="129"/>
        <v>0</v>
      </c>
      <c r="O528" s="26">
        <f t="shared" si="129"/>
        <v>0</v>
      </c>
      <c r="P528" s="26">
        <f t="shared" si="129"/>
        <v>0</v>
      </c>
      <c r="Q528" s="26">
        <f t="shared" si="129"/>
        <v>-81422819.299999997</v>
      </c>
      <c r="R528" s="26">
        <f t="shared" si="129"/>
        <v>47394271.700000003</v>
      </c>
      <c r="S528" s="26">
        <f t="shared" si="129"/>
        <v>13425735</v>
      </c>
      <c r="T528" s="26">
        <f t="shared" si="129"/>
        <v>4176407.46</v>
      </c>
      <c r="U528" s="26">
        <f t="shared" si="129"/>
        <v>0</v>
      </c>
      <c r="V528" s="26">
        <f t="shared" si="129"/>
        <v>16899504.619999997</v>
      </c>
      <c r="W528" s="26">
        <f t="shared" si="129"/>
        <v>16899323.039999999</v>
      </c>
      <c r="X528" s="26">
        <f t="shared" si="129"/>
        <v>9105514.6699999981</v>
      </c>
      <c r="Y528" s="26">
        <f t="shared" si="129"/>
        <v>158965443.92000002</v>
      </c>
      <c r="Z528" s="26">
        <f t="shared" si="129"/>
        <v>0</v>
      </c>
      <c r="AA528" s="26">
        <f t="shared" si="129"/>
        <v>12892624.620000001</v>
      </c>
      <c r="AB528" s="27">
        <f>V528/R528</f>
        <v>0.35657272522240269</v>
      </c>
      <c r="AC528" s="27">
        <f>(S528+T528+U528)/R528</f>
        <v>0.37139809999443457</v>
      </c>
      <c r="AD528" s="28">
        <f>AB528+AC528</f>
        <v>0.72797082521683731</v>
      </c>
    </row>
    <row r="529" spans="1:30" outlineLevel="2" x14ac:dyDescent="0.25">
      <c r="A529" s="15" t="s">
        <v>35</v>
      </c>
      <c r="B529" s="16" t="s">
        <v>36</v>
      </c>
      <c r="C529" s="16" t="s">
        <v>97</v>
      </c>
      <c r="D529" s="16" t="s">
        <v>112</v>
      </c>
      <c r="E529" s="16"/>
      <c r="F529" s="16" t="s">
        <v>39</v>
      </c>
      <c r="G529" s="16">
        <v>1120</v>
      </c>
      <c r="H529" s="16">
        <v>3480</v>
      </c>
      <c r="I529" s="17" t="s">
        <v>113</v>
      </c>
      <c r="J529" s="18">
        <v>4154668</v>
      </c>
      <c r="K529" s="19">
        <v>4154668</v>
      </c>
      <c r="L529" s="19">
        <v>0</v>
      </c>
      <c r="M529" s="19">
        <v>0</v>
      </c>
      <c r="N529" s="19">
        <v>0</v>
      </c>
      <c r="O529" s="19">
        <v>0</v>
      </c>
      <c r="P529" s="19">
        <v>0</v>
      </c>
      <c r="Q529" s="19">
        <v>-4154668</v>
      </c>
      <c r="R529" s="19">
        <v>0</v>
      </c>
      <c r="S529" s="19">
        <v>0</v>
      </c>
      <c r="T529" s="19">
        <v>0</v>
      </c>
      <c r="U529" s="19">
        <v>0</v>
      </c>
      <c r="V529" s="19">
        <v>0</v>
      </c>
      <c r="W529" s="19">
        <v>0</v>
      </c>
      <c r="X529" s="19">
        <v>0</v>
      </c>
      <c r="Y529" s="19">
        <v>4154668</v>
      </c>
      <c r="Z529" s="19">
        <v>0</v>
      </c>
      <c r="AA529" s="19">
        <f t="shared" si="128"/>
        <v>0</v>
      </c>
      <c r="AB529" s="20">
        <v>0</v>
      </c>
      <c r="AC529" s="20">
        <v>0</v>
      </c>
      <c r="AD529" s="21">
        <v>0</v>
      </c>
    </row>
    <row r="530" spans="1:30" outlineLevel="2" x14ac:dyDescent="0.25">
      <c r="A530" s="15" t="s">
        <v>177</v>
      </c>
      <c r="B530" s="16" t="s">
        <v>36</v>
      </c>
      <c r="C530" s="16" t="s">
        <v>97</v>
      </c>
      <c r="D530" s="16" t="s">
        <v>112</v>
      </c>
      <c r="E530" s="16"/>
      <c r="F530" s="16" t="s">
        <v>39</v>
      </c>
      <c r="G530" s="16">
        <v>1120</v>
      </c>
      <c r="H530" s="16">
        <v>3480</v>
      </c>
      <c r="I530" s="17" t="s">
        <v>113</v>
      </c>
      <c r="J530" s="18">
        <v>50706755</v>
      </c>
      <c r="K530" s="19">
        <v>50706755</v>
      </c>
      <c r="L530" s="19">
        <v>0</v>
      </c>
      <c r="M530" s="19">
        <v>0</v>
      </c>
      <c r="N530" s="19">
        <v>0</v>
      </c>
      <c r="O530" s="19">
        <v>0</v>
      </c>
      <c r="P530" s="19">
        <v>0</v>
      </c>
      <c r="Q530" s="19">
        <v>0</v>
      </c>
      <c r="R530" s="19">
        <v>50706755</v>
      </c>
      <c r="S530" s="19">
        <v>0</v>
      </c>
      <c r="T530" s="19">
        <v>17113590.879999999</v>
      </c>
      <c r="U530" s="19">
        <v>0</v>
      </c>
      <c r="V530" s="19">
        <v>11574177.220000001</v>
      </c>
      <c r="W530" s="19">
        <v>11574177.220000001</v>
      </c>
      <c r="X530" s="19">
        <v>9342289.9000000004</v>
      </c>
      <c r="Y530" s="19">
        <v>22018986.899999999</v>
      </c>
      <c r="Z530" s="19">
        <v>0</v>
      </c>
      <c r="AA530" s="19">
        <f t="shared" si="128"/>
        <v>22018986.900000006</v>
      </c>
      <c r="AB530" s="20">
        <f>V530/R530</f>
        <v>0.22825710736173122</v>
      </c>
      <c r="AC530" s="20">
        <f>(S530+T530+U530)/R530</f>
        <v>0.33750120432672132</v>
      </c>
      <c r="AD530" s="21">
        <f>AB530+AC530</f>
        <v>0.56575831168845259</v>
      </c>
    </row>
    <row r="531" spans="1:30" outlineLevel="2" x14ac:dyDescent="0.25">
      <c r="A531" s="15" t="s">
        <v>249</v>
      </c>
      <c r="B531" s="16" t="s">
        <v>250</v>
      </c>
      <c r="C531" s="16" t="s">
        <v>97</v>
      </c>
      <c r="D531" s="16" t="s">
        <v>112</v>
      </c>
      <c r="E531" s="16"/>
      <c r="F531" s="16" t="s">
        <v>39</v>
      </c>
      <c r="G531" s="16">
        <v>1120</v>
      </c>
      <c r="H531" s="16">
        <v>3480</v>
      </c>
      <c r="I531" s="17" t="s">
        <v>113</v>
      </c>
      <c r="J531" s="18">
        <v>66860</v>
      </c>
      <c r="K531" s="19">
        <v>66860</v>
      </c>
      <c r="L531" s="19">
        <v>0</v>
      </c>
      <c r="M531" s="19">
        <v>0</v>
      </c>
      <c r="N531" s="19">
        <v>0</v>
      </c>
      <c r="O531" s="19">
        <v>0</v>
      </c>
      <c r="P531" s="19">
        <v>0</v>
      </c>
      <c r="Q531" s="19">
        <v>-33430</v>
      </c>
      <c r="R531" s="19">
        <v>33430</v>
      </c>
      <c r="S531" s="19">
        <v>0</v>
      </c>
      <c r="T531" s="19">
        <v>0</v>
      </c>
      <c r="U531" s="19">
        <v>0</v>
      </c>
      <c r="V531" s="19">
        <v>5400</v>
      </c>
      <c r="W531" s="19">
        <v>5400</v>
      </c>
      <c r="X531" s="19">
        <v>28030</v>
      </c>
      <c r="Y531" s="19">
        <v>61460</v>
      </c>
      <c r="Z531" s="19">
        <v>0</v>
      </c>
      <c r="AA531" s="19">
        <f t="shared" si="128"/>
        <v>28030</v>
      </c>
      <c r="AB531" s="20">
        <f>V531/R531</f>
        <v>0.16153155848040682</v>
      </c>
      <c r="AC531" s="20">
        <f>(S531+T531+U531)/R531</f>
        <v>0</v>
      </c>
      <c r="AD531" s="21">
        <f>AB531+AC531</f>
        <v>0.16153155848040682</v>
      </c>
    </row>
    <row r="532" spans="1:30" outlineLevel="2" x14ac:dyDescent="0.25">
      <c r="A532" s="15" t="s">
        <v>249</v>
      </c>
      <c r="B532" s="16" t="s">
        <v>285</v>
      </c>
      <c r="C532" s="16" t="s">
        <v>97</v>
      </c>
      <c r="D532" s="16" t="s">
        <v>112</v>
      </c>
      <c r="E532" s="16"/>
      <c r="F532" s="16" t="s">
        <v>39</v>
      </c>
      <c r="G532" s="16">
        <v>1120</v>
      </c>
      <c r="H532" s="16">
        <v>3480</v>
      </c>
      <c r="I532" s="17" t="s">
        <v>113</v>
      </c>
      <c r="J532" s="18">
        <v>743123</v>
      </c>
      <c r="K532" s="19">
        <v>743123</v>
      </c>
      <c r="L532" s="19">
        <v>0</v>
      </c>
      <c r="M532" s="19">
        <v>0</v>
      </c>
      <c r="N532" s="19">
        <v>0</v>
      </c>
      <c r="O532" s="19">
        <v>0</v>
      </c>
      <c r="P532" s="19">
        <v>0</v>
      </c>
      <c r="Q532" s="19">
        <v>-514869.32</v>
      </c>
      <c r="R532" s="19">
        <v>228253.68</v>
      </c>
      <c r="S532" s="19">
        <v>0</v>
      </c>
      <c r="T532" s="19">
        <v>0</v>
      </c>
      <c r="U532" s="19">
        <v>0</v>
      </c>
      <c r="V532" s="19">
        <v>126173.2</v>
      </c>
      <c r="W532" s="19">
        <v>126173.2</v>
      </c>
      <c r="X532" s="19">
        <v>102080.48</v>
      </c>
      <c r="Y532" s="19">
        <v>616949.80000000005</v>
      </c>
      <c r="Z532" s="19">
        <v>0</v>
      </c>
      <c r="AA532" s="19">
        <f t="shared" si="128"/>
        <v>102080.48</v>
      </c>
      <c r="AB532" s="20">
        <f>V532/R532</f>
        <v>0.55277619182306281</v>
      </c>
      <c r="AC532" s="20">
        <f>(S532+T532+U532)/R532</f>
        <v>0</v>
      </c>
      <c r="AD532" s="21">
        <f>AB532+AC532</f>
        <v>0.55277619182306281</v>
      </c>
    </row>
    <row r="533" spans="1:30" outlineLevel="2" x14ac:dyDescent="0.25">
      <c r="A533" s="15" t="s">
        <v>319</v>
      </c>
      <c r="B533" s="16" t="s">
        <v>36</v>
      </c>
      <c r="C533" s="16" t="s">
        <v>97</v>
      </c>
      <c r="D533" s="16" t="s">
        <v>112</v>
      </c>
      <c r="E533" s="16"/>
      <c r="F533" s="16" t="s">
        <v>39</v>
      </c>
      <c r="G533" s="16">
        <v>1120</v>
      </c>
      <c r="H533" s="16">
        <v>3480</v>
      </c>
      <c r="I533" s="17" t="s">
        <v>113</v>
      </c>
      <c r="J533" s="18">
        <v>17000</v>
      </c>
      <c r="K533" s="19">
        <v>17000</v>
      </c>
      <c r="L533" s="19">
        <v>0</v>
      </c>
      <c r="M533" s="19">
        <v>0</v>
      </c>
      <c r="N533" s="19">
        <v>0</v>
      </c>
      <c r="O533" s="19">
        <v>0</v>
      </c>
      <c r="P533" s="19">
        <v>0</v>
      </c>
      <c r="Q533" s="19">
        <v>-17000</v>
      </c>
      <c r="R533" s="19">
        <v>0</v>
      </c>
      <c r="S533" s="19">
        <v>0</v>
      </c>
      <c r="T533" s="19">
        <v>0</v>
      </c>
      <c r="U533" s="19">
        <v>0</v>
      </c>
      <c r="V533" s="19">
        <v>0</v>
      </c>
      <c r="W533" s="19">
        <v>0</v>
      </c>
      <c r="X533" s="19">
        <v>0</v>
      </c>
      <c r="Y533" s="19">
        <v>17000</v>
      </c>
      <c r="Z533" s="19">
        <v>0</v>
      </c>
      <c r="AA533" s="19">
        <f t="shared" si="128"/>
        <v>0</v>
      </c>
      <c r="AB533" s="20">
        <v>0</v>
      </c>
      <c r="AC533" s="20">
        <v>0</v>
      </c>
      <c r="AD533" s="21">
        <v>0</v>
      </c>
    </row>
    <row r="534" spans="1:30" outlineLevel="2" x14ac:dyDescent="0.25">
      <c r="A534" s="15" t="s">
        <v>341</v>
      </c>
      <c r="B534" s="16" t="s">
        <v>36</v>
      </c>
      <c r="C534" s="16" t="s">
        <v>97</v>
      </c>
      <c r="D534" s="16" t="s">
        <v>112</v>
      </c>
      <c r="E534" s="16"/>
      <c r="F534" s="16" t="s">
        <v>39</v>
      </c>
      <c r="G534" s="16">
        <v>1120</v>
      </c>
      <c r="H534" s="16">
        <v>3480</v>
      </c>
      <c r="I534" s="17" t="s">
        <v>113</v>
      </c>
      <c r="J534" s="18">
        <v>1977120</v>
      </c>
      <c r="K534" s="19">
        <v>1977120</v>
      </c>
      <c r="L534" s="19">
        <v>0</v>
      </c>
      <c r="M534" s="19">
        <v>0</v>
      </c>
      <c r="N534" s="19">
        <v>0</v>
      </c>
      <c r="O534" s="19">
        <v>0</v>
      </c>
      <c r="P534" s="19">
        <v>0</v>
      </c>
      <c r="Q534" s="19">
        <v>-944869.07000000007</v>
      </c>
      <c r="R534" s="19">
        <v>1032250.9299999999</v>
      </c>
      <c r="S534" s="19">
        <v>0</v>
      </c>
      <c r="T534" s="19">
        <v>27756.3</v>
      </c>
      <c r="U534" s="19">
        <v>0</v>
      </c>
      <c r="V534" s="19">
        <v>1004494.63</v>
      </c>
      <c r="W534" s="19">
        <v>1004494.63</v>
      </c>
      <c r="X534" s="19">
        <v>259.91000000000003</v>
      </c>
      <c r="Y534" s="19">
        <v>944869.07</v>
      </c>
      <c r="Z534" s="19">
        <v>0</v>
      </c>
      <c r="AA534" s="19">
        <f t="shared" si="128"/>
        <v>0</v>
      </c>
      <c r="AB534" s="20">
        <f>V534/R534</f>
        <v>0.97311089852929467</v>
      </c>
      <c r="AC534" s="20">
        <f>(S534+T534+U534)/R534</f>
        <v>2.6889101470705383E-2</v>
      </c>
      <c r="AD534" s="21">
        <f>AB534+AC534</f>
        <v>1</v>
      </c>
    </row>
    <row r="535" spans="1:30" outlineLevel="2" x14ac:dyDescent="0.25">
      <c r="A535" s="15" t="s">
        <v>347</v>
      </c>
      <c r="B535" s="16" t="s">
        <v>36</v>
      </c>
      <c r="C535" s="16" t="s">
        <v>97</v>
      </c>
      <c r="D535" s="16" t="s">
        <v>112</v>
      </c>
      <c r="E535" s="16"/>
      <c r="F535" s="16" t="s">
        <v>39</v>
      </c>
      <c r="G535" s="16">
        <v>1120</v>
      </c>
      <c r="H535" s="16">
        <v>3480</v>
      </c>
      <c r="I535" s="17" t="s">
        <v>113</v>
      </c>
      <c r="J535" s="18">
        <v>77615363</v>
      </c>
      <c r="K535" s="19">
        <v>77615363</v>
      </c>
      <c r="L535" s="19">
        <v>75000000</v>
      </c>
      <c r="M535" s="19"/>
      <c r="N535" s="19"/>
      <c r="O535" s="19"/>
      <c r="P535" s="19">
        <v>0</v>
      </c>
      <c r="Q535" s="19">
        <v>-92793753.280000001</v>
      </c>
      <c r="R535" s="19">
        <v>59821609.719999999</v>
      </c>
      <c r="S535" s="19">
        <v>0</v>
      </c>
      <c r="T535" s="19">
        <v>3342089.09</v>
      </c>
      <c r="U535" s="19">
        <v>1886018.04</v>
      </c>
      <c r="V535" s="19">
        <v>54553502.590000004</v>
      </c>
      <c r="W535" s="19">
        <v>54553502.590000004</v>
      </c>
      <c r="X535" s="19">
        <v>86087.41</v>
      </c>
      <c r="Y535" s="19">
        <v>17833753.280000001</v>
      </c>
      <c r="Z535" s="19">
        <v>0</v>
      </c>
      <c r="AA535" s="19">
        <f t="shared" si="128"/>
        <v>39999.999999992549</v>
      </c>
      <c r="AB535" s="20">
        <f>V535/R535</f>
        <v>0.91193638628820239</v>
      </c>
      <c r="AC535" s="20">
        <f>(S535+T535+U535)/R535</f>
        <v>8.7394959020169943E-2</v>
      </c>
      <c r="AD535" s="21">
        <f>AB535+AC535</f>
        <v>0.99933134530837231</v>
      </c>
    </row>
    <row r="536" spans="1:30" outlineLevel="2" x14ac:dyDescent="0.25">
      <c r="A536" s="15" t="s">
        <v>368</v>
      </c>
      <c r="B536" s="16" t="s">
        <v>36</v>
      </c>
      <c r="C536" s="16" t="s">
        <v>97</v>
      </c>
      <c r="D536" s="16" t="s">
        <v>112</v>
      </c>
      <c r="E536" s="16"/>
      <c r="F536" s="16" t="s">
        <v>39</v>
      </c>
      <c r="G536" s="16">
        <v>1120</v>
      </c>
      <c r="H536" s="16">
        <v>3460</v>
      </c>
      <c r="I536" s="17" t="s">
        <v>113</v>
      </c>
      <c r="J536" s="18">
        <v>913646</v>
      </c>
      <c r="K536" s="19">
        <v>913646</v>
      </c>
      <c r="L536" s="19">
        <v>0</v>
      </c>
      <c r="M536" s="19">
        <v>0</v>
      </c>
      <c r="N536" s="19">
        <v>0</v>
      </c>
      <c r="O536" s="19">
        <v>0</v>
      </c>
      <c r="P536" s="19">
        <v>0</v>
      </c>
      <c r="Q536" s="19">
        <v>-913646</v>
      </c>
      <c r="R536" s="19">
        <v>0</v>
      </c>
      <c r="S536" s="19">
        <v>0</v>
      </c>
      <c r="T536" s="19">
        <v>0</v>
      </c>
      <c r="U536" s="19">
        <v>0</v>
      </c>
      <c r="V536" s="19">
        <v>0</v>
      </c>
      <c r="W536" s="19">
        <v>0</v>
      </c>
      <c r="X536" s="19">
        <v>0</v>
      </c>
      <c r="Y536" s="19">
        <v>913646</v>
      </c>
      <c r="Z536" s="19">
        <v>0</v>
      </c>
      <c r="AA536" s="19">
        <f t="shared" si="128"/>
        <v>0</v>
      </c>
      <c r="AB536" s="20">
        <v>0</v>
      </c>
      <c r="AC536" s="20">
        <v>0</v>
      </c>
      <c r="AD536" s="21">
        <v>0</v>
      </c>
    </row>
    <row r="537" spans="1:30" outlineLevel="2" x14ac:dyDescent="0.25">
      <c r="A537" s="15" t="s">
        <v>489</v>
      </c>
      <c r="B537" s="16" t="s">
        <v>36</v>
      </c>
      <c r="C537" s="16" t="s">
        <v>97</v>
      </c>
      <c r="D537" s="16" t="s">
        <v>112</v>
      </c>
      <c r="E537" s="16"/>
      <c r="F537" s="16" t="s">
        <v>39</v>
      </c>
      <c r="G537" s="16">
        <v>1120</v>
      </c>
      <c r="H537" s="16">
        <v>3480</v>
      </c>
      <c r="I537" s="17" t="s">
        <v>113</v>
      </c>
      <c r="J537" s="18">
        <v>2000000</v>
      </c>
      <c r="K537" s="19">
        <v>2000000</v>
      </c>
      <c r="L537" s="19">
        <v>-2000000</v>
      </c>
      <c r="M537" s="19"/>
      <c r="N537" s="19"/>
      <c r="O537" s="19"/>
      <c r="P537" s="19">
        <v>0</v>
      </c>
      <c r="Q537" s="19">
        <v>0</v>
      </c>
      <c r="R537" s="19">
        <v>0</v>
      </c>
      <c r="S537" s="19">
        <v>0</v>
      </c>
      <c r="T537" s="19">
        <v>0</v>
      </c>
      <c r="U537" s="19">
        <v>0</v>
      </c>
      <c r="V537" s="19">
        <v>0</v>
      </c>
      <c r="W537" s="19">
        <v>0</v>
      </c>
      <c r="X537" s="19">
        <v>0</v>
      </c>
      <c r="Y537" s="19">
        <v>2000000</v>
      </c>
      <c r="Z537" s="19">
        <v>0</v>
      </c>
      <c r="AA537" s="19">
        <f t="shared" si="128"/>
        <v>0</v>
      </c>
      <c r="AB537" s="20">
        <v>0</v>
      </c>
      <c r="AC537" s="20">
        <v>0</v>
      </c>
      <c r="AD537" s="21">
        <v>0</v>
      </c>
    </row>
    <row r="538" spans="1:30" outlineLevel="1" x14ac:dyDescent="0.25">
      <c r="A538" s="22"/>
      <c r="B538" s="23"/>
      <c r="C538" s="23"/>
      <c r="D538" s="23" t="s">
        <v>572</v>
      </c>
      <c r="E538" s="23"/>
      <c r="F538" s="23"/>
      <c r="G538" s="23"/>
      <c r="H538" s="23"/>
      <c r="I538" s="24"/>
      <c r="J538" s="25">
        <f t="shared" ref="J538:AA538" si="130">SUBTOTAL(9,J529:J537)</f>
        <v>138194535</v>
      </c>
      <c r="K538" s="26">
        <f t="shared" si="130"/>
        <v>138194535</v>
      </c>
      <c r="L538" s="26">
        <f t="shared" si="130"/>
        <v>73000000</v>
      </c>
      <c r="M538" s="26">
        <f t="shared" si="130"/>
        <v>0</v>
      </c>
      <c r="N538" s="26">
        <f t="shared" si="130"/>
        <v>0</v>
      </c>
      <c r="O538" s="26">
        <f t="shared" si="130"/>
        <v>0</v>
      </c>
      <c r="P538" s="26">
        <f t="shared" si="130"/>
        <v>0</v>
      </c>
      <c r="Q538" s="26">
        <f t="shared" si="130"/>
        <v>-99372235.670000002</v>
      </c>
      <c r="R538" s="26">
        <f t="shared" si="130"/>
        <v>111822299.33</v>
      </c>
      <c r="S538" s="26">
        <f t="shared" si="130"/>
        <v>0</v>
      </c>
      <c r="T538" s="26">
        <f t="shared" si="130"/>
        <v>20483436.27</v>
      </c>
      <c r="U538" s="26">
        <f t="shared" si="130"/>
        <v>1886018.04</v>
      </c>
      <c r="V538" s="26">
        <f t="shared" si="130"/>
        <v>67263747.640000001</v>
      </c>
      <c r="W538" s="26">
        <f t="shared" si="130"/>
        <v>67263747.640000001</v>
      </c>
      <c r="X538" s="26">
        <f t="shared" si="130"/>
        <v>9558747.7000000011</v>
      </c>
      <c r="Y538" s="26">
        <f t="shared" si="130"/>
        <v>48561333.049999997</v>
      </c>
      <c r="Z538" s="26">
        <f t="shared" si="130"/>
        <v>0</v>
      </c>
      <c r="AA538" s="26">
        <f t="shared" si="130"/>
        <v>22189097.379999999</v>
      </c>
      <c r="AB538" s="27">
        <f>V538/R538</f>
        <v>0.60152356053328171</v>
      </c>
      <c r="AC538" s="27">
        <f>(S538+T538+U538)/R538</f>
        <v>0.20004466411467053</v>
      </c>
      <c r="AD538" s="28">
        <f>AB538+AC538</f>
        <v>0.8015682246479523</v>
      </c>
    </row>
    <row r="539" spans="1:30" ht="30" outlineLevel="2" x14ac:dyDescent="0.25">
      <c r="A539" s="15" t="s">
        <v>177</v>
      </c>
      <c r="B539" s="16" t="s">
        <v>36</v>
      </c>
      <c r="C539" s="16" t="s">
        <v>97</v>
      </c>
      <c r="D539" s="16" t="s">
        <v>227</v>
      </c>
      <c r="E539" s="16"/>
      <c r="F539" s="16" t="s">
        <v>39</v>
      </c>
      <c r="G539" s="16">
        <v>1120</v>
      </c>
      <c r="H539" s="16">
        <v>3480</v>
      </c>
      <c r="I539" s="17" t="s">
        <v>228</v>
      </c>
      <c r="J539" s="18">
        <v>2163962</v>
      </c>
      <c r="K539" s="19">
        <v>2163962</v>
      </c>
      <c r="L539" s="19">
        <v>0</v>
      </c>
      <c r="M539" s="19">
        <v>0</v>
      </c>
      <c r="N539" s="19">
        <v>0</v>
      </c>
      <c r="O539" s="19">
        <v>0</v>
      </c>
      <c r="P539" s="19">
        <v>0</v>
      </c>
      <c r="Q539" s="19">
        <v>-1406575.3</v>
      </c>
      <c r="R539" s="19">
        <v>757386.7</v>
      </c>
      <c r="S539" s="19">
        <v>572778</v>
      </c>
      <c r="T539" s="19">
        <v>182175</v>
      </c>
      <c r="U539" s="19">
        <v>0</v>
      </c>
      <c r="V539" s="19">
        <v>0</v>
      </c>
      <c r="W539" s="19">
        <v>0</v>
      </c>
      <c r="X539" s="19">
        <v>2433.6999999999998</v>
      </c>
      <c r="Y539" s="19">
        <v>1409009</v>
      </c>
      <c r="Z539" s="19">
        <v>0</v>
      </c>
      <c r="AA539" s="19">
        <f t="shared" si="128"/>
        <v>2433.6999999999534</v>
      </c>
      <c r="AB539" s="20">
        <f>V539/R539</f>
        <v>0</v>
      </c>
      <c r="AC539" s="20">
        <f>(S539+T539+U539)/R539</f>
        <v>0.99678671410522535</v>
      </c>
      <c r="AD539" s="21">
        <f>AB539+AC539</f>
        <v>0.99678671410522535</v>
      </c>
    </row>
    <row r="540" spans="1:30" ht="30" outlineLevel="2" x14ac:dyDescent="0.25">
      <c r="A540" s="15" t="s">
        <v>249</v>
      </c>
      <c r="B540" s="16" t="s">
        <v>258</v>
      </c>
      <c r="C540" s="16" t="s">
        <v>97</v>
      </c>
      <c r="D540" s="16" t="s">
        <v>227</v>
      </c>
      <c r="E540" s="16"/>
      <c r="F540" s="16" t="s">
        <v>39</v>
      </c>
      <c r="G540" s="16">
        <v>1120</v>
      </c>
      <c r="H540" s="16">
        <v>3480</v>
      </c>
      <c r="I540" s="17" t="s">
        <v>228</v>
      </c>
      <c r="J540" s="18">
        <v>42400000</v>
      </c>
      <c r="K540" s="19">
        <v>42400000</v>
      </c>
      <c r="L540" s="19">
        <v>0</v>
      </c>
      <c r="M540" s="19">
        <v>0</v>
      </c>
      <c r="N540" s="19">
        <v>0</v>
      </c>
      <c r="O540" s="19">
        <v>0</v>
      </c>
      <c r="P540" s="19">
        <v>0</v>
      </c>
      <c r="Q540" s="19">
        <v>-42400000</v>
      </c>
      <c r="R540" s="19">
        <v>0</v>
      </c>
      <c r="S540" s="19">
        <v>0</v>
      </c>
      <c r="T540" s="19">
        <v>0</v>
      </c>
      <c r="U540" s="19">
        <v>0</v>
      </c>
      <c r="V540" s="19">
        <v>0</v>
      </c>
      <c r="W540" s="19">
        <v>0</v>
      </c>
      <c r="X540" s="19">
        <v>0</v>
      </c>
      <c r="Y540" s="19">
        <v>42400000</v>
      </c>
      <c r="Z540" s="19">
        <v>0</v>
      </c>
      <c r="AA540" s="19">
        <f t="shared" si="128"/>
        <v>0</v>
      </c>
      <c r="AB540" s="20">
        <v>0</v>
      </c>
      <c r="AC540" s="20">
        <v>0</v>
      </c>
      <c r="AD540" s="21">
        <v>0</v>
      </c>
    </row>
    <row r="541" spans="1:30" ht="30" outlineLevel="2" x14ac:dyDescent="0.25">
      <c r="A541" s="15" t="s">
        <v>347</v>
      </c>
      <c r="B541" s="16" t="s">
        <v>36</v>
      </c>
      <c r="C541" s="16" t="s">
        <v>97</v>
      </c>
      <c r="D541" s="16" t="s">
        <v>227</v>
      </c>
      <c r="E541" s="16"/>
      <c r="F541" s="16" t="s">
        <v>39</v>
      </c>
      <c r="G541" s="16">
        <v>1120</v>
      </c>
      <c r="H541" s="16">
        <v>3480</v>
      </c>
      <c r="I541" s="17" t="s">
        <v>228</v>
      </c>
      <c r="J541" s="18">
        <v>1702123</v>
      </c>
      <c r="K541" s="19">
        <v>1702123</v>
      </c>
      <c r="L541" s="19">
        <v>0</v>
      </c>
      <c r="M541" s="19">
        <v>0</v>
      </c>
      <c r="N541" s="19">
        <v>0</v>
      </c>
      <c r="O541" s="19">
        <v>0</v>
      </c>
      <c r="P541" s="19">
        <v>0</v>
      </c>
      <c r="Q541" s="19">
        <v>-1702123</v>
      </c>
      <c r="R541" s="19">
        <v>0</v>
      </c>
      <c r="S541" s="19">
        <v>0</v>
      </c>
      <c r="T541" s="19">
        <v>0</v>
      </c>
      <c r="U541" s="19">
        <v>0</v>
      </c>
      <c r="V541" s="19">
        <v>0</v>
      </c>
      <c r="W541" s="19">
        <v>0</v>
      </c>
      <c r="X541" s="19">
        <v>0</v>
      </c>
      <c r="Y541" s="19">
        <v>1702123</v>
      </c>
      <c r="Z541" s="19">
        <v>0</v>
      </c>
      <c r="AA541" s="19">
        <f t="shared" si="128"/>
        <v>0</v>
      </c>
      <c r="AB541" s="20">
        <v>0</v>
      </c>
      <c r="AC541" s="20">
        <v>0</v>
      </c>
      <c r="AD541" s="21">
        <v>0</v>
      </c>
    </row>
    <row r="542" spans="1:30" ht="30" outlineLevel="2" x14ac:dyDescent="0.25">
      <c r="A542" s="15" t="s">
        <v>489</v>
      </c>
      <c r="B542" s="16" t="s">
        <v>36</v>
      </c>
      <c r="C542" s="16" t="s">
        <v>97</v>
      </c>
      <c r="D542" s="16" t="s">
        <v>227</v>
      </c>
      <c r="E542" s="16"/>
      <c r="F542" s="16" t="s">
        <v>39</v>
      </c>
      <c r="G542" s="16">
        <v>1120</v>
      </c>
      <c r="H542" s="16">
        <v>3480</v>
      </c>
      <c r="I542" s="17" t="s">
        <v>228</v>
      </c>
      <c r="J542" s="18">
        <v>350000</v>
      </c>
      <c r="K542" s="19">
        <v>350000</v>
      </c>
      <c r="L542" s="19">
        <v>-350000</v>
      </c>
      <c r="M542" s="19"/>
      <c r="N542" s="19"/>
      <c r="O542" s="19"/>
      <c r="P542" s="19">
        <v>0</v>
      </c>
      <c r="Q542" s="19">
        <v>0</v>
      </c>
      <c r="R542" s="19">
        <v>0</v>
      </c>
      <c r="S542" s="19">
        <v>0</v>
      </c>
      <c r="T542" s="19">
        <v>0</v>
      </c>
      <c r="U542" s="19">
        <v>0</v>
      </c>
      <c r="V542" s="19">
        <v>0</v>
      </c>
      <c r="W542" s="19">
        <v>0</v>
      </c>
      <c r="X542" s="19">
        <v>0</v>
      </c>
      <c r="Y542" s="19">
        <v>350000</v>
      </c>
      <c r="Z542" s="19">
        <v>0</v>
      </c>
      <c r="AA542" s="19">
        <f t="shared" si="128"/>
        <v>0</v>
      </c>
      <c r="AB542" s="20">
        <v>0</v>
      </c>
      <c r="AC542" s="20">
        <v>0</v>
      </c>
      <c r="AD542" s="21">
        <v>0</v>
      </c>
    </row>
    <row r="543" spans="1:30" outlineLevel="1" x14ac:dyDescent="0.25">
      <c r="A543" s="22"/>
      <c r="B543" s="23"/>
      <c r="C543" s="23"/>
      <c r="D543" s="23" t="s">
        <v>573</v>
      </c>
      <c r="E543" s="23"/>
      <c r="F543" s="23"/>
      <c r="G543" s="23"/>
      <c r="H543" s="23"/>
      <c r="I543" s="24"/>
      <c r="J543" s="25">
        <f t="shared" ref="J543:AA543" si="131">SUBTOTAL(9,J539:J542)</f>
        <v>46616085</v>
      </c>
      <c r="K543" s="26">
        <f t="shared" si="131"/>
        <v>46616085</v>
      </c>
      <c r="L543" s="26">
        <f t="shared" si="131"/>
        <v>-350000</v>
      </c>
      <c r="M543" s="26">
        <f t="shared" si="131"/>
        <v>0</v>
      </c>
      <c r="N543" s="26">
        <f t="shared" si="131"/>
        <v>0</v>
      </c>
      <c r="O543" s="26">
        <f t="shared" si="131"/>
        <v>0</v>
      </c>
      <c r="P543" s="26">
        <f t="shared" si="131"/>
        <v>0</v>
      </c>
      <c r="Q543" s="26">
        <f t="shared" si="131"/>
        <v>-45508698.299999997</v>
      </c>
      <c r="R543" s="26">
        <f t="shared" si="131"/>
        <v>757386.7</v>
      </c>
      <c r="S543" s="26">
        <f t="shared" si="131"/>
        <v>572778</v>
      </c>
      <c r="T543" s="26">
        <f t="shared" si="131"/>
        <v>182175</v>
      </c>
      <c r="U543" s="26">
        <f t="shared" si="131"/>
        <v>0</v>
      </c>
      <c r="V543" s="26">
        <f t="shared" si="131"/>
        <v>0</v>
      </c>
      <c r="W543" s="26">
        <f t="shared" si="131"/>
        <v>0</v>
      </c>
      <c r="X543" s="26">
        <f t="shared" si="131"/>
        <v>2433.6999999999998</v>
      </c>
      <c r="Y543" s="26">
        <f t="shared" si="131"/>
        <v>45861132</v>
      </c>
      <c r="Z543" s="26">
        <f t="shared" si="131"/>
        <v>0</v>
      </c>
      <c r="AA543" s="26">
        <f t="shared" si="131"/>
        <v>2433.6999999999534</v>
      </c>
      <c r="AB543" s="27">
        <f>V543/R543</f>
        <v>0</v>
      </c>
      <c r="AC543" s="27">
        <f>(S543+T543+U543)/R543</f>
        <v>0.99678671410522535</v>
      </c>
      <c r="AD543" s="28">
        <f>AB543+AC543</f>
        <v>0.99678671410522535</v>
      </c>
    </row>
    <row r="544" spans="1:30" ht="30" outlineLevel="2" x14ac:dyDescent="0.25">
      <c r="A544" s="15" t="s">
        <v>249</v>
      </c>
      <c r="B544" s="16" t="s">
        <v>250</v>
      </c>
      <c r="C544" s="16" t="s">
        <v>97</v>
      </c>
      <c r="D544" s="16" t="s">
        <v>255</v>
      </c>
      <c r="E544" s="16"/>
      <c r="F544" s="16" t="s">
        <v>39</v>
      </c>
      <c r="G544" s="16">
        <v>1120</v>
      </c>
      <c r="H544" s="16">
        <v>3480</v>
      </c>
      <c r="I544" s="17" t="s">
        <v>256</v>
      </c>
      <c r="J544" s="18">
        <v>144500</v>
      </c>
      <c r="K544" s="19">
        <v>144500</v>
      </c>
      <c r="L544" s="19">
        <v>0</v>
      </c>
      <c r="M544" s="19">
        <v>0</v>
      </c>
      <c r="N544" s="19">
        <v>0</v>
      </c>
      <c r="O544" s="19">
        <v>0</v>
      </c>
      <c r="P544" s="19">
        <v>0</v>
      </c>
      <c r="Q544" s="19">
        <v>-93925</v>
      </c>
      <c r="R544" s="19">
        <v>50575</v>
      </c>
      <c r="S544" s="19">
        <v>0</v>
      </c>
      <c r="T544" s="19">
        <v>0</v>
      </c>
      <c r="U544" s="19">
        <v>0</v>
      </c>
      <c r="V544" s="19">
        <v>0</v>
      </c>
      <c r="W544" s="19">
        <v>0</v>
      </c>
      <c r="X544" s="19">
        <v>50575</v>
      </c>
      <c r="Y544" s="19">
        <v>144500</v>
      </c>
      <c r="Z544" s="19">
        <v>0</v>
      </c>
      <c r="AA544" s="19">
        <f t="shared" si="128"/>
        <v>50575</v>
      </c>
      <c r="AB544" s="20">
        <f>V544/R544</f>
        <v>0</v>
      </c>
      <c r="AC544" s="20">
        <f>(S544+T544+U544)/R544</f>
        <v>0</v>
      </c>
      <c r="AD544" s="21">
        <f>AB544+AC544</f>
        <v>0</v>
      </c>
    </row>
    <row r="545" spans="1:30" ht="30" outlineLevel="2" x14ac:dyDescent="0.25">
      <c r="A545" s="15" t="s">
        <v>249</v>
      </c>
      <c r="B545" s="16" t="s">
        <v>258</v>
      </c>
      <c r="C545" s="16" t="s">
        <v>97</v>
      </c>
      <c r="D545" s="16" t="s">
        <v>255</v>
      </c>
      <c r="E545" s="16"/>
      <c r="F545" s="16" t="s">
        <v>39</v>
      </c>
      <c r="G545" s="16">
        <v>1120</v>
      </c>
      <c r="H545" s="16">
        <v>3480</v>
      </c>
      <c r="I545" s="17" t="s">
        <v>256</v>
      </c>
      <c r="J545" s="18">
        <v>40485000</v>
      </c>
      <c r="K545" s="19">
        <v>40485000</v>
      </c>
      <c r="L545" s="19">
        <v>0</v>
      </c>
      <c r="M545" s="19">
        <v>0</v>
      </c>
      <c r="N545" s="19">
        <v>0</v>
      </c>
      <c r="O545" s="19">
        <v>0</v>
      </c>
      <c r="P545" s="19">
        <v>0</v>
      </c>
      <c r="Q545" s="19">
        <v>-2860</v>
      </c>
      <c r="R545" s="19">
        <v>40482140</v>
      </c>
      <c r="S545" s="19">
        <v>0</v>
      </c>
      <c r="T545" s="19">
        <v>0</v>
      </c>
      <c r="U545" s="19">
        <v>0</v>
      </c>
      <c r="V545" s="19">
        <v>40482139.259999998</v>
      </c>
      <c r="W545" s="19">
        <v>40482139.259999998</v>
      </c>
      <c r="X545" s="19">
        <v>0.74</v>
      </c>
      <c r="Y545" s="19">
        <v>2860.74</v>
      </c>
      <c r="Z545" s="19">
        <v>0</v>
      </c>
      <c r="AA545" s="19">
        <f t="shared" si="128"/>
        <v>0.74000000208616257</v>
      </c>
      <c r="AB545" s="20">
        <f>V545/R545</f>
        <v>0.99999998172033389</v>
      </c>
      <c r="AC545" s="20">
        <f>(S545+T545+U545)/R545</f>
        <v>0</v>
      </c>
      <c r="AD545" s="21">
        <f>AB545+AC545</f>
        <v>0.99999998172033389</v>
      </c>
    </row>
    <row r="546" spans="1:30" ht="30" outlineLevel="2" x14ac:dyDescent="0.25">
      <c r="A546" s="15" t="s">
        <v>347</v>
      </c>
      <c r="B546" s="16" t="s">
        <v>36</v>
      </c>
      <c r="C546" s="16" t="s">
        <v>97</v>
      </c>
      <c r="D546" s="16" t="s">
        <v>255</v>
      </c>
      <c r="E546" s="16"/>
      <c r="F546" s="16" t="s">
        <v>39</v>
      </c>
      <c r="G546" s="16">
        <v>1120</v>
      </c>
      <c r="H546" s="16">
        <v>3480</v>
      </c>
      <c r="I546" s="17" t="s">
        <v>256</v>
      </c>
      <c r="J546" s="18">
        <v>1674886</v>
      </c>
      <c r="K546" s="19">
        <v>1674886</v>
      </c>
      <c r="L546" s="19">
        <v>0</v>
      </c>
      <c r="M546" s="19">
        <v>0</v>
      </c>
      <c r="N546" s="19">
        <v>0</v>
      </c>
      <c r="O546" s="19">
        <v>0</v>
      </c>
      <c r="P546" s="19">
        <v>0</v>
      </c>
      <c r="Q546" s="19">
        <v>-1530573.7</v>
      </c>
      <c r="R546" s="19">
        <v>144312.30000000005</v>
      </c>
      <c r="S546" s="19">
        <v>0</v>
      </c>
      <c r="T546" s="19">
        <v>0</v>
      </c>
      <c r="U546" s="19">
        <v>0</v>
      </c>
      <c r="V546" s="19">
        <v>144312.29999999999</v>
      </c>
      <c r="W546" s="19">
        <v>144312.29999999999</v>
      </c>
      <c r="X546" s="19">
        <v>0</v>
      </c>
      <c r="Y546" s="19">
        <v>1530573.7</v>
      </c>
      <c r="Z546" s="19">
        <v>0</v>
      </c>
      <c r="AA546" s="19">
        <f t="shared" si="128"/>
        <v>0</v>
      </c>
      <c r="AB546" s="20">
        <f>V546/R546</f>
        <v>0.99999999999999956</v>
      </c>
      <c r="AC546" s="20">
        <f>(S546+T546+U546)/R546</f>
        <v>0</v>
      </c>
      <c r="AD546" s="21">
        <f>AB546+AC546</f>
        <v>0.99999999999999956</v>
      </c>
    </row>
    <row r="547" spans="1:30" ht="30" outlineLevel="2" x14ac:dyDescent="0.25">
      <c r="A547" s="15" t="s">
        <v>368</v>
      </c>
      <c r="B547" s="16" t="s">
        <v>36</v>
      </c>
      <c r="C547" s="16" t="s">
        <v>97</v>
      </c>
      <c r="D547" s="16" t="s">
        <v>255</v>
      </c>
      <c r="E547" s="16"/>
      <c r="F547" s="16" t="s">
        <v>39</v>
      </c>
      <c r="G547" s="16">
        <v>1120</v>
      </c>
      <c r="H547" s="16">
        <v>3460</v>
      </c>
      <c r="I547" s="17" t="s">
        <v>256</v>
      </c>
      <c r="J547" s="18">
        <v>164660</v>
      </c>
      <c r="K547" s="19">
        <v>164660</v>
      </c>
      <c r="L547" s="19">
        <v>0</v>
      </c>
      <c r="M547" s="19">
        <v>0</v>
      </c>
      <c r="N547" s="19">
        <v>0</v>
      </c>
      <c r="O547" s="19">
        <v>0</v>
      </c>
      <c r="P547" s="19">
        <v>0</v>
      </c>
      <c r="Q547" s="19">
        <v>-164660</v>
      </c>
      <c r="R547" s="19">
        <v>0</v>
      </c>
      <c r="S547" s="19">
        <v>0</v>
      </c>
      <c r="T547" s="19">
        <v>0</v>
      </c>
      <c r="U547" s="19">
        <v>0</v>
      </c>
      <c r="V547" s="19">
        <v>0</v>
      </c>
      <c r="W547" s="19">
        <v>0</v>
      </c>
      <c r="X547" s="19">
        <v>0</v>
      </c>
      <c r="Y547" s="19">
        <v>164660</v>
      </c>
      <c r="Z547" s="19">
        <v>0</v>
      </c>
      <c r="AA547" s="19">
        <f t="shared" si="128"/>
        <v>0</v>
      </c>
      <c r="AB547" s="20">
        <v>0</v>
      </c>
      <c r="AC547" s="20">
        <v>0</v>
      </c>
      <c r="AD547" s="21">
        <v>0</v>
      </c>
    </row>
    <row r="548" spans="1:30" outlineLevel="1" x14ac:dyDescent="0.25">
      <c r="A548" s="22"/>
      <c r="B548" s="23"/>
      <c r="C548" s="23"/>
      <c r="D548" s="23" t="s">
        <v>574</v>
      </c>
      <c r="E548" s="23"/>
      <c r="F548" s="23"/>
      <c r="G548" s="23"/>
      <c r="H548" s="23"/>
      <c r="I548" s="24"/>
      <c r="J548" s="25">
        <f t="shared" ref="J548:AA548" si="132">SUBTOTAL(9,J544:J547)</f>
        <v>42469046</v>
      </c>
      <c r="K548" s="26">
        <f t="shared" si="132"/>
        <v>42469046</v>
      </c>
      <c r="L548" s="26">
        <f t="shared" si="132"/>
        <v>0</v>
      </c>
      <c r="M548" s="26">
        <f t="shared" si="132"/>
        <v>0</v>
      </c>
      <c r="N548" s="26">
        <f t="shared" si="132"/>
        <v>0</v>
      </c>
      <c r="O548" s="26">
        <f t="shared" si="132"/>
        <v>0</v>
      </c>
      <c r="P548" s="26">
        <f t="shared" si="132"/>
        <v>0</v>
      </c>
      <c r="Q548" s="26">
        <f t="shared" si="132"/>
        <v>-1792018.7</v>
      </c>
      <c r="R548" s="26">
        <f t="shared" si="132"/>
        <v>40677027.299999997</v>
      </c>
      <c r="S548" s="26">
        <f t="shared" si="132"/>
        <v>0</v>
      </c>
      <c r="T548" s="26">
        <f t="shared" si="132"/>
        <v>0</v>
      </c>
      <c r="U548" s="26">
        <f t="shared" si="132"/>
        <v>0</v>
      </c>
      <c r="V548" s="26">
        <f t="shared" si="132"/>
        <v>40626451.559999995</v>
      </c>
      <c r="W548" s="26">
        <f t="shared" si="132"/>
        <v>40626451.559999995</v>
      </c>
      <c r="X548" s="26">
        <f t="shared" si="132"/>
        <v>50575.74</v>
      </c>
      <c r="Y548" s="26">
        <f t="shared" si="132"/>
        <v>1842594.44</v>
      </c>
      <c r="Z548" s="26">
        <f t="shared" si="132"/>
        <v>0</v>
      </c>
      <c r="AA548" s="26">
        <f t="shared" si="132"/>
        <v>50575.740000002086</v>
      </c>
      <c r="AB548" s="27">
        <f>V548/R548</f>
        <v>0.99875665102990452</v>
      </c>
      <c r="AC548" s="27">
        <f>(S548+T548+U548)/R548</f>
        <v>0</v>
      </c>
      <c r="AD548" s="28">
        <f>AB548+AC548</f>
        <v>0.99875665102990452</v>
      </c>
    </row>
    <row r="549" spans="1:30" ht="30" outlineLevel="2" x14ac:dyDescent="0.25">
      <c r="A549" s="15" t="s">
        <v>177</v>
      </c>
      <c r="B549" s="16" t="s">
        <v>36</v>
      </c>
      <c r="C549" s="16" t="s">
        <v>97</v>
      </c>
      <c r="D549" s="16" t="s">
        <v>229</v>
      </c>
      <c r="E549" s="16"/>
      <c r="F549" s="16" t="s">
        <v>39</v>
      </c>
      <c r="G549" s="16">
        <v>1120</v>
      </c>
      <c r="H549" s="16">
        <v>3480</v>
      </c>
      <c r="I549" s="17" t="s">
        <v>230</v>
      </c>
      <c r="J549" s="18">
        <v>2629393</v>
      </c>
      <c r="K549" s="19">
        <v>5929393</v>
      </c>
      <c r="L549" s="19"/>
      <c r="M549" s="19"/>
      <c r="N549" s="19"/>
      <c r="O549" s="19"/>
      <c r="P549" s="19">
        <v>0</v>
      </c>
      <c r="Q549" s="19">
        <v>-2304105.4500000002</v>
      </c>
      <c r="R549" s="19">
        <v>3625287.55</v>
      </c>
      <c r="S549" s="19">
        <v>0</v>
      </c>
      <c r="T549" s="19">
        <v>0</v>
      </c>
      <c r="U549" s="19">
        <v>0</v>
      </c>
      <c r="V549" s="19">
        <v>10283</v>
      </c>
      <c r="W549" s="19">
        <v>10283</v>
      </c>
      <c r="X549" s="19">
        <v>3615004.55</v>
      </c>
      <c r="Y549" s="19">
        <v>5919110</v>
      </c>
      <c r="Z549" s="19">
        <v>0</v>
      </c>
      <c r="AA549" s="19">
        <f t="shared" si="128"/>
        <v>3615004.55</v>
      </c>
      <c r="AB549" s="20">
        <f>V549/R549</f>
        <v>2.8364646550588794E-3</v>
      </c>
      <c r="AC549" s="20">
        <f>(S549+T549+U549)/R549</f>
        <v>0</v>
      </c>
      <c r="AD549" s="21">
        <f>AB549+AC549</f>
        <v>2.8364646550588794E-3</v>
      </c>
    </row>
    <row r="550" spans="1:30" ht="30" outlineLevel="2" x14ac:dyDescent="0.25">
      <c r="A550" s="15" t="s">
        <v>249</v>
      </c>
      <c r="B550" s="16" t="s">
        <v>258</v>
      </c>
      <c r="C550" s="16" t="s">
        <v>97</v>
      </c>
      <c r="D550" s="16" t="s">
        <v>229</v>
      </c>
      <c r="E550" s="16"/>
      <c r="F550" s="16" t="s">
        <v>39</v>
      </c>
      <c r="G550" s="16">
        <v>1120</v>
      </c>
      <c r="H550" s="16">
        <v>3480</v>
      </c>
      <c r="I550" s="17" t="s">
        <v>230</v>
      </c>
      <c r="J550" s="18">
        <v>120327500</v>
      </c>
      <c r="K550" s="19">
        <v>120327500</v>
      </c>
      <c r="L550" s="19">
        <v>0</v>
      </c>
      <c r="M550" s="19">
        <v>0</v>
      </c>
      <c r="N550" s="19">
        <v>0</v>
      </c>
      <c r="O550" s="19">
        <v>0</v>
      </c>
      <c r="P550" s="19">
        <v>0</v>
      </c>
      <c r="Q550" s="19">
        <v>-92032058.180000007</v>
      </c>
      <c r="R550" s="19">
        <v>28295441.819999993</v>
      </c>
      <c r="S550" s="19">
        <v>0</v>
      </c>
      <c r="T550" s="19">
        <v>0</v>
      </c>
      <c r="U550" s="19">
        <v>0</v>
      </c>
      <c r="V550" s="19">
        <v>28295441.82</v>
      </c>
      <c r="W550" s="19">
        <v>28295441.82</v>
      </c>
      <c r="X550" s="19">
        <v>189558.18</v>
      </c>
      <c r="Y550" s="19">
        <v>92032058.180000007</v>
      </c>
      <c r="Z550" s="19">
        <v>0</v>
      </c>
      <c r="AA550" s="19">
        <f t="shared" si="128"/>
        <v>0</v>
      </c>
      <c r="AB550" s="20">
        <f>V550/R550</f>
        <v>1.0000000000000002</v>
      </c>
      <c r="AC550" s="20">
        <f>(S550+T550+U550)/R550</f>
        <v>0</v>
      </c>
      <c r="AD550" s="21">
        <f>AB550+AC550</f>
        <v>1.0000000000000002</v>
      </c>
    </row>
    <row r="551" spans="1:30" ht="30" outlineLevel="2" x14ac:dyDescent="0.25">
      <c r="A551" s="15" t="s">
        <v>249</v>
      </c>
      <c r="B551" s="16" t="s">
        <v>285</v>
      </c>
      <c r="C551" s="16" t="s">
        <v>97</v>
      </c>
      <c r="D551" s="16" t="s">
        <v>229</v>
      </c>
      <c r="E551" s="16"/>
      <c r="F551" s="16" t="s">
        <v>39</v>
      </c>
      <c r="G551" s="16">
        <v>1120</v>
      </c>
      <c r="H551" s="16">
        <v>3480</v>
      </c>
      <c r="I551" s="17" t="s">
        <v>230</v>
      </c>
      <c r="J551" s="18">
        <v>105200</v>
      </c>
      <c r="K551" s="19">
        <v>105200</v>
      </c>
      <c r="L551" s="19">
        <v>0</v>
      </c>
      <c r="M551" s="19">
        <v>0</v>
      </c>
      <c r="N551" s="19">
        <v>0</v>
      </c>
      <c r="O551" s="19">
        <v>0</v>
      </c>
      <c r="P551" s="19">
        <v>0</v>
      </c>
      <c r="Q551" s="19">
        <v>-21052.34</v>
      </c>
      <c r="R551" s="19">
        <v>84147.66</v>
      </c>
      <c r="S551" s="19">
        <v>0</v>
      </c>
      <c r="T551" s="19">
        <v>0</v>
      </c>
      <c r="U551" s="19">
        <v>0</v>
      </c>
      <c r="V551" s="19">
        <v>84147.66</v>
      </c>
      <c r="W551" s="19">
        <v>84147.66</v>
      </c>
      <c r="X551" s="19">
        <v>0</v>
      </c>
      <c r="Y551" s="19">
        <v>21052.34</v>
      </c>
      <c r="Z551" s="19">
        <v>0</v>
      </c>
      <c r="AA551" s="19">
        <f t="shared" si="128"/>
        <v>0</v>
      </c>
      <c r="AB551" s="20">
        <f>V551/R551</f>
        <v>1</v>
      </c>
      <c r="AC551" s="20">
        <f>(S551+T551+U551)/R551</f>
        <v>0</v>
      </c>
      <c r="AD551" s="21">
        <f>AB551+AC551</f>
        <v>1</v>
      </c>
    </row>
    <row r="552" spans="1:30" ht="30" outlineLevel="2" x14ac:dyDescent="0.25">
      <c r="A552" s="15" t="s">
        <v>347</v>
      </c>
      <c r="B552" s="16" t="s">
        <v>36</v>
      </c>
      <c r="C552" s="16" t="s">
        <v>97</v>
      </c>
      <c r="D552" s="16" t="s">
        <v>229</v>
      </c>
      <c r="E552" s="16"/>
      <c r="F552" s="16" t="s">
        <v>39</v>
      </c>
      <c r="G552" s="16">
        <v>1120</v>
      </c>
      <c r="H552" s="16">
        <v>3480</v>
      </c>
      <c r="I552" s="17" t="s">
        <v>230</v>
      </c>
      <c r="J552" s="18">
        <v>1852248</v>
      </c>
      <c r="K552" s="19">
        <v>2308076</v>
      </c>
      <c r="L552" s="19">
        <v>0</v>
      </c>
      <c r="M552" s="19">
        <v>0</v>
      </c>
      <c r="N552" s="19">
        <v>0</v>
      </c>
      <c r="O552" s="19">
        <v>0</v>
      </c>
      <c r="P552" s="19">
        <v>0</v>
      </c>
      <c r="Q552" s="19">
        <v>-52441</v>
      </c>
      <c r="R552" s="19">
        <v>2255635</v>
      </c>
      <c r="S552" s="19">
        <v>0</v>
      </c>
      <c r="T552" s="19">
        <v>2255635</v>
      </c>
      <c r="U552" s="19">
        <v>0</v>
      </c>
      <c r="V552" s="19">
        <v>0</v>
      </c>
      <c r="W552" s="19">
        <v>0</v>
      </c>
      <c r="X552" s="19">
        <v>0</v>
      </c>
      <c r="Y552" s="19">
        <v>52441</v>
      </c>
      <c r="Z552" s="19">
        <v>0</v>
      </c>
      <c r="AA552" s="19">
        <f t="shared" si="128"/>
        <v>0</v>
      </c>
      <c r="AB552" s="20">
        <f>V552/R552</f>
        <v>0</v>
      </c>
      <c r="AC552" s="20">
        <f>(S552+T552+U552)/R552</f>
        <v>1</v>
      </c>
      <c r="AD552" s="21">
        <f>AB552+AC552</f>
        <v>1</v>
      </c>
    </row>
    <row r="553" spans="1:30" ht="30" outlineLevel="2" x14ac:dyDescent="0.25">
      <c r="A553" s="15" t="s">
        <v>489</v>
      </c>
      <c r="B553" s="16" t="s">
        <v>36</v>
      </c>
      <c r="C553" s="16" t="s">
        <v>97</v>
      </c>
      <c r="D553" s="16" t="s">
        <v>229</v>
      </c>
      <c r="E553" s="16"/>
      <c r="F553" s="16" t="s">
        <v>39</v>
      </c>
      <c r="G553" s="16">
        <v>1120</v>
      </c>
      <c r="H553" s="16">
        <v>3480</v>
      </c>
      <c r="I553" s="17" t="s">
        <v>230</v>
      </c>
      <c r="J553" s="18">
        <v>150000</v>
      </c>
      <c r="K553" s="19">
        <v>150000</v>
      </c>
      <c r="L553" s="19">
        <v>-150000</v>
      </c>
      <c r="M553" s="19"/>
      <c r="N553" s="19"/>
      <c r="O553" s="19"/>
      <c r="P553" s="19">
        <v>0</v>
      </c>
      <c r="Q553" s="19">
        <v>0</v>
      </c>
      <c r="R553" s="19">
        <v>0</v>
      </c>
      <c r="S553" s="19">
        <v>0</v>
      </c>
      <c r="T553" s="19">
        <v>0</v>
      </c>
      <c r="U553" s="19">
        <v>0</v>
      </c>
      <c r="V553" s="19">
        <v>0</v>
      </c>
      <c r="W553" s="19">
        <v>0</v>
      </c>
      <c r="X553" s="19">
        <v>0</v>
      </c>
      <c r="Y553" s="19">
        <v>150000</v>
      </c>
      <c r="Z553" s="19">
        <v>0</v>
      </c>
      <c r="AA553" s="19">
        <f t="shared" si="128"/>
        <v>0</v>
      </c>
      <c r="AB553" s="20">
        <v>0</v>
      </c>
      <c r="AC553" s="20">
        <v>0</v>
      </c>
      <c r="AD553" s="21">
        <v>0</v>
      </c>
    </row>
    <row r="554" spans="1:30" outlineLevel="1" x14ac:dyDescent="0.25">
      <c r="A554" s="22"/>
      <c r="B554" s="23"/>
      <c r="C554" s="23"/>
      <c r="D554" s="23" t="s">
        <v>575</v>
      </c>
      <c r="E554" s="23"/>
      <c r="F554" s="23"/>
      <c r="G554" s="23"/>
      <c r="H554" s="23"/>
      <c r="I554" s="24"/>
      <c r="J554" s="25">
        <f t="shared" ref="J554:AA554" si="133">SUBTOTAL(9,J549:J553)</f>
        <v>125064341</v>
      </c>
      <c r="K554" s="26">
        <f t="shared" si="133"/>
        <v>128820169</v>
      </c>
      <c r="L554" s="26">
        <f t="shared" si="133"/>
        <v>-150000</v>
      </c>
      <c r="M554" s="26">
        <f t="shared" si="133"/>
        <v>0</v>
      </c>
      <c r="N554" s="26">
        <f t="shared" si="133"/>
        <v>0</v>
      </c>
      <c r="O554" s="26">
        <f t="shared" si="133"/>
        <v>0</v>
      </c>
      <c r="P554" s="26">
        <f t="shared" si="133"/>
        <v>0</v>
      </c>
      <c r="Q554" s="26">
        <f t="shared" si="133"/>
        <v>-94409656.970000014</v>
      </c>
      <c r="R554" s="26">
        <f t="shared" si="133"/>
        <v>34260512.029999994</v>
      </c>
      <c r="S554" s="26">
        <f t="shared" si="133"/>
        <v>0</v>
      </c>
      <c r="T554" s="26">
        <f t="shared" si="133"/>
        <v>2255635</v>
      </c>
      <c r="U554" s="26">
        <f t="shared" si="133"/>
        <v>0</v>
      </c>
      <c r="V554" s="26">
        <f t="shared" si="133"/>
        <v>28389872.48</v>
      </c>
      <c r="W554" s="26">
        <f t="shared" si="133"/>
        <v>28389872.48</v>
      </c>
      <c r="X554" s="26">
        <f t="shared" si="133"/>
        <v>3804562.73</v>
      </c>
      <c r="Y554" s="26">
        <f t="shared" si="133"/>
        <v>98174661.520000011</v>
      </c>
      <c r="Z554" s="26">
        <f t="shared" si="133"/>
        <v>0</v>
      </c>
      <c r="AA554" s="26">
        <f t="shared" si="133"/>
        <v>3615004.55</v>
      </c>
      <c r="AB554" s="27">
        <f>V554/R554</f>
        <v>0.82864705743862188</v>
      </c>
      <c r="AC554" s="27">
        <f>(S554+T554+U554)/R554</f>
        <v>6.5837749243936219E-2</v>
      </c>
      <c r="AD554" s="28">
        <f>AB554+AC554</f>
        <v>0.89448480668255814</v>
      </c>
    </row>
    <row r="555" spans="1:30" ht="30" outlineLevel="2" x14ac:dyDescent="0.25">
      <c r="A555" s="15" t="s">
        <v>177</v>
      </c>
      <c r="B555" s="16" t="s">
        <v>36</v>
      </c>
      <c r="C555" s="16" t="s">
        <v>115</v>
      </c>
      <c r="D555" s="16" t="s">
        <v>231</v>
      </c>
      <c r="E555" s="16"/>
      <c r="F555" s="16">
        <v>280</v>
      </c>
      <c r="G555" s="16">
        <v>2210</v>
      </c>
      <c r="H555" s="16">
        <v>3480</v>
      </c>
      <c r="I555" s="17" t="s">
        <v>232</v>
      </c>
      <c r="J555" s="18">
        <v>2500000</v>
      </c>
      <c r="K555" s="19">
        <v>2500000</v>
      </c>
      <c r="L555" s="19">
        <v>0</v>
      </c>
      <c r="M555" s="19">
        <v>0</v>
      </c>
      <c r="N555" s="19">
        <v>0</v>
      </c>
      <c r="O555" s="19">
        <v>0</v>
      </c>
      <c r="P555" s="19">
        <v>0</v>
      </c>
      <c r="Q555" s="19">
        <v>0</v>
      </c>
      <c r="R555" s="19">
        <v>2500000</v>
      </c>
      <c r="S555" s="19">
        <v>0</v>
      </c>
      <c r="T555" s="19">
        <v>0</v>
      </c>
      <c r="U555" s="19">
        <v>0</v>
      </c>
      <c r="V555" s="19">
        <v>0</v>
      </c>
      <c r="W555" s="19">
        <v>0</v>
      </c>
      <c r="X555" s="19">
        <v>2500000</v>
      </c>
      <c r="Y555" s="19">
        <v>2500000</v>
      </c>
      <c r="Z555" s="19">
        <v>0</v>
      </c>
      <c r="AA555" s="19">
        <f t="shared" si="128"/>
        <v>2500000</v>
      </c>
      <c r="AB555" s="20">
        <f>V555/R555</f>
        <v>0</v>
      </c>
      <c r="AC555" s="20">
        <f>(S555+T555+U555)/R555</f>
        <v>0</v>
      </c>
      <c r="AD555" s="21">
        <f>AB555+AC555</f>
        <v>0</v>
      </c>
    </row>
    <row r="556" spans="1:30" ht="30" outlineLevel="2" x14ac:dyDescent="0.25">
      <c r="A556" s="15" t="s">
        <v>249</v>
      </c>
      <c r="B556" s="16" t="s">
        <v>258</v>
      </c>
      <c r="C556" s="16" t="s">
        <v>115</v>
      </c>
      <c r="D556" s="16" t="s">
        <v>231</v>
      </c>
      <c r="E556" s="16"/>
      <c r="F556" s="16">
        <v>280</v>
      </c>
      <c r="G556" s="16">
        <v>2210</v>
      </c>
      <c r="H556" s="16">
        <v>3480</v>
      </c>
      <c r="I556" s="17" t="s">
        <v>232</v>
      </c>
      <c r="J556" s="18">
        <v>150000000</v>
      </c>
      <c r="K556" s="19">
        <v>0</v>
      </c>
      <c r="L556" s="19"/>
      <c r="M556" s="19"/>
      <c r="N556" s="19"/>
      <c r="O556" s="19"/>
      <c r="P556" s="19">
        <v>0</v>
      </c>
      <c r="Q556" s="19">
        <v>0</v>
      </c>
      <c r="R556" s="19">
        <v>0</v>
      </c>
      <c r="S556" s="19">
        <v>0</v>
      </c>
      <c r="T556" s="19">
        <v>0</v>
      </c>
      <c r="U556" s="19">
        <v>0</v>
      </c>
      <c r="V556" s="19">
        <v>0</v>
      </c>
      <c r="W556" s="19">
        <v>0</v>
      </c>
      <c r="X556" s="19">
        <v>0</v>
      </c>
      <c r="Y556" s="19">
        <v>0</v>
      </c>
      <c r="Z556" s="19">
        <v>0</v>
      </c>
      <c r="AA556" s="19">
        <f t="shared" si="128"/>
        <v>0</v>
      </c>
      <c r="AB556" s="20">
        <v>0</v>
      </c>
      <c r="AC556" s="20">
        <v>0</v>
      </c>
      <c r="AD556" s="21">
        <v>0</v>
      </c>
    </row>
    <row r="557" spans="1:30" ht="30" outlineLevel="2" x14ac:dyDescent="0.25">
      <c r="A557" s="15" t="s">
        <v>347</v>
      </c>
      <c r="B557" s="16" t="s">
        <v>36</v>
      </c>
      <c r="C557" s="16" t="s">
        <v>115</v>
      </c>
      <c r="D557" s="16" t="s">
        <v>231</v>
      </c>
      <c r="E557" s="16"/>
      <c r="F557" s="16">
        <v>280</v>
      </c>
      <c r="G557" s="16">
        <v>2210</v>
      </c>
      <c r="H557" s="16">
        <v>3480</v>
      </c>
      <c r="I557" s="17" t="s">
        <v>232</v>
      </c>
      <c r="J557" s="18">
        <v>2914841</v>
      </c>
      <c r="K557" s="19">
        <v>2914841</v>
      </c>
      <c r="L557" s="19">
        <v>0</v>
      </c>
      <c r="M557" s="19">
        <v>0</v>
      </c>
      <c r="N557" s="19">
        <v>0</v>
      </c>
      <c r="O557" s="19">
        <v>0</v>
      </c>
      <c r="P557" s="19">
        <v>0</v>
      </c>
      <c r="Q557" s="19">
        <v>-2508041</v>
      </c>
      <c r="R557" s="19">
        <v>406800</v>
      </c>
      <c r="S557" s="19">
        <v>0</v>
      </c>
      <c r="T557" s="19">
        <v>0</v>
      </c>
      <c r="U557" s="19">
        <v>0</v>
      </c>
      <c r="V557" s="19">
        <v>406800</v>
      </c>
      <c r="W557" s="19">
        <v>406800</v>
      </c>
      <c r="X557" s="19">
        <v>0</v>
      </c>
      <c r="Y557" s="19">
        <v>2508041</v>
      </c>
      <c r="Z557" s="19">
        <v>0</v>
      </c>
      <c r="AA557" s="19">
        <f t="shared" si="128"/>
        <v>0</v>
      </c>
      <c r="AB557" s="20">
        <f>V557/R557</f>
        <v>1</v>
      </c>
      <c r="AC557" s="20">
        <f>(S557+T557+U557)/R557</f>
        <v>0</v>
      </c>
      <c r="AD557" s="21">
        <f>AB557+AC557</f>
        <v>1</v>
      </c>
    </row>
    <row r="558" spans="1:30" outlineLevel="1" x14ac:dyDescent="0.25">
      <c r="A558" s="22"/>
      <c r="B558" s="23"/>
      <c r="C558" s="23"/>
      <c r="D558" s="23" t="s">
        <v>576</v>
      </c>
      <c r="E558" s="23"/>
      <c r="F558" s="23"/>
      <c r="G558" s="23"/>
      <c r="H558" s="23"/>
      <c r="I558" s="24"/>
      <c r="J558" s="25">
        <f t="shared" ref="J558:AA558" si="134">SUBTOTAL(9,J555:J557)</f>
        <v>155414841</v>
      </c>
      <c r="K558" s="26">
        <f t="shared" si="134"/>
        <v>5414841</v>
      </c>
      <c r="L558" s="26">
        <f t="shared" si="134"/>
        <v>0</v>
      </c>
      <c r="M558" s="26">
        <f t="shared" si="134"/>
        <v>0</v>
      </c>
      <c r="N558" s="26">
        <f t="shared" si="134"/>
        <v>0</v>
      </c>
      <c r="O558" s="26">
        <f t="shared" si="134"/>
        <v>0</v>
      </c>
      <c r="P558" s="26">
        <f t="shared" si="134"/>
        <v>0</v>
      </c>
      <c r="Q558" s="26">
        <f t="shared" si="134"/>
        <v>-2508041</v>
      </c>
      <c r="R558" s="26">
        <f t="shared" si="134"/>
        <v>2906800</v>
      </c>
      <c r="S558" s="26">
        <f t="shared" si="134"/>
        <v>0</v>
      </c>
      <c r="T558" s="26">
        <f t="shared" si="134"/>
        <v>0</v>
      </c>
      <c r="U558" s="26">
        <f t="shared" si="134"/>
        <v>0</v>
      </c>
      <c r="V558" s="26">
        <f t="shared" si="134"/>
        <v>406800</v>
      </c>
      <c r="W558" s="26">
        <f t="shared" si="134"/>
        <v>406800</v>
      </c>
      <c r="X558" s="26">
        <f t="shared" si="134"/>
        <v>2500000</v>
      </c>
      <c r="Y558" s="26">
        <f t="shared" si="134"/>
        <v>5008041</v>
      </c>
      <c r="Z558" s="26">
        <f t="shared" si="134"/>
        <v>0</v>
      </c>
      <c r="AA558" s="26">
        <f t="shared" si="134"/>
        <v>2500000</v>
      </c>
      <c r="AB558" s="27">
        <f>V558/R558</f>
        <v>0.13994770882069629</v>
      </c>
      <c r="AC558" s="27">
        <f>(S558+T558+U558)/R558</f>
        <v>0</v>
      </c>
      <c r="AD558" s="28">
        <f>AB558+AC558</f>
        <v>0.13994770882069629</v>
      </c>
    </row>
    <row r="559" spans="1:30" outlineLevel="2" x14ac:dyDescent="0.25">
      <c r="A559" s="15" t="s">
        <v>347</v>
      </c>
      <c r="B559" s="16" t="s">
        <v>36</v>
      </c>
      <c r="C559" s="16" t="s">
        <v>115</v>
      </c>
      <c r="D559" s="16" t="s">
        <v>361</v>
      </c>
      <c r="E559" s="16"/>
      <c r="F559" s="16">
        <v>280</v>
      </c>
      <c r="G559" s="16">
        <v>2210</v>
      </c>
      <c r="H559" s="16">
        <v>3480</v>
      </c>
      <c r="I559" s="17" t="s">
        <v>362</v>
      </c>
      <c r="J559" s="18">
        <v>115980</v>
      </c>
      <c r="K559" s="19">
        <v>115980</v>
      </c>
      <c r="L559" s="19">
        <v>0</v>
      </c>
      <c r="M559" s="19">
        <v>0</v>
      </c>
      <c r="N559" s="19">
        <v>0</v>
      </c>
      <c r="O559" s="19">
        <v>0</v>
      </c>
      <c r="P559" s="19">
        <v>0</v>
      </c>
      <c r="Q559" s="19">
        <v>-115980</v>
      </c>
      <c r="R559" s="19">
        <v>0</v>
      </c>
      <c r="S559" s="19">
        <v>0</v>
      </c>
      <c r="T559" s="19">
        <v>0</v>
      </c>
      <c r="U559" s="19">
        <v>0</v>
      </c>
      <c r="V559" s="19">
        <v>0</v>
      </c>
      <c r="W559" s="19">
        <v>0</v>
      </c>
      <c r="X559" s="19">
        <v>0</v>
      </c>
      <c r="Y559" s="19">
        <v>115980</v>
      </c>
      <c r="Z559" s="19">
        <v>0</v>
      </c>
      <c r="AA559" s="19">
        <f t="shared" si="128"/>
        <v>0</v>
      </c>
      <c r="AB559" s="20">
        <v>0</v>
      </c>
      <c r="AC559" s="20">
        <v>0</v>
      </c>
      <c r="AD559" s="21">
        <v>0</v>
      </c>
    </row>
    <row r="560" spans="1:30" outlineLevel="1" x14ac:dyDescent="0.25">
      <c r="A560" s="22"/>
      <c r="B560" s="23"/>
      <c r="C560" s="23"/>
      <c r="D560" s="23" t="s">
        <v>577</v>
      </c>
      <c r="E560" s="23"/>
      <c r="F560" s="23"/>
      <c r="G560" s="23"/>
      <c r="H560" s="23"/>
      <c r="I560" s="24"/>
      <c r="J560" s="25">
        <f t="shared" ref="J560:AA560" si="135">SUBTOTAL(9,J559:J559)</f>
        <v>115980</v>
      </c>
      <c r="K560" s="26">
        <f t="shared" si="135"/>
        <v>115980</v>
      </c>
      <c r="L560" s="26">
        <f t="shared" si="135"/>
        <v>0</v>
      </c>
      <c r="M560" s="26">
        <f t="shared" si="135"/>
        <v>0</v>
      </c>
      <c r="N560" s="26">
        <f t="shared" si="135"/>
        <v>0</v>
      </c>
      <c r="O560" s="26">
        <f t="shared" si="135"/>
        <v>0</v>
      </c>
      <c r="P560" s="26">
        <f t="shared" si="135"/>
        <v>0</v>
      </c>
      <c r="Q560" s="26">
        <f t="shared" si="135"/>
        <v>-115980</v>
      </c>
      <c r="R560" s="26">
        <f t="shared" si="135"/>
        <v>0</v>
      </c>
      <c r="S560" s="26">
        <f t="shared" si="135"/>
        <v>0</v>
      </c>
      <c r="T560" s="26">
        <f t="shared" si="135"/>
        <v>0</v>
      </c>
      <c r="U560" s="26">
        <f t="shared" si="135"/>
        <v>0</v>
      </c>
      <c r="V560" s="26">
        <f t="shared" si="135"/>
        <v>0</v>
      </c>
      <c r="W560" s="26">
        <f t="shared" si="135"/>
        <v>0</v>
      </c>
      <c r="X560" s="26">
        <f t="shared" si="135"/>
        <v>0</v>
      </c>
      <c r="Y560" s="26">
        <f t="shared" si="135"/>
        <v>115980</v>
      </c>
      <c r="Z560" s="26">
        <f t="shared" si="135"/>
        <v>0</v>
      </c>
      <c r="AA560" s="26">
        <f t="shared" si="135"/>
        <v>0</v>
      </c>
      <c r="AB560" s="27">
        <v>0</v>
      </c>
      <c r="AC560" s="27">
        <v>0</v>
      </c>
      <c r="AD560" s="28">
        <v>0</v>
      </c>
    </row>
    <row r="561" spans="1:30" outlineLevel="2" x14ac:dyDescent="0.25">
      <c r="A561" s="15" t="s">
        <v>35</v>
      </c>
      <c r="B561" s="16" t="s">
        <v>36</v>
      </c>
      <c r="C561" s="16" t="s">
        <v>115</v>
      </c>
      <c r="D561" s="16" t="s">
        <v>116</v>
      </c>
      <c r="E561" s="16"/>
      <c r="F561" s="16">
        <v>280</v>
      </c>
      <c r="G561" s="16">
        <v>2210</v>
      </c>
      <c r="H561" s="16">
        <v>3480</v>
      </c>
      <c r="I561" s="17" t="s">
        <v>117</v>
      </c>
      <c r="J561" s="18">
        <v>5417406</v>
      </c>
      <c r="K561" s="19">
        <v>5417406</v>
      </c>
      <c r="L561" s="19">
        <v>0</v>
      </c>
      <c r="M561" s="19">
        <v>0</v>
      </c>
      <c r="N561" s="19">
        <v>0</v>
      </c>
      <c r="O561" s="19">
        <v>0</v>
      </c>
      <c r="P561" s="19">
        <v>0</v>
      </c>
      <c r="Q561" s="19">
        <v>-5417406</v>
      </c>
      <c r="R561" s="19">
        <v>0</v>
      </c>
      <c r="S561" s="19">
        <v>0</v>
      </c>
      <c r="T561" s="19">
        <v>0</v>
      </c>
      <c r="U561" s="19">
        <v>0</v>
      </c>
      <c r="V561" s="19">
        <v>0</v>
      </c>
      <c r="W561" s="19">
        <v>0</v>
      </c>
      <c r="X561" s="19">
        <v>0</v>
      </c>
      <c r="Y561" s="19">
        <v>5417406</v>
      </c>
      <c r="Z561" s="19">
        <v>0</v>
      </c>
      <c r="AA561" s="19">
        <f t="shared" si="128"/>
        <v>0</v>
      </c>
      <c r="AB561" s="20">
        <v>0</v>
      </c>
      <c r="AC561" s="20">
        <v>0</v>
      </c>
      <c r="AD561" s="21">
        <v>0</v>
      </c>
    </row>
    <row r="562" spans="1:30" outlineLevel="2" x14ac:dyDescent="0.25">
      <c r="A562" s="15" t="s">
        <v>177</v>
      </c>
      <c r="B562" s="16" t="s">
        <v>36</v>
      </c>
      <c r="C562" s="16" t="s">
        <v>115</v>
      </c>
      <c r="D562" s="16" t="s">
        <v>116</v>
      </c>
      <c r="E562" s="16"/>
      <c r="F562" s="16">
        <v>280</v>
      </c>
      <c r="G562" s="16">
        <v>2210</v>
      </c>
      <c r="H562" s="16">
        <v>3480</v>
      </c>
      <c r="I562" s="17" t="s">
        <v>117</v>
      </c>
      <c r="J562" s="18">
        <v>7722500</v>
      </c>
      <c r="K562" s="19">
        <v>6001083.1200000001</v>
      </c>
      <c r="L562" s="19">
        <v>0</v>
      </c>
      <c r="M562" s="19">
        <v>0</v>
      </c>
      <c r="N562" s="19">
        <v>0</v>
      </c>
      <c r="O562" s="19">
        <v>0</v>
      </c>
      <c r="P562" s="19">
        <v>0</v>
      </c>
      <c r="Q562" s="19">
        <v>0</v>
      </c>
      <c r="R562" s="19">
        <v>6001083.1200000001</v>
      </c>
      <c r="S562" s="19">
        <v>0</v>
      </c>
      <c r="T562" s="19">
        <v>0</v>
      </c>
      <c r="U562" s="19">
        <v>0</v>
      </c>
      <c r="V562" s="19">
        <v>0</v>
      </c>
      <c r="W562" s="19">
        <v>0</v>
      </c>
      <c r="X562" s="19">
        <v>6001083.1200000001</v>
      </c>
      <c r="Y562" s="19">
        <v>6001083.1200000001</v>
      </c>
      <c r="Z562" s="19">
        <v>0</v>
      </c>
      <c r="AA562" s="19">
        <f t="shared" si="128"/>
        <v>6001083.1200000001</v>
      </c>
      <c r="AB562" s="20">
        <f>V562/R562</f>
        <v>0</v>
      </c>
      <c r="AC562" s="20">
        <f>(S562+T562+U562)/R562</f>
        <v>0</v>
      </c>
      <c r="AD562" s="21">
        <f>AB562+AC562</f>
        <v>0</v>
      </c>
    </row>
    <row r="563" spans="1:30" outlineLevel="2" x14ac:dyDescent="0.25">
      <c r="A563" s="15" t="s">
        <v>249</v>
      </c>
      <c r="B563" s="16" t="s">
        <v>258</v>
      </c>
      <c r="C563" s="16" t="s">
        <v>115</v>
      </c>
      <c r="D563" s="16" t="s">
        <v>116</v>
      </c>
      <c r="E563" s="16"/>
      <c r="F563" s="16">
        <v>280</v>
      </c>
      <c r="G563" s="16">
        <v>2210</v>
      </c>
      <c r="H563" s="16">
        <v>3480</v>
      </c>
      <c r="I563" s="17" t="s">
        <v>117</v>
      </c>
      <c r="J563" s="18">
        <v>2747500</v>
      </c>
      <c r="K563" s="19">
        <v>2747500</v>
      </c>
      <c r="L563" s="19">
        <v>0</v>
      </c>
      <c r="M563" s="19">
        <v>0</v>
      </c>
      <c r="N563" s="19">
        <v>0</v>
      </c>
      <c r="O563" s="19">
        <v>0</v>
      </c>
      <c r="P563" s="19">
        <v>0</v>
      </c>
      <c r="Q563" s="19">
        <v>0</v>
      </c>
      <c r="R563" s="19">
        <v>2747500</v>
      </c>
      <c r="S563" s="19">
        <v>0</v>
      </c>
      <c r="T563" s="19">
        <v>0</v>
      </c>
      <c r="U563" s="19">
        <v>0</v>
      </c>
      <c r="V563" s="19">
        <v>0</v>
      </c>
      <c r="W563" s="19">
        <v>0</v>
      </c>
      <c r="X563" s="19">
        <v>0</v>
      </c>
      <c r="Y563" s="19">
        <v>2747500</v>
      </c>
      <c r="Z563" s="19">
        <v>0</v>
      </c>
      <c r="AA563" s="19">
        <f t="shared" si="128"/>
        <v>2747500</v>
      </c>
      <c r="AB563" s="20">
        <f>V563/R563</f>
        <v>0</v>
      </c>
      <c r="AC563" s="20">
        <f>(S563+T563+U563)/R563</f>
        <v>0</v>
      </c>
      <c r="AD563" s="21">
        <f>AB563+AC563</f>
        <v>0</v>
      </c>
    </row>
    <row r="564" spans="1:30" outlineLevel="2" x14ac:dyDescent="0.25">
      <c r="A564" s="15" t="s">
        <v>249</v>
      </c>
      <c r="B564" s="16" t="s">
        <v>285</v>
      </c>
      <c r="C564" s="16" t="s">
        <v>115</v>
      </c>
      <c r="D564" s="16" t="s">
        <v>116</v>
      </c>
      <c r="E564" s="16"/>
      <c r="F564" s="16">
        <v>280</v>
      </c>
      <c r="G564" s="16">
        <v>2210</v>
      </c>
      <c r="H564" s="16">
        <v>3480</v>
      </c>
      <c r="I564" s="17" t="s">
        <v>117</v>
      </c>
      <c r="J564" s="18">
        <v>1513432</v>
      </c>
      <c r="K564" s="19">
        <v>2468680</v>
      </c>
      <c r="L564" s="19">
        <v>0</v>
      </c>
      <c r="M564" s="19">
        <v>0</v>
      </c>
      <c r="N564" s="19">
        <v>0</v>
      </c>
      <c r="O564" s="19">
        <v>0</v>
      </c>
      <c r="P564" s="19">
        <v>0</v>
      </c>
      <c r="Q564" s="19">
        <v>0</v>
      </c>
      <c r="R564" s="19">
        <v>2468680</v>
      </c>
      <c r="S564" s="19">
        <v>0</v>
      </c>
      <c r="T564" s="19">
        <v>0</v>
      </c>
      <c r="U564" s="19">
        <v>0</v>
      </c>
      <c r="V564" s="19">
        <v>0</v>
      </c>
      <c r="W564" s="19">
        <v>0</v>
      </c>
      <c r="X564" s="19">
        <v>2468680</v>
      </c>
      <c r="Y564" s="19">
        <v>2468680</v>
      </c>
      <c r="Z564" s="19">
        <v>0</v>
      </c>
      <c r="AA564" s="19">
        <f t="shared" si="128"/>
        <v>2468680</v>
      </c>
      <c r="AB564" s="20">
        <f>V564/R564</f>
        <v>0</v>
      </c>
      <c r="AC564" s="20">
        <f>(S564+T564+U564)/R564</f>
        <v>0</v>
      </c>
      <c r="AD564" s="21">
        <f>AB564+AC564</f>
        <v>0</v>
      </c>
    </row>
    <row r="565" spans="1:30" outlineLevel="2" x14ac:dyDescent="0.25">
      <c r="A565" s="15" t="s">
        <v>301</v>
      </c>
      <c r="B565" s="16" t="s">
        <v>36</v>
      </c>
      <c r="C565" s="16" t="s">
        <v>115</v>
      </c>
      <c r="D565" s="16" t="s">
        <v>116</v>
      </c>
      <c r="E565" s="16"/>
      <c r="F565" s="16">
        <v>280</v>
      </c>
      <c r="G565" s="16">
        <v>2210</v>
      </c>
      <c r="H565" s="16">
        <v>3480</v>
      </c>
      <c r="I565" s="17" t="s">
        <v>117</v>
      </c>
      <c r="J565" s="18">
        <v>15475000</v>
      </c>
      <c r="K565" s="19">
        <v>5475000</v>
      </c>
      <c r="L565" s="19"/>
      <c r="M565" s="19"/>
      <c r="N565" s="19"/>
      <c r="O565" s="19"/>
      <c r="P565" s="19">
        <v>0</v>
      </c>
      <c r="Q565" s="19">
        <v>-5475000</v>
      </c>
      <c r="R565" s="19">
        <v>0</v>
      </c>
      <c r="S565" s="19">
        <v>0</v>
      </c>
      <c r="T565" s="19">
        <v>0</v>
      </c>
      <c r="U565" s="19">
        <v>0</v>
      </c>
      <c r="V565" s="19">
        <v>0</v>
      </c>
      <c r="W565" s="19">
        <v>0</v>
      </c>
      <c r="X565" s="19">
        <v>0</v>
      </c>
      <c r="Y565" s="19">
        <v>5475000</v>
      </c>
      <c r="Z565" s="19">
        <v>0</v>
      </c>
      <c r="AA565" s="19">
        <f t="shared" si="128"/>
        <v>0</v>
      </c>
      <c r="AB565" s="20">
        <v>0</v>
      </c>
      <c r="AC565" s="20">
        <v>0</v>
      </c>
      <c r="AD565" s="21">
        <v>0</v>
      </c>
    </row>
    <row r="566" spans="1:30" outlineLevel="2" x14ac:dyDescent="0.25">
      <c r="A566" s="15" t="s">
        <v>319</v>
      </c>
      <c r="B566" s="16" t="s">
        <v>36</v>
      </c>
      <c r="C566" s="16" t="s">
        <v>115</v>
      </c>
      <c r="D566" s="16" t="s">
        <v>116</v>
      </c>
      <c r="E566" s="16"/>
      <c r="F566" s="16">
        <v>280</v>
      </c>
      <c r="G566" s="16">
        <v>2210</v>
      </c>
      <c r="H566" s="16">
        <v>3480</v>
      </c>
      <c r="I566" s="17" t="s">
        <v>117</v>
      </c>
      <c r="J566" s="18">
        <v>48580505</v>
      </c>
      <c r="K566" s="19">
        <v>48580505</v>
      </c>
      <c r="L566" s="19">
        <v>0</v>
      </c>
      <c r="M566" s="19">
        <v>0</v>
      </c>
      <c r="N566" s="19">
        <v>0</v>
      </c>
      <c r="O566" s="19">
        <v>0</v>
      </c>
      <c r="P566" s="19">
        <v>0</v>
      </c>
      <c r="Q566" s="19">
        <v>0</v>
      </c>
      <c r="R566" s="19">
        <v>48580505</v>
      </c>
      <c r="S566" s="19">
        <v>0</v>
      </c>
      <c r="T566" s="19">
        <v>0</v>
      </c>
      <c r="U566" s="19">
        <v>0</v>
      </c>
      <c r="V566" s="19">
        <v>0</v>
      </c>
      <c r="W566" s="19">
        <v>0</v>
      </c>
      <c r="X566" s="19">
        <v>48580505</v>
      </c>
      <c r="Y566" s="19">
        <v>48580505</v>
      </c>
      <c r="Z566" s="19">
        <v>0</v>
      </c>
      <c r="AA566" s="19">
        <f t="shared" si="128"/>
        <v>48580505</v>
      </c>
      <c r="AB566" s="20">
        <f>V566/R566</f>
        <v>0</v>
      </c>
      <c r="AC566" s="20">
        <f>(S566+T566+U566)/R566</f>
        <v>0</v>
      </c>
      <c r="AD566" s="21">
        <f>AB566+AC566</f>
        <v>0</v>
      </c>
    </row>
    <row r="567" spans="1:30" outlineLevel="2" x14ac:dyDescent="0.25">
      <c r="A567" s="15" t="s">
        <v>347</v>
      </c>
      <c r="B567" s="16" t="s">
        <v>36</v>
      </c>
      <c r="C567" s="16" t="s">
        <v>115</v>
      </c>
      <c r="D567" s="16" t="s">
        <v>116</v>
      </c>
      <c r="E567" s="16"/>
      <c r="F567" s="16">
        <v>280</v>
      </c>
      <c r="G567" s="16">
        <v>2210</v>
      </c>
      <c r="H567" s="16">
        <v>3480</v>
      </c>
      <c r="I567" s="17" t="s">
        <v>117</v>
      </c>
      <c r="J567" s="18">
        <v>43953985</v>
      </c>
      <c r="K567" s="19">
        <v>42113055</v>
      </c>
      <c r="L567" s="19">
        <v>0</v>
      </c>
      <c r="M567" s="19">
        <v>0</v>
      </c>
      <c r="N567" s="19">
        <v>0</v>
      </c>
      <c r="O567" s="19">
        <v>0</v>
      </c>
      <c r="P567" s="19">
        <v>0</v>
      </c>
      <c r="Q567" s="19">
        <v>-34469335.350000001</v>
      </c>
      <c r="R567" s="19">
        <v>7643719.6499999985</v>
      </c>
      <c r="S567" s="19">
        <v>0</v>
      </c>
      <c r="T567" s="19">
        <v>1385615</v>
      </c>
      <c r="U567" s="19">
        <v>0</v>
      </c>
      <c r="V567" s="19">
        <v>6181999.2999999998</v>
      </c>
      <c r="W567" s="19">
        <v>6181999.2999999998</v>
      </c>
      <c r="X567" s="19">
        <v>76105.350000000006</v>
      </c>
      <c r="Y567" s="19">
        <v>34545440.700000003</v>
      </c>
      <c r="Z567" s="19">
        <v>0</v>
      </c>
      <c r="AA567" s="19">
        <f t="shared" si="128"/>
        <v>76105.349999998696</v>
      </c>
      <c r="AB567" s="20">
        <f>V567/R567</f>
        <v>0.80876845084186222</v>
      </c>
      <c r="AC567" s="20">
        <f>(S567+T567+U567)/R567</f>
        <v>0.18127496342700117</v>
      </c>
      <c r="AD567" s="21">
        <f>AB567+AC567</f>
        <v>0.99004341426886344</v>
      </c>
    </row>
    <row r="568" spans="1:30" outlineLevel="2" x14ac:dyDescent="0.25">
      <c r="A568" s="15" t="s">
        <v>368</v>
      </c>
      <c r="B568" s="16" t="s">
        <v>36</v>
      </c>
      <c r="C568" s="16" t="s">
        <v>115</v>
      </c>
      <c r="D568" s="16" t="s">
        <v>116</v>
      </c>
      <c r="E568" s="16"/>
      <c r="F568" s="16">
        <v>280</v>
      </c>
      <c r="G568" s="16">
        <v>2210</v>
      </c>
      <c r="H568" s="16">
        <v>3460</v>
      </c>
      <c r="I568" s="17" t="s">
        <v>117</v>
      </c>
      <c r="J568" s="18">
        <v>35600</v>
      </c>
      <c r="K568" s="19">
        <v>35600</v>
      </c>
      <c r="L568" s="19">
        <v>0</v>
      </c>
      <c r="M568" s="19">
        <v>0</v>
      </c>
      <c r="N568" s="19">
        <v>0</v>
      </c>
      <c r="O568" s="19">
        <v>0</v>
      </c>
      <c r="P568" s="19">
        <v>0</v>
      </c>
      <c r="Q568" s="19">
        <v>-35600</v>
      </c>
      <c r="R568" s="19">
        <v>0</v>
      </c>
      <c r="S568" s="19">
        <v>0</v>
      </c>
      <c r="T568" s="19">
        <v>0</v>
      </c>
      <c r="U568" s="19">
        <v>0</v>
      </c>
      <c r="V568" s="19">
        <v>0</v>
      </c>
      <c r="W568" s="19">
        <v>0</v>
      </c>
      <c r="X568" s="19">
        <v>35600</v>
      </c>
      <c r="Y568" s="19">
        <v>35600</v>
      </c>
      <c r="Z568" s="19">
        <v>0</v>
      </c>
      <c r="AA568" s="19">
        <f t="shared" si="128"/>
        <v>0</v>
      </c>
      <c r="AB568" s="20">
        <v>0</v>
      </c>
      <c r="AC568" s="20">
        <v>0</v>
      </c>
      <c r="AD568" s="21">
        <v>0</v>
      </c>
    </row>
    <row r="569" spans="1:30" outlineLevel="2" x14ac:dyDescent="0.25">
      <c r="A569" s="15" t="s">
        <v>489</v>
      </c>
      <c r="B569" s="16" t="s">
        <v>36</v>
      </c>
      <c r="C569" s="16" t="s">
        <v>115</v>
      </c>
      <c r="D569" s="16" t="s">
        <v>116</v>
      </c>
      <c r="E569" s="16"/>
      <c r="F569" s="16">
        <v>280</v>
      </c>
      <c r="G569" s="16">
        <v>2210</v>
      </c>
      <c r="H569" s="16">
        <v>3480</v>
      </c>
      <c r="I569" s="17" t="s">
        <v>117</v>
      </c>
      <c r="J569" s="18">
        <v>10500000</v>
      </c>
      <c r="K569" s="19">
        <v>10500000</v>
      </c>
      <c r="L569" s="19">
        <v>-10500000</v>
      </c>
      <c r="M569" s="19"/>
      <c r="N569" s="19"/>
      <c r="O569" s="19"/>
      <c r="P569" s="19">
        <v>0</v>
      </c>
      <c r="Q569" s="19">
        <v>0</v>
      </c>
      <c r="R569" s="19">
        <v>0</v>
      </c>
      <c r="S569" s="19">
        <v>0</v>
      </c>
      <c r="T569" s="19">
        <v>0</v>
      </c>
      <c r="U569" s="19">
        <v>0</v>
      </c>
      <c r="V569" s="19">
        <v>0</v>
      </c>
      <c r="W569" s="19">
        <v>0</v>
      </c>
      <c r="X569" s="19">
        <v>0</v>
      </c>
      <c r="Y569" s="19">
        <v>10500000</v>
      </c>
      <c r="Z569" s="19">
        <v>0</v>
      </c>
      <c r="AA569" s="19">
        <f t="shared" si="128"/>
        <v>0</v>
      </c>
      <c r="AB569" s="20">
        <v>0</v>
      </c>
      <c r="AC569" s="20">
        <v>0</v>
      </c>
      <c r="AD569" s="21">
        <v>0</v>
      </c>
    </row>
    <row r="570" spans="1:30" outlineLevel="1" x14ac:dyDescent="0.25">
      <c r="A570" s="22"/>
      <c r="B570" s="23"/>
      <c r="C570" s="23"/>
      <c r="D570" s="23" t="s">
        <v>578</v>
      </c>
      <c r="E570" s="23"/>
      <c r="F570" s="23"/>
      <c r="G570" s="23"/>
      <c r="H570" s="23"/>
      <c r="I570" s="24"/>
      <c r="J570" s="25">
        <f t="shared" ref="J570:AA570" si="136">SUBTOTAL(9,J561:J569)</f>
        <v>135945928</v>
      </c>
      <c r="K570" s="26">
        <f t="shared" si="136"/>
        <v>123338829.12</v>
      </c>
      <c r="L570" s="26">
        <f t="shared" si="136"/>
        <v>-10500000</v>
      </c>
      <c r="M570" s="26">
        <f t="shared" si="136"/>
        <v>0</v>
      </c>
      <c r="N570" s="26">
        <f t="shared" si="136"/>
        <v>0</v>
      </c>
      <c r="O570" s="26">
        <f t="shared" si="136"/>
        <v>0</v>
      </c>
      <c r="P570" s="26">
        <f t="shared" si="136"/>
        <v>0</v>
      </c>
      <c r="Q570" s="26">
        <f t="shared" si="136"/>
        <v>-45397341.350000001</v>
      </c>
      <c r="R570" s="26">
        <f t="shared" si="136"/>
        <v>67441487.770000011</v>
      </c>
      <c r="S570" s="26">
        <f t="shared" si="136"/>
        <v>0</v>
      </c>
      <c r="T570" s="26">
        <f t="shared" si="136"/>
        <v>1385615</v>
      </c>
      <c r="U570" s="26">
        <f t="shared" si="136"/>
        <v>0</v>
      </c>
      <c r="V570" s="26">
        <f t="shared" si="136"/>
        <v>6181999.2999999998</v>
      </c>
      <c r="W570" s="26">
        <f t="shared" si="136"/>
        <v>6181999.2999999998</v>
      </c>
      <c r="X570" s="26">
        <f t="shared" si="136"/>
        <v>57161973.470000006</v>
      </c>
      <c r="Y570" s="26">
        <f t="shared" si="136"/>
        <v>115771214.82000001</v>
      </c>
      <c r="Z570" s="26">
        <f t="shared" si="136"/>
        <v>0</v>
      </c>
      <c r="AA570" s="26">
        <f t="shared" si="136"/>
        <v>59873873.470000006</v>
      </c>
      <c r="AB570" s="27">
        <f>V570/R570</f>
        <v>9.1664634105980358E-2</v>
      </c>
      <c r="AC570" s="27">
        <f>(S570+T570+U570)/R570</f>
        <v>2.0545439399638557E-2</v>
      </c>
      <c r="AD570" s="28">
        <f>AB570+AC570</f>
        <v>0.11221007350561892</v>
      </c>
    </row>
    <row r="571" spans="1:30" outlineLevel="2" x14ac:dyDescent="0.25">
      <c r="A571" s="15" t="s">
        <v>177</v>
      </c>
      <c r="B571" s="16" t="s">
        <v>36</v>
      </c>
      <c r="C571" s="16" t="s">
        <v>115</v>
      </c>
      <c r="D571" s="16" t="s">
        <v>233</v>
      </c>
      <c r="E571" s="16"/>
      <c r="F571" s="16">
        <v>280</v>
      </c>
      <c r="G571" s="16">
        <v>2210</v>
      </c>
      <c r="H571" s="16">
        <v>3480</v>
      </c>
      <c r="I571" s="17" t="s">
        <v>234</v>
      </c>
      <c r="J571" s="18">
        <v>0</v>
      </c>
      <c r="K571" s="19">
        <v>1721416.88</v>
      </c>
      <c r="L571" s="19">
        <v>0</v>
      </c>
      <c r="M571" s="19">
        <v>0</v>
      </c>
      <c r="N571" s="19">
        <v>0</v>
      </c>
      <c r="O571" s="19">
        <v>0</v>
      </c>
      <c r="P571" s="19">
        <v>0</v>
      </c>
      <c r="Q571" s="19">
        <v>0</v>
      </c>
      <c r="R571" s="19">
        <v>1721416.88</v>
      </c>
      <c r="S571" s="19">
        <v>0</v>
      </c>
      <c r="T571" s="19">
        <v>1721416.88</v>
      </c>
      <c r="U571" s="19">
        <v>0</v>
      </c>
      <c r="V571" s="19">
        <v>0</v>
      </c>
      <c r="W571" s="19">
        <v>0</v>
      </c>
      <c r="X571" s="19">
        <v>0</v>
      </c>
      <c r="Y571" s="19">
        <v>0</v>
      </c>
      <c r="Z571" s="19">
        <v>0</v>
      </c>
      <c r="AA571" s="19">
        <f t="shared" si="128"/>
        <v>0</v>
      </c>
      <c r="AB571" s="20">
        <f>V571/R571</f>
        <v>0</v>
      </c>
      <c r="AC571" s="20">
        <f>(S571+T571+U571)/R571</f>
        <v>1</v>
      </c>
      <c r="AD571" s="21">
        <f>AB571+AC571</f>
        <v>1</v>
      </c>
    </row>
    <row r="572" spans="1:30" outlineLevel="2" x14ac:dyDescent="0.25">
      <c r="A572" s="15" t="s">
        <v>347</v>
      </c>
      <c r="B572" s="16" t="s">
        <v>36</v>
      </c>
      <c r="C572" s="16" t="s">
        <v>115</v>
      </c>
      <c r="D572" s="16" t="s">
        <v>233</v>
      </c>
      <c r="E572" s="16"/>
      <c r="F572" s="16">
        <v>280</v>
      </c>
      <c r="G572" s="16">
        <v>2210</v>
      </c>
      <c r="H572" s="16">
        <v>3480</v>
      </c>
      <c r="I572" s="17" t="s">
        <v>234</v>
      </c>
      <c r="J572" s="18">
        <v>0</v>
      </c>
      <c r="K572" s="19">
        <v>9100000</v>
      </c>
      <c r="L572" s="19">
        <v>0</v>
      </c>
      <c r="M572" s="19">
        <v>0</v>
      </c>
      <c r="N572" s="19">
        <v>0</v>
      </c>
      <c r="O572" s="19">
        <v>0</v>
      </c>
      <c r="P572" s="19">
        <v>0</v>
      </c>
      <c r="Q572" s="19">
        <v>-9100000</v>
      </c>
      <c r="R572" s="19">
        <v>0</v>
      </c>
      <c r="S572" s="19">
        <v>0</v>
      </c>
      <c r="T572" s="19">
        <v>0</v>
      </c>
      <c r="U572" s="19">
        <v>0</v>
      </c>
      <c r="V572" s="19">
        <v>0</v>
      </c>
      <c r="W572" s="19">
        <v>0</v>
      </c>
      <c r="X572" s="19">
        <v>0</v>
      </c>
      <c r="Y572" s="19">
        <v>9100000</v>
      </c>
      <c r="Z572" s="19">
        <v>0</v>
      </c>
      <c r="AA572" s="19">
        <f t="shared" si="128"/>
        <v>0</v>
      </c>
      <c r="AB572" s="20">
        <v>0</v>
      </c>
      <c r="AC572" s="20">
        <v>0</v>
      </c>
      <c r="AD572" s="21">
        <v>0</v>
      </c>
    </row>
    <row r="573" spans="1:30" outlineLevel="2" x14ac:dyDescent="0.25">
      <c r="A573" s="15" t="s">
        <v>347</v>
      </c>
      <c r="B573" s="16" t="s">
        <v>36</v>
      </c>
      <c r="C573" s="16" t="s">
        <v>115</v>
      </c>
      <c r="D573" s="16" t="s">
        <v>233</v>
      </c>
      <c r="E573" s="16"/>
      <c r="F573" s="16" t="s">
        <v>39</v>
      </c>
      <c r="G573" s="16">
        <v>2210</v>
      </c>
      <c r="H573" s="16">
        <v>3480</v>
      </c>
      <c r="I573" s="17" t="s">
        <v>234</v>
      </c>
      <c r="J573" s="18">
        <v>0</v>
      </c>
      <c r="K573" s="19">
        <v>0</v>
      </c>
      <c r="L573" s="19">
        <v>50000000</v>
      </c>
      <c r="M573" s="19"/>
      <c r="N573" s="19"/>
      <c r="O573" s="19"/>
      <c r="P573" s="19">
        <v>0</v>
      </c>
      <c r="Q573" s="19">
        <v>-50000000</v>
      </c>
      <c r="R573" s="19">
        <v>0</v>
      </c>
      <c r="S573" s="19">
        <v>0</v>
      </c>
      <c r="T573" s="19">
        <v>0</v>
      </c>
      <c r="U573" s="19">
        <v>0</v>
      </c>
      <c r="V573" s="19">
        <v>0</v>
      </c>
      <c r="W573" s="19">
        <v>0</v>
      </c>
      <c r="X573" s="19">
        <v>0</v>
      </c>
      <c r="Y573" s="19">
        <v>0</v>
      </c>
      <c r="Z573" s="19">
        <v>0</v>
      </c>
      <c r="AA573" s="19">
        <f t="shared" si="128"/>
        <v>0</v>
      </c>
      <c r="AB573" s="20">
        <v>0</v>
      </c>
      <c r="AC573" s="20">
        <v>0</v>
      </c>
      <c r="AD573" s="21">
        <v>0</v>
      </c>
    </row>
    <row r="574" spans="1:30" outlineLevel="1" x14ac:dyDescent="0.25">
      <c r="A574" s="22"/>
      <c r="B574" s="23"/>
      <c r="C574" s="23"/>
      <c r="D574" s="23" t="s">
        <v>579</v>
      </c>
      <c r="E574" s="23"/>
      <c r="F574" s="23"/>
      <c r="G574" s="23"/>
      <c r="H574" s="23"/>
      <c r="I574" s="24"/>
      <c r="J574" s="25">
        <f t="shared" ref="J574:AA574" si="137">SUBTOTAL(9,J571:J573)</f>
        <v>0</v>
      </c>
      <c r="K574" s="26">
        <f t="shared" si="137"/>
        <v>10821416.879999999</v>
      </c>
      <c r="L574" s="26">
        <f t="shared" si="137"/>
        <v>50000000</v>
      </c>
      <c r="M574" s="26">
        <f t="shared" si="137"/>
        <v>0</v>
      </c>
      <c r="N574" s="26">
        <f t="shared" si="137"/>
        <v>0</v>
      </c>
      <c r="O574" s="26">
        <f t="shared" si="137"/>
        <v>0</v>
      </c>
      <c r="P574" s="26">
        <f t="shared" si="137"/>
        <v>0</v>
      </c>
      <c r="Q574" s="26">
        <f t="shared" si="137"/>
        <v>-59100000</v>
      </c>
      <c r="R574" s="26">
        <f t="shared" si="137"/>
        <v>1721416.88</v>
      </c>
      <c r="S574" s="26">
        <f t="shared" si="137"/>
        <v>0</v>
      </c>
      <c r="T574" s="26">
        <f t="shared" si="137"/>
        <v>1721416.88</v>
      </c>
      <c r="U574" s="26">
        <f t="shared" si="137"/>
        <v>0</v>
      </c>
      <c r="V574" s="26">
        <f t="shared" si="137"/>
        <v>0</v>
      </c>
      <c r="W574" s="26">
        <f t="shared" si="137"/>
        <v>0</v>
      </c>
      <c r="X574" s="26">
        <f t="shared" si="137"/>
        <v>0</v>
      </c>
      <c r="Y574" s="26">
        <f t="shared" si="137"/>
        <v>9100000</v>
      </c>
      <c r="Z574" s="26">
        <f t="shared" si="137"/>
        <v>0</v>
      </c>
      <c r="AA574" s="26">
        <f t="shared" si="137"/>
        <v>0</v>
      </c>
      <c r="AB574" s="27">
        <f>V574/R574</f>
        <v>0</v>
      </c>
      <c r="AC574" s="27">
        <f>(S574+T574+U574)/R574</f>
        <v>1</v>
      </c>
      <c r="AD574" s="28">
        <f>AB574+AC574</f>
        <v>1</v>
      </c>
    </row>
    <row r="575" spans="1:30" outlineLevel="2" x14ac:dyDescent="0.25">
      <c r="A575" s="15" t="s">
        <v>35</v>
      </c>
      <c r="B575" s="16" t="s">
        <v>36</v>
      </c>
      <c r="C575" s="16" t="s">
        <v>115</v>
      </c>
      <c r="D575" s="16" t="s">
        <v>118</v>
      </c>
      <c r="E575" s="16"/>
      <c r="F575" s="16">
        <v>280</v>
      </c>
      <c r="G575" s="16">
        <v>2210</v>
      </c>
      <c r="H575" s="16">
        <v>3480</v>
      </c>
      <c r="I575" s="17" t="s">
        <v>119</v>
      </c>
      <c r="J575" s="18">
        <v>25676833</v>
      </c>
      <c r="K575" s="19">
        <v>25676833</v>
      </c>
      <c r="L575" s="19">
        <v>0</v>
      </c>
      <c r="M575" s="19">
        <v>0</v>
      </c>
      <c r="N575" s="19">
        <v>0</v>
      </c>
      <c r="O575" s="19">
        <v>0</v>
      </c>
      <c r="P575" s="19">
        <v>0</v>
      </c>
      <c r="Q575" s="19">
        <v>-24176833</v>
      </c>
      <c r="R575" s="19">
        <v>1500000</v>
      </c>
      <c r="S575" s="19">
        <v>1001312.08</v>
      </c>
      <c r="T575" s="19">
        <v>0</v>
      </c>
      <c r="U575" s="19">
        <v>0</v>
      </c>
      <c r="V575" s="19">
        <v>0</v>
      </c>
      <c r="W575" s="19">
        <v>0</v>
      </c>
      <c r="X575" s="19">
        <v>498687.92</v>
      </c>
      <c r="Y575" s="19">
        <v>24675520.920000002</v>
      </c>
      <c r="Z575" s="19">
        <v>0</v>
      </c>
      <c r="AA575" s="19">
        <f t="shared" si="128"/>
        <v>498687.92000000004</v>
      </c>
      <c r="AB575" s="20">
        <f>V575/R575</f>
        <v>0</v>
      </c>
      <c r="AC575" s="20">
        <f>(S575+T575+U575)/R575</f>
        <v>0.66754138666666663</v>
      </c>
      <c r="AD575" s="21">
        <f>AB575+AC575</f>
        <v>0.66754138666666663</v>
      </c>
    </row>
    <row r="576" spans="1:30" outlineLevel="2" x14ac:dyDescent="0.25">
      <c r="A576" s="15" t="s">
        <v>177</v>
      </c>
      <c r="B576" s="16" t="s">
        <v>36</v>
      </c>
      <c r="C576" s="16" t="s">
        <v>115</v>
      </c>
      <c r="D576" s="16" t="s">
        <v>118</v>
      </c>
      <c r="E576" s="16"/>
      <c r="F576" s="16">
        <v>280</v>
      </c>
      <c r="G576" s="16">
        <v>2210</v>
      </c>
      <c r="H576" s="16">
        <v>3480</v>
      </c>
      <c r="I576" s="17" t="s">
        <v>119</v>
      </c>
      <c r="J576" s="18">
        <v>34369500</v>
      </c>
      <c r="K576" s="19">
        <v>34369500</v>
      </c>
      <c r="L576" s="19">
        <v>0</v>
      </c>
      <c r="M576" s="19">
        <v>0</v>
      </c>
      <c r="N576" s="19">
        <v>0</v>
      </c>
      <c r="O576" s="19">
        <v>0</v>
      </c>
      <c r="P576" s="19">
        <v>0</v>
      </c>
      <c r="Q576" s="19">
        <v>0</v>
      </c>
      <c r="R576" s="19">
        <v>34369500</v>
      </c>
      <c r="S576" s="19">
        <v>211530</v>
      </c>
      <c r="T576" s="19">
        <v>0</v>
      </c>
      <c r="U576" s="19">
        <v>0</v>
      </c>
      <c r="V576" s="19">
        <v>0</v>
      </c>
      <c r="W576" s="19">
        <v>0</v>
      </c>
      <c r="X576" s="19">
        <v>34157970</v>
      </c>
      <c r="Y576" s="19">
        <v>34157970</v>
      </c>
      <c r="Z576" s="19">
        <v>0</v>
      </c>
      <c r="AA576" s="19">
        <f t="shared" si="128"/>
        <v>34157970</v>
      </c>
      <c r="AB576" s="20">
        <f>V576/R576</f>
        <v>0</v>
      </c>
      <c r="AC576" s="20">
        <f>(S576+T576+U576)/R576</f>
        <v>6.1545847335573688E-3</v>
      </c>
      <c r="AD576" s="21">
        <f>AB576+AC576</f>
        <v>6.1545847335573688E-3</v>
      </c>
    </row>
    <row r="577" spans="1:30" outlineLevel="2" x14ac:dyDescent="0.25">
      <c r="A577" s="15" t="s">
        <v>249</v>
      </c>
      <c r="B577" s="16" t="s">
        <v>258</v>
      </c>
      <c r="C577" s="16" t="s">
        <v>115</v>
      </c>
      <c r="D577" s="16" t="s">
        <v>118</v>
      </c>
      <c r="E577" s="16"/>
      <c r="F577" s="16">
        <v>280</v>
      </c>
      <c r="G577" s="16">
        <v>2210</v>
      </c>
      <c r="H577" s="16">
        <v>3480</v>
      </c>
      <c r="I577" s="17" t="s">
        <v>119</v>
      </c>
      <c r="J577" s="18">
        <v>396286728</v>
      </c>
      <c r="K577" s="19">
        <v>0</v>
      </c>
      <c r="L577" s="19">
        <v>0</v>
      </c>
      <c r="M577" s="19">
        <v>0</v>
      </c>
      <c r="N577" s="19">
        <v>0</v>
      </c>
      <c r="O577" s="19">
        <v>0</v>
      </c>
      <c r="P577" s="19">
        <v>0</v>
      </c>
      <c r="Q577" s="19">
        <v>0</v>
      </c>
      <c r="R577" s="19">
        <v>0</v>
      </c>
      <c r="S577" s="19">
        <v>0</v>
      </c>
      <c r="T577" s="19">
        <v>0</v>
      </c>
      <c r="U577" s="19">
        <v>0</v>
      </c>
      <c r="V577" s="19">
        <v>0</v>
      </c>
      <c r="W577" s="19">
        <v>0</v>
      </c>
      <c r="X577" s="19">
        <v>0</v>
      </c>
      <c r="Y577" s="19">
        <v>0</v>
      </c>
      <c r="Z577" s="19">
        <v>0</v>
      </c>
      <c r="AA577" s="19">
        <f t="shared" si="128"/>
        <v>0</v>
      </c>
      <c r="AB577" s="20">
        <v>0</v>
      </c>
      <c r="AC577" s="20">
        <v>0</v>
      </c>
      <c r="AD577" s="21">
        <v>0</v>
      </c>
    </row>
    <row r="578" spans="1:30" outlineLevel="2" x14ac:dyDescent="0.25">
      <c r="A578" s="15" t="s">
        <v>249</v>
      </c>
      <c r="B578" s="16" t="s">
        <v>285</v>
      </c>
      <c r="C578" s="16" t="s">
        <v>115</v>
      </c>
      <c r="D578" s="16" t="s">
        <v>118</v>
      </c>
      <c r="E578" s="16"/>
      <c r="F578" s="16">
        <v>280</v>
      </c>
      <c r="G578" s="16">
        <v>2210</v>
      </c>
      <c r="H578" s="16">
        <v>3480</v>
      </c>
      <c r="I578" s="17" t="s">
        <v>119</v>
      </c>
      <c r="J578" s="18">
        <v>24981096</v>
      </c>
      <c r="K578" s="19">
        <v>24025848</v>
      </c>
      <c r="L578" s="19">
        <v>0</v>
      </c>
      <c r="M578" s="19">
        <v>0</v>
      </c>
      <c r="N578" s="19">
        <v>0</v>
      </c>
      <c r="O578" s="19">
        <v>0</v>
      </c>
      <c r="P578" s="19">
        <v>0</v>
      </c>
      <c r="Q578" s="19">
        <v>0</v>
      </c>
      <c r="R578" s="19">
        <v>24025848</v>
      </c>
      <c r="S578" s="19">
        <v>0</v>
      </c>
      <c r="T578" s="19">
        <v>0</v>
      </c>
      <c r="U578" s="19">
        <v>0</v>
      </c>
      <c r="V578" s="19">
        <v>0</v>
      </c>
      <c r="W578" s="19">
        <v>0</v>
      </c>
      <c r="X578" s="19">
        <v>24025848</v>
      </c>
      <c r="Y578" s="19">
        <v>24025848</v>
      </c>
      <c r="Z578" s="19">
        <v>0</v>
      </c>
      <c r="AA578" s="19">
        <f t="shared" si="128"/>
        <v>24025848</v>
      </c>
      <c r="AB578" s="20">
        <f>V578/R578</f>
        <v>0</v>
      </c>
      <c r="AC578" s="20">
        <f>(S578+T578+U578)/R578</f>
        <v>0</v>
      </c>
      <c r="AD578" s="21">
        <f>AB578+AC578</f>
        <v>0</v>
      </c>
    </row>
    <row r="579" spans="1:30" outlineLevel="2" x14ac:dyDescent="0.25">
      <c r="A579" s="15" t="s">
        <v>301</v>
      </c>
      <c r="B579" s="16" t="s">
        <v>36</v>
      </c>
      <c r="C579" s="16" t="s">
        <v>115</v>
      </c>
      <c r="D579" s="16" t="s">
        <v>118</v>
      </c>
      <c r="E579" s="16"/>
      <c r="F579" s="16">
        <v>280</v>
      </c>
      <c r="G579" s="16">
        <v>2210</v>
      </c>
      <c r="H579" s="16">
        <v>3480</v>
      </c>
      <c r="I579" s="17" t="s">
        <v>119</v>
      </c>
      <c r="J579" s="18">
        <v>18000000</v>
      </c>
      <c r="K579" s="19">
        <v>0</v>
      </c>
      <c r="L579" s="19"/>
      <c r="M579" s="19"/>
      <c r="N579" s="19"/>
      <c r="O579" s="19"/>
      <c r="P579" s="19">
        <v>0</v>
      </c>
      <c r="Q579" s="19">
        <v>0</v>
      </c>
      <c r="R579" s="19">
        <v>0</v>
      </c>
      <c r="S579" s="19">
        <v>0</v>
      </c>
      <c r="T579" s="19">
        <v>0</v>
      </c>
      <c r="U579" s="19">
        <v>0</v>
      </c>
      <c r="V579" s="19">
        <v>0</v>
      </c>
      <c r="W579" s="19">
        <v>0</v>
      </c>
      <c r="X579" s="19">
        <v>0</v>
      </c>
      <c r="Y579" s="19">
        <v>0</v>
      </c>
      <c r="Z579" s="19">
        <v>0</v>
      </c>
      <c r="AA579" s="19">
        <f t="shared" si="128"/>
        <v>0</v>
      </c>
      <c r="AB579" s="20">
        <v>0</v>
      </c>
      <c r="AC579" s="20">
        <v>0</v>
      </c>
      <c r="AD579" s="21">
        <v>0</v>
      </c>
    </row>
    <row r="580" spans="1:30" outlineLevel="2" x14ac:dyDescent="0.25">
      <c r="A580" s="15" t="s">
        <v>319</v>
      </c>
      <c r="B580" s="16" t="s">
        <v>36</v>
      </c>
      <c r="C580" s="16" t="s">
        <v>115</v>
      </c>
      <c r="D580" s="16" t="s">
        <v>118</v>
      </c>
      <c r="E580" s="16"/>
      <c r="F580" s="16">
        <v>280</v>
      </c>
      <c r="G580" s="16">
        <v>2210</v>
      </c>
      <c r="H580" s="16">
        <v>3480</v>
      </c>
      <c r="I580" s="17" t="s">
        <v>119</v>
      </c>
      <c r="J580" s="18">
        <v>731977088</v>
      </c>
      <c r="K580" s="19">
        <v>455879262</v>
      </c>
      <c r="L580" s="19">
        <v>0</v>
      </c>
      <c r="M580" s="19">
        <v>0</v>
      </c>
      <c r="N580" s="19">
        <v>0</v>
      </c>
      <c r="O580" s="19">
        <v>0</v>
      </c>
      <c r="P580" s="19">
        <v>0</v>
      </c>
      <c r="Q580" s="19">
        <v>-438205695</v>
      </c>
      <c r="R580" s="19">
        <v>17673567</v>
      </c>
      <c r="S580" s="19">
        <v>0</v>
      </c>
      <c r="T580" s="19">
        <v>1145067.8500000001</v>
      </c>
      <c r="U580" s="19">
        <v>0</v>
      </c>
      <c r="V580" s="19">
        <v>15145383</v>
      </c>
      <c r="W580" s="19">
        <v>15145383</v>
      </c>
      <c r="X580" s="19">
        <v>1383113.15</v>
      </c>
      <c r="Y580" s="19">
        <v>439588811.14999998</v>
      </c>
      <c r="Z580" s="19">
        <v>0</v>
      </c>
      <c r="AA580" s="19">
        <f t="shared" si="128"/>
        <v>1383116.1500000004</v>
      </c>
      <c r="AB580" s="20">
        <f>V580/R580</f>
        <v>0.85695111801709301</v>
      </c>
      <c r="AC580" s="20">
        <f>(S580+T580+U580)/R580</f>
        <v>6.478985538120291E-2</v>
      </c>
      <c r="AD580" s="21">
        <f>AB580+AC580</f>
        <v>0.92174097339829597</v>
      </c>
    </row>
    <row r="581" spans="1:30" outlineLevel="2" x14ac:dyDescent="0.25">
      <c r="A581" s="15" t="s">
        <v>341</v>
      </c>
      <c r="B581" s="16" t="s">
        <v>36</v>
      </c>
      <c r="C581" s="16" t="s">
        <v>115</v>
      </c>
      <c r="D581" s="16" t="s">
        <v>118</v>
      </c>
      <c r="E581" s="16"/>
      <c r="F581" s="16">
        <v>280</v>
      </c>
      <c r="G581" s="16">
        <v>2210</v>
      </c>
      <c r="H581" s="16">
        <v>3480</v>
      </c>
      <c r="I581" s="17" t="s">
        <v>119</v>
      </c>
      <c r="J581" s="18">
        <v>225135460</v>
      </c>
      <c r="K581" s="19">
        <v>105135460</v>
      </c>
      <c r="L581" s="19"/>
      <c r="M581" s="19"/>
      <c r="N581" s="19">
        <v>-45000000</v>
      </c>
      <c r="O581" s="19"/>
      <c r="P581" s="19">
        <v>0</v>
      </c>
      <c r="Q581" s="19">
        <v>-60135460</v>
      </c>
      <c r="R581" s="19">
        <v>0</v>
      </c>
      <c r="S581" s="19">
        <v>0</v>
      </c>
      <c r="T581" s="19">
        <v>0</v>
      </c>
      <c r="U581" s="19">
        <v>0</v>
      </c>
      <c r="V581" s="19">
        <v>0</v>
      </c>
      <c r="W581" s="19">
        <v>0</v>
      </c>
      <c r="X581" s="19">
        <v>60135460</v>
      </c>
      <c r="Y581" s="19">
        <v>105135460</v>
      </c>
      <c r="Z581" s="19">
        <v>0</v>
      </c>
      <c r="AA581" s="19">
        <f t="shared" si="128"/>
        <v>0</v>
      </c>
      <c r="AB581" s="20">
        <v>0</v>
      </c>
      <c r="AC581" s="20">
        <v>0</v>
      </c>
      <c r="AD581" s="21">
        <v>0</v>
      </c>
    </row>
    <row r="582" spans="1:30" outlineLevel="2" x14ac:dyDescent="0.25">
      <c r="A582" s="15" t="s">
        <v>347</v>
      </c>
      <c r="B582" s="16" t="s">
        <v>36</v>
      </c>
      <c r="C582" s="16" t="s">
        <v>115</v>
      </c>
      <c r="D582" s="16" t="s">
        <v>118</v>
      </c>
      <c r="E582" s="16"/>
      <c r="F582" s="16">
        <v>280</v>
      </c>
      <c r="G582" s="16">
        <v>2210</v>
      </c>
      <c r="H582" s="16">
        <v>3480</v>
      </c>
      <c r="I582" s="17" t="s">
        <v>119</v>
      </c>
      <c r="J582" s="18">
        <v>68376798</v>
      </c>
      <c r="K582" s="19">
        <v>59276798</v>
      </c>
      <c r="L582" s="19">
        <v>0</v>
      </c>
      <c r="M582" s="19">
        <v>0</v>
      </c>
      <c r="N582" s="19">
        <v>0</v>
      </c>
      <c r="O582" s="19">
        <v>0</v>
      </c>
      <c r="P582" s="19">
        <v>0</v>
      </c>
      <c r="Q582" s="19">
        <v>-17276798</v>
      </c>
      <c r="R582" s="19">
        <v>42000000</v>
      </c>
      <c r="S582" s="19">
        <v>41906079</v>
      </c>
      <c r="T582" s="19">
        <v>0</v>
      </c>
      <c r="U582" s="19">
        <v>0</v>
      </c>
      <c r="V582" s="19">
        <v>0</v>
      </c>
      <c r="W582" s="19">
        <v>0</v>
      </c>
      <c r="X582" s="19">
        <v>93921</v>
      </c>
      <c r="Y582" s="19">
        <v>17370719</v>
      </c>
      <c r="Z582" s="19">
        <v>0</v>
      </c>
      <c r="AA582" s="19">
        <f t="shared" si="128"/>
        <v>93921</v>
      </c>
      <c r="AB582" s="20">
        <f>V582/R582</f>
        <v>0</v>
      </c>
      <c r="AC582" s="20">
        <f>(S582+T582+U582)/R582</f>
        <v>0.9977637857142857</v>
      </c>
      <c r="AD582" s="21">
        <f>AB582+AC582</f>
        <v>0.9977637857142857</v>
      </c>
    </row>
    <row r="583" spans="1:30" outlineLevel="2" x14ac:dyDescent="0.25">
      <c r="A583" s="15" t="s">
        <v>368</v>
      </c>
      <c r="B583" s="16" t="s">
        <v>36</v>
      </c>
      <c r="C583" s="16" t="s">
        <v>115</v>
      </c>
      <c r="D583" s="16" t="s">
        <v>118</v>
      </c>
      <c r="E583" s="16"/>
      <c r="F583" s="16">
        <v>280</v>
      </c>
      <c r="G583" s="16">
        <v>2210</v>
      </c>
      <c r="H583" s="16">
        <v>3460</v>
      </c>
      <c r="I583" s="17" t="s">
        <v>119</v>
      </c>
      <c r="J583" s="18">
        <v>1400000</v>
      </c>
      <c r="K583" s="19">
        <v>1400000</v>
      </c>
      <c r="L583" s="19">
        <v>0</v>
      </c>
      <c r="M583" s="19">
        <v>0</v>
      </c>
      <c r="N583" s="19">
        <v>0</v>
      </c>
      <c r="O583" s="19">
        <v>0</v>
      </c>
      <c r="P583" s="19">
        <v>0</v>
      </c>
      <c r="Q583" s="19">
        <v>-1400000</v>
      </c>
      <c r="R583" s="19">
        <v>0</v>
      </c>
      <c r="S583" s="19">
        <v>0</v>
      </c>
      <c r="T583" s="19">
        <v>0</v>
      </c>
      <c r="U583" s="19">
        <v>0</v>
      </c>
      <c r="V583" s="19">
        <v>0</v>
      </c>
      <c r="W583" s="19">
        <v>0</v>
      </c>
      <c r="X583" s="19">
        <v>1400000</v>
      </c>
      <c r="Y583" s="19">
        <v>1400000</v>
      </c>
      <c r="Z583" s="19">
        <v>0</v>
      </c>
      <c r="AA583" s="19">
        <f t="shared" si="128"/>
        <v>0</v>
      </c>
      <c r="AB583" s="20">
        <v>0</v>
      </c>
      <c r="AC583" s="20">
        <v>0</v>
      </c>
      <c r="AD583" s="21">
        <v>0</v>
      </c>
    </row>
    <row r="584" spans="1:30" outlineLevel="2" x14ac:dyDescent="0.25">
      <c r="A584" s="15" t="s">
        <v>489</v>
      </c>
      <c r="B584" s="16" t="s">
        <v>36</v>
      </c>
      <c r="C584" s="16" t="s">
        <v>115</v>
      </c>
      <c r="D584" s="16" t="s">
        <v>118</v>
      </c>
      <c r="E584" s="16"/>
      <c r="F584" s="16">
        <v>280</v>
      </c>
      <c r="G584" s="16">
        <v>2210</v>
      </c>
      <c r="H584" s="16">
        <v>3480</v>
      </c>
      <c r="I584" s="17" t="s">
        <v>119</v>
      </c>
      <c r="J584" s="18">
        <v>8100000</v>
      </c>
      <c r="K584" s="19">
        <v>8100000</v>
      </c>
      <c r="L584" s="19">
        <v>-8100000</v>
      </c>
      <c r="M584" s="19"/>
      <c r="N584" s="19"/>
      <c r="O584" s="19"/>
      <c r="P584" s="19">
        <v>0</v>
      </c>
      <c r="Q584" s="19">
        <v>0</v>
      </c>
      <c r="R584" s="19">
        <v>0</v>
      </c>
      <c r="S584" s="19">
        <v>0</v>
      </c>
      <c r="T584" s="19">
        <v>0</v>
      </c>
      <c r="U584" s="19">
        <v>0</v>
      </c>
      <c r="V584" s="19">
        <v>0</v>
      </c>
      <c r="W584" s="19">
        <v>0</v>
      </c>
      <c r="X584" s="19">
        <v>0</v>
      </c>
      <c r="Y584" s="19">
        <v>8100000</v>
      </c>
      <c r="Z584" s="19">
        <v>0</v>
      </c>
      <c r="AA584" s="19">
        <f t="shared" si="128"/>
        <v>0</v>
      </c>
      <c r="AB584" s="20">
        <v>0</v>
      </c>
      <c r="AC584" s="20">
        <v>0</v>
      </c>
      <c r="AD584" s="21">
        <v>0</v>
      </c>
    </row>
    <row r="585" spans="1:30" outlineLevel="1" x14ac:dyDescent="0.25">
      <c r="A585" s="22"/>
      <c r="B585" s="23"/>
      <c r="C585" s="23"/>
      <c r="D585" s="23" t="s">
        <v>580</v>
      </c>
      <c r="E585" s="23"/>
      <c r="F585" s="23"/>
      <c r="G585" s="23"/>
      <c r="H585" s="23"/>
      <c r="I585" s="24"/>
      <c r="J585" s="25">
        <f t="shared" ref="J585:AA585" si="138">SUBTOTAL(9,J575:J584)</f>
        <v>1534303503</v>
      </c>
      <c r="K585" s="26">
        <f t="shared" si="138"/>
        <v>713863701</v>
      </c>
      <c r="L585" s="26">
        <f t="shared" si="138"/>
        <v>-8100000</v>
      </c>
      <c r="M585" s="26">
        <f t="shared" si="138"/>
        <v>0</v>
      </c>
      <c r="N585" s="26">
        <f t="shared" si="138"/>
        <v>-45000000</v>
      </c>
      <c r="O585" s="26">
        <f t="shared" si="138"/>
        <v>0</v>
      </c>
      <c r="P585" s="26">
        <f t="shared" si="138"/>
        <v>0</v>
      </c>
      <c r="Q585" s="26">
        <f t="shared" si="138"/>
        <v>-541194786</v>
      </c>
      <c r="R585" s="26">
        <f t="shared" si="138"/>
        <v>119568915</v>
      </c>
      <c r="S585" s="26">
        <f t="shared" si="138"/>
        <v>43118921.079999998</v>
      </c>
      <c r="T585" s="26">
        <f t="shared" si="138"/>
        <v>1145067.8500000001</v>
      </c>
      <c r="U585" s="26">
        <f t="shared" si="138"/>
        <v>0</v>
      </c>
      <c r="V585" s="26">
        <f t="shared" si="138"/>
        <v>15145383</v>
      </c>
      <c r="W585" s="26">
        <f t="shared" si="138"/>
        <v>15145383</v>
      </c>
      <c r="X585" s="26">
        <f t="shared" si="138"/>
        <v>121695000.06999999</v>
      </c>
      <c r="Y585" s="26">
        <f t="shared" si="138"/>
        <v>654454329.06999993</v>
      </c>
      <c r="Z585" s="26">
        <f t="shared" si="138"/>
        <v>0</v>
      </c>
      <c r="AA585" s="26">
        <f t="shared" si="138"/>
        <v>60159543.07</v>
      </c>
      <c r="AB585" s="27">
        <f>V585/R585</f>
        <v>0.12666655877909405</v>
      </c>
      <c r="AC585" s="27">
        <f>(S585+T585+U585)/R585</f>
        <v>0.37019645892078223</v>
      </c>
      <c r="AD585" s="28">
        <f>AB585+AC585</f>
        <v>0.49686301769987629</v>
      </c>
    </row>
    <row r="586" spans="1:30" ht="30" outlineLevel="2" x14ac:dyDescent="0.25">
      <c r="A586" s="15" t="s">
        <v>35</v>
      </c>
      <c r="B586" s="16" t="s">
        <v>36</v>
      </c>
      <c r="C586" s="16" t="s">
        <v>115</v>
      </c>
      <c r="D586" s="16" t="s">
        <v>120</v>
      </c>
      <c r="E586" s="16"/>
      <c r="F586" s="16">
        <v>280</v>
      </c>
      <c r="G586" s="16">
        <v>2210</v>
      </c>
      <c r="H586" s="16">
        <v>3480</v>
      </c>
      <c r="I586" s="17" t="s">
        <v>121</v>
      </c>
      <c r="J586" s="18">
        <v>3562520</v>
      </c>
      <c r="K586" s="19">
        <v>3562520</v>
      </c>
      <c r="L586" s="19">
        <v>0</v>
      </c>
      <c r="M586" s="19">
        <v>0</v>
      </c>
      <c r="N586" s="19">
        <v>0</v>
      </c>
      <c r="O586" s="19">
        <v>0</v>
      </c>
      <c r="P586" s="19">
        <v>0</v>
      </c>
      <c r="Q586" s="19">
        <v>-3562520</v>
      </c>
      <c r="R586" s="19">
        <v>0</v>
      </c>
      <c r="S586" s="19">
        <v>0</v>
      </c>
      <c r="T586" s="19">
        <v>0</v>
      </c>
      <c r="U586" s="19">
        <v>0</v>
      </c>
      <c r="V586" s="19">
        <v>0</v>
      </c>
      <c r="W586" s="19">
        <v>0</v>
      </c>
      <c r="X586" s="19">
        <v>0</v>
      </c>
      <c r="Y586" s="19">
        <v>3562520</v>
      </c>
      <c r="Z586" s="19">
        <v>0</v>
      </c>
      <c r="AA586" s="19">
        <f t="shared" si="128"/>
        <v>0</v>
      </c>
      <c r="AB586" s="20">
        <v>0</v>
      </c>
      <c r="AC586" s="20">
        <v>0</v>
      </c>
      <c r="AD586" s="21">
        <v>0</v>
      </c>
    </row>
    <row r="587" spans="1:30" ht="30" outlineLevel="2" x14ac:dyDescent="0.25">
      <c r="A587" s="15" t="s">
        <v>177</v>
      </c>
      <c r="B587" s="16" t="s">
        <v>36</v>
      </c>
      <c r="C587" s="16" t="s">
        <v>115</v>
      </c>
      <c r="D587" s="16" t="s">
        <v>120</v>
      </c>
      <c r="E587" s="16"/>
      <c r="F587" s="16">
        <v>280</v>
      </c>
      <c r="G587" s="16">
        <v>2210</v>
      </c>
      <c r="H587" s="16">
        <v>3480</v>
      </c>
      <c r="I587" s="17" t="s">
        <v>121</v>
      </c>
      <c r="J587" s="18">
        <v>1284000</v>
      </c>
      <c r="K587" s="19">
        <v>1284000</v>
      </c>
      <c r="L587" s="19">
        <v>0</v>
      </c>
      <c r="M587" s="19">
        <v>0</v>
      </c>
      <c r="N587" s="19">
        <v>0</v>
      </c>
      <c r="O587" s="19">
        <v>0</v>
      </c>
      <c r="P587" s="19">
        <v>0</v>
      </c>
      <c r="Q587" s="19">
        <v>0</v>
      </c>
      <c r="R587" s="19">
        <v>1284000</v>
      </c>
      <c r="S587" s="19">
        <v>0</v>
      </c>
      <c r="T587" s="19">
        <v>244673</v>
      </c>
      <c r="U587" s="19">
        <v>0</v>
      </c>
      <c r="V587" s="19">
        <v>0</v>
      </c>
      <c r="W587" s="19">
        <v>0</v>
      </c>
      <c r="X587" s="19">
        <v>1039327</v>
      </c>
      <c r="Y587" s="19">
        <v>1039327</v>
      </c>
      <c r="Z587" s="19">
        <v>0</v>
      </c>
      <c r="AA587" s="19">
        <f t="shared" si="128"/>
        <v>1039327</v>
      </c>
      <c r="AB587" s="20">
        <f>V587/R587</f>
        <v>0</v>
      </c>
      <c r="AC587" s="20">
        <f>(S587+T587+U587)/R587</f>
        <v>0.19055529595015577</v>
      </c>
      <c r="AD587" s="21">
        <f>AB587+AC587</f>
        <v>0.19055529595015577</v>
      </c>
    </row>
    <row r="588" spans="1:30" ht="30" outlineLevel="2" x14ac:dyDescent="0.25">
      <c r="A588" s="15" t="s">
        <v>249</v>
      </c>
      <c r="B588" s="16" t="s">
        <v>258</v>
      </c>
      <c r="C588" s="16" t="s">
        <v>115</v>
      </c>
      <c r="D588" s="16" t="s">
        <v>120</v>
      </c>
      <c r="E588" s="16"/>
      <c r="F588" s="16">
        <v>280</v>
      </c>
      <c r="G588" s="16">
        <v>2210</v>
      </c>
      <c r="H588" s="16">
        <v>3480</v>
      </c>
      <c r="I588" s="17" t="s">
        <v>121</v>
      </c>
      <c r="J588" s="18">
        <v>91411420</v>
      </c>
      <c r="K588" s="19">
        <v>91411420</v>
      </c>
      <c r="L588" s="19">
        <v>0</v>
      </c>
      <c r="M588" s="19">
        <v>0</v>
      </c>
      <c r="N588" s="19">
        <v>0</v>
      </c>
      <c r="O588" s="19">
        <v>0</v>
      </c>
      <c r="P588" s="19">
        <v>0</v>
      </c>
      <c r="Q588" s="19">
        <v>0</v>
      </c>
      <c r="R588" s="19">
        <v>91411420</v>
      </c>
      <c r="S588" s="19">
        <v>0</v>
      </c>
      <c r="T588" s="19">
        <v>0</v>
      </c>
      <c r="U588" s="19">
        <v>0</v>
      </c>
      <c r="V588" s="19">
        <v>0</v>
      </c>
      <c r="W588" s="19">
        <v>0</v>
      </c>
      <c r="X588" s="19">
        <v>0</v>
      </c>
      <c r="Y588" s="19">
        <v>91411420</v>
      </c>
      <c r="Z588" s="19">
        <v>0</v>
      </c>
      <c r="AA588" s="19">
        <f t="shared" ref="AA588:AA651" si="139">R588-S588-T588-U588-V588</f>
        <v>91411420</v>
      </c>
      <c r="AB588" s="20">
        <f>V588/R588</f>
        <v>0</v>
      </c>
      <c r="AC588" s="20">
        <f>(S588+T588+U588)/R588</f>
        <v>0</v>
      </c>
      <c r="AD588" s="21">
        <f>AB588+AC588</f>
        <v>0</v>
      </c>
    </row>
    <row r="589" spans="1:30" ht="30" outlineLevel="2" x14ac:dyDescent="0.25">
      <c r="A589" s="15" t="s">
        <v>347</v>
      </c>
      <c r="B589" s="16" t="s">
        <v>36</v>
      </c>
      <c r="C589" s="16" t="s">
        <v>115</v>
      </c>
      <c r="D589" s="16" t="s">
        <v>120</v>
      </c>
      <c r="E589" s="16"/>
      <c r="F589" s="16">
        <v>280</v>
      </c>
      <c r="G589" s="16">
        <v>2210</v>
      </c>
      <c r="H589" s="16">
        <v>3480</v>
      </c>
      <c r="I589" s="17" t="s">
        <v>121</v>
      </c>
      <c r="J589" s="18">
        <v>969600</v>
      </c>
      <c r="K589" s="19">
        <v>969600</v>
      </c>
      <c r="L589" s="19">
        <v>0</v>
      </c>
      <c r="M589" s="19">
        <v>0</v>
      </c>
      <c r="N589" s="19">
        <v>0</v>
      </c>
      <c r="O589" s="19">
        <v>0</v>
      </c>
      <c r="P589" s="19">
        <v>0</v>
      </c>
      <c r="Q589" s="19">
        <v>-969600</v>
      </c>
      <c r="R589" s="19">
        <v>0</v>
      </c>
      <c r="S589" s="19">
        <v>0</v>
      </c>
      <c r="T589" s="19">
        <v>0</v>
      </c>
      <c r="U589" s="19">
        <v>0</v>
      </c>
      <c r="V589" s="19">
        <v>0</v>
      </c>
      <c r="W589" s="19">
        <v>0</v>
      </c>
      <c r="X589" s="19">
        <v>0</v>
      </c>
      <c r="Y589" s="19">
        <v>969600</v>
      </c>
      <c r="Z589" s="19">
        <v>0</v>
      </c>
      <c r="AA589" s="19">
        <f t="shared" si="139"/>
        <v>0</v>
      </c>
      <c r="AB589" s="20">
        <v>0</v>
      </c>
      <c r="AC589" s="20">
        <v>0</v>
      </c>
      <c r="AD589" s="21">
        <v>0</v>
      </c>
    </row>
    <row r="590" spans="1:30" outlineLevel="1" x14ac:dyDescent="0.25">
      <c r="A590" s="22"/>
      <c r="B590" s="23"/>
      <c r="C590" s="23"/>
      <c r="D590" s="23" t="s">
        <v>581</v>
      </c>
      <c r="E590" s="23"/>
      <c r="F590" s="23"/>
      <c r="G590" s="23"/>
      <c r="H590" s="23"/>
      <c r="I590" s="24"/>
      <c r="J590" s="25">
        <f t="shared" ref="J590:AA590" si="140">SUBTOTAL(9,J586:J589)</f>
        <v>97227540</v>
      </c>
      <c r="K590" s="26">
        <f t="shared" si="140"/>
        <v>97227540</v>
      </c>
      <c r="L590" s="26">
        <f t="shared" si="140"/>
        <v>0</v>
      </c>
      <c r="M590" s="26">
        <f t="shared" si="140"/>
        <v>0</v>
      </c>
      <c r="N590" s="26">
        <f t="shared" si="140"/>
        <v>0</v>
      </c>
      <c r="O590" s="26">
        <f t="shared" si="140"/>
        <v>0</v>
      </c>
      <c r="P590" s="26">
        <f t="shared" si="140"/>
        <v>0</v>
      </c>
      <c r="Q590" s="26">
        <f t="shared" si="140"/>
        <v>-4532120</v>
      </c>
      <c r="R590" s="26">
        <f t="shared" si="140"/>
        <v>92695420</v>
      </c>
      <c r="S590" s="26">
        <f t="shared" si="140"/>
        <v>0</v>
      </c>
      <c r="T590" s="26">
        <f t="shared" si="140"/>
        <v>244673</v>
      </c>
      <c r="U590" s="26">
        <f t="shared" si="140"/>
        <v>0</v>
      </c>
      <c r="V590" s="26">
        <f t="shared" si="140"/>
        <v>0</v>
      </c>
      <c r="W590" s="26">
        <f t="shared" si="140"/>
        <v>0</v>
      </c>
      <c r="X590" s="26">
        <f t="shared" si="140"/>
        <v>1039327</v>
      </c>
      <c r="Y590" s="26">
        <f t="shared" si="140"/>
        <v>96982867</v>
      </c>
      <c r="Z590" s="26">
        <f t="shared" si="140"/>
        <v>0</v>
      </c>
      <c r="AA590" s="26">
        <f t="shared" si="140"/>
        <v>92450747</v>
      </c>
      <c r="AB590" s="27">
        <f>V590/R590</f>
        <v>0</v>
      </c>
      <c r="AC590" s="27">
        <f>(S590+T590+U590)/R590</f>
        <v>2.6395370990281936E-3</v>
      </c>
      <c r="AD590" s="28">
        <f>AB590+AC590</f>
        <v>2.6395370990281936E-3</v>
      </c>
    </row>
    <row r="591" spans="1:30" ht="30" outlineLevel="2" x14ac:dyDescent="0.25">
      <c r="A591" s="15" t="s">
        <v>249</v>
      </c>
      <c r="B591" s="16" t="s">
        <v>258</v>
      </c>
      <c r="C591" s="16" t="s">
        <v>115</v>
      </c>
      <c r="D591" s="16" t="s">
        <v>264</v>
      </c>
      <c r="E591" s="16"/>
      <c r="F591" s="16">
        <v>280</v>
      </c>
      <c r="G591" s="16">
        <v>2210</v>
      </c>
      <c r="H591" s="16">
        <v>3480</v>
      </c>
      <c r="I591" s="17" t="s">
        <v>265</v>
      </c>
      <c r="J591" s="18">
        <v>0</v>
      </c>
      <c r="K591" s="19">
        <v>546286728</v>
      </c>
      <c r="L591" s="19"/>
      <c r="M591" s="19"/>
      <c r="N591" s="19"/>
      <c r="O591" s="19"/>
      <c r="P591" s="19">
        <v>0</v>
      </c>
      <c r="Q591" s="19">
        <v>-546286728</v>
      </c>
      <c r="R591" s="19">
        <v>0</v>
      </c>
      <c r="S591" s="19">
        <v>0</v>
      </c>
      <c r="T591" s="19">
        <v>0</v>
      </c>
      <c r="U591" s="19">
        <v>0</v>
      </c>
      <c r="V591" s="19">
        <v>0</v>
      </c>
      <c r="W591" s="19">
        <v>0</v>
      </c>
      <c r="X591" s="19">
        <v>0</v>
      </c>
      <c r="Y591" s="19">
        <v>546286728</v>
      </c>
      <c r="Z591" s="19">
        <v>0</v>
      </c>
      <c r="AA591" s="19">
        <f t="shared" si="139"/>
        <v>0</v>
      </c>
      <c r="AB591" s="20">
        <v>0</v>
      </c>
      <c r="AC591" s="20">
        <v>0</v>
      </c>
      <c r="AD591" s="21">
        <v>0</v>
      </c>
    </row>
    <row r="592" spans="1:30" ht="30" outlineLevel="2" x14ac:dyDescent="0.25">
      <c r="A592" s="15" t="s">
        <v>301</v>
      </c>
      <c r="B592" s="16" t="s">
        <v>36</v>
      </c>
      <c r="C592" s="16" t="s">
        <v>115</v>
      </c>
      <c r="D592" s="16" t="s">
        <v>264</v>
      </c>
      <c r="E592" s="16"/>
      <c r="F592" s="16">
        <v>280</v>
      </c>
      <c r="G592" s="16">
        <v>2210</v>
      </c>
      <c r="H592" s="16">
        <v>3480</v>
      </c>
      <c r="I592" s="17" t="s">
        <v>307</v>
      </c>
      <c r="J592" s="18">
        <v>1518687500</v>
      </c>
      <c r="K592" s="19">
        <v>1518687500</v>
      </c>
      <c r="L592" s="19">
        <v>0</v>
      </c>
      <c r="M592" s="19">
        <v>0</v>
      </c>
      <c r="N592" s="19">
        <v>0</v>
      </c>
      <c r="O592" s="19">
        <v>0</v>
      </c>
      <c r="P592" s="19">
        <v>0</v>
      </c>
      <c r="Q592" s="19">
        <v>-254447.49</v>
      </c>
      <c r="R592" s="19">
        <v>1518433052.51</v>
      </c>
      <c r="S592" s="19">
        <v>0</v>
      </c>
      <c r="T592" s="19">
        <v>1518433052.51</v>
      </c>
      <c r="U592" s="19">
        <v>0</v>
      </c>
      <c r="V592" s="19">
        <v>0</v>
      </c>
      <c r="W592" s="19">
        <v>0</v>
      </c>
      <c r="X592" s="19">
        <v>254447.49</v>
      </c>
      <c r="Y592" s="19">
        <v>254447.49</v>
      </c>
      <c r="Z592" s="19">
        <v>0</v>
      </c>
      <c r="AA592" s="19">
        <f t="shared" si="139"/>
        <v>0</v>
      </c>
      <c r="AB592" s="20">
        <f>V592/R592</f>
        <v>0</v>
      </c>
      <c r="AC592" s="20">
        <f>(S592+T592+U592)/R592</f>
        <v>1</v>
      </c>
      <c r="AD592" s="21">
        <f>AB592+AC592</f>
        <v>1</v>
      </c>
    </row>
    <row r="593" spans="1:30" ht="30" outlineLevel="2" x14ac:dyDescent="0.25">
      <c r="A593" s="15" t="s">
        <v>319</v>
      </c>
      <c r="B593" s="16" t="s">
        <v>36</v>
      </c>
      <c r="C593" s="16" t="s">
        <v>115</v>
      </c>
      <c r="D593" s="16" t="s">
        <v>264</v>
      </c>
      <c r="E593" s="16"/>
      <c r="F593" s="16">
        <v>280</v>
      </c>
      <c r="G593" s="16">
        <v>2210</v>
      </c>
      <c r="H593" s="16">
        <v>3480</v>
      </c>
      <c r="I593" s="17" t="s">
        <v>265</v>
      </c>
      <c r="J593" s="18">
        <v>0</v>
      </c>
      <c r="K593" s="19">
        <v>276097826</v>
      </c>
      <c r="L593" s="19">
        <v>0</v>
      </c>
      <c r="M593" s="19">
        <v>0</v>
      </c>
      <c r="N593" s="19">
        <v>0</v>
      </c>
      <c r="O593" s="19">
        <v>0</v>
      </c>
      <c r="P593" s="19">
        <v>0</v>
      </c>
      <c r="Q593" s="19">
        <v>0</v>
      </c>
      <c r="R593" s="19">
        <v>276097826</v>
      </c>
      <c r="S593" s="19">
        <v>0</v>
      </c>
      <c r="T593" s="19">
        <v>0</v>
      </c>
      <c r="U593" s="19">
        <v>0</v>
      </c>
      <c r="V593" s="19">
        <v>0</v>
      </c>
      <c r="W593" s="19">
        <v>0</v>
      </c>
      <c r="X593" s="19">
        <v>276097826</v>
      </c>
      <c r="Y593" s="19">
        <v>276097826</v>
      </c>
      <c r="Z593" s="19">
        <v>0</v>
      </c>
      <c r="AA593" s="19">
        <f t="shared" si="139"/>
        <v>276097826</v>
      </c>
      <c r="AB593" s="20">
        <f>V593/R593</f>
        <v>0</v>
      </c>
      <c r="AC593" s="20">
        <f>(S593+T593+U593)/R593</f>
        <v>0</v>
      </c>
      <c r="AD593" s="21">
        <f>AB593+AC593</f>
        <v>0</v>
      </c>
    </row>
    <row r="594" spans="1:30" outlineLevel="1" x14ac:dyDescent="0.25">
      <c r="A594" s="22"/>
      <c r="B594" s="23"/>
      <c r="C594" s="23"/>
      <c r="D594" s="23" t="s">
        <v>582</v>
      </c>
      <c r="E594" s="23"/>
      <c r="F594" s="23"/>
      <c r="G594" s="23"/>
      <c r="H594" s="23"/>
      <c r="I594" s="24"/>
      <c r="J594" s="25">
        <f t="shared" ref="J594:AA598" si="141">SUBTOTAL(9,J591:J593)</f>
        <v>1518687500</v>
      </c>
      <c r="K594" s="26">
        <f t="shared" si="141"/>
        <v>2341072054</v>
      </c>
      <c r="L594" s="26">
        <f t="shared" si="141"/>
        <v>0</v>
      </c>
      <c r="M594" s="26">
        <f t="shared" si="141"/>
        <v>0</v>
      </c>
      <c r="N594" s="26">
        <f t="shared" si="141"/>
        <v>0</v>
      </c>
      <c r="O594" s="26">
        <f t="shared" si="141"/>
        <v>0</v>
      </c>
      <c r="P594" s="26">
        <f t="shared" si="141"/>
        <v>0</v>
      </c>
      <c r="Q594" s="26">
        <f t="shared" si="141"/>
        <v>-546541175.49000001</v>
      </c>
      <c r="R594" s="26">
        <f t="shared" si="141"/>
        <v>1794530878.51</v>
      </c>
      <c r="S594" s="26">
        <f t="shared" si="141"/>
        <v>0</v>
      </c>
      <c r="T594" s="26">
        <f t="shared" si="141"/>
        <v>1518433052.51</v>
      </c>
      <c r="U594" s="26">
        <f t="shared" si="141"/>
        <v>0</v>
      </c>
      <c r="V594" s="26">
        <f t="shared" si="141"/>
        <v>0</v>
      </c>
      <c r="W594" s="26">
        <f t="shared" si="141"/>
        <v>0</v>
      </c>
      <c r="X594" s="26">
        <f t="shared" si="141"/>
        <v>276352273.49000001</v>
      </c>
      <c r="Y594" s="26">
        <f t="shared" si="141"/>
        <v>822639001.49000001</v>
      </c>
      <c r="Z594" s="26">
        <f t="shared" si="141"/>
        <v>0</v>
      </c>
      <c r="AA594" s="26">
        <f t="shared" si="141"/>
        <v>276097826</v>
      </c>
      <c r="AB594" s="27">
        <f>V594/R594</f>
        <v>0</v>
      </c>
      <c r="AC594" s="27">
        <f>(S594+T594+U594)/R594</f>
        <v>0.84614484525936706</v>
      </c>
      <c r="AD594" s="28">
        <f>AB594+AC594</f>
        <v>0.84614484525936706</v>
      </c>
    </row>
    <row r="595" spans="1:30" ht="30" outlineLevel="2" x14ac:dyDescent="0.25">
      <c r="A595" s="15" t="s">
        <v>319</v>
      </c>
      <c r="B595" s="16" t="s">
        <v>36</v>
      </c>
      <c r="C595" s="16" t="s">
        <v>115</v>
      </c>
      <c r="D595" s="16" t="s">
        <v>323</v>
      </c>
      <c r="E595" s="16"/>
      <c r="F595" s="16">
        <v>280</v>
      </c>
      <c r="G595" s="16">
        <v>2210</v>
      </c>
      <c r="H595" s="16">
        <v>3480</v>
      </c>
      <c r="I595" s="17" t="s">
        <v>324</v>
      </c>
      <c r="J595" s="18">
        <v>97500</v>
      </c>
      <c r="K595" s="19">
        <v>97500</v>
      </c>
      <c r="L595" s="19">
        <v>0</v>
      </c>
      <c r="M595" s="19">
        <v>0</v>
      </c>
      <c r="N595" s="19">
        <v>0</v>
      </c>
      <c r="O595" s="19">
        <v>0</v>
      </c>
      <c r="P595" s="19">
        <v>0</v>
      </c>
      <c r="Q595" s="19">
        <v>0</v>
      </c>
      <c r="R595" s="19">
        <v>97500</v>
      </c>
      <c r="S595" s="19">
        <v>0</v>
      </c>
      <c r="T595" s="19">
        <v>0</v>
      </c>
      <c r="U595" s="19">
        <v>0</v>
      </c>
      <c r="V595" s="19">
        <v>0</v>
      </c>
      <c r="W595" s="19">
        <v>0</v>
      </c>
      <c r="X595" s="19">
        <v>0</v>
      </c>
      <c r="Y595" s="19">
        <v>97500</v>
      </c>
      <c r="Z595" s="26">
        <f t="shared" si="141"/>
        <v>0</v>
      </c>
      <c r="AA595" s="19">
        <f t="shared" si="139"/>
        <v>97500</v>
      </c>
      <c r="AB595" s="20">
        <f>V595/R595</f>
        <v>0</v>
      </c>
      <c r="AC595" s="20">
        <f>(S595+T595+U595)/R595</f>
        <v>0</v>
      </c>
      <c r="AD595" s="21">
        <f>AB595+AC595</f>
        <v>0</v>
      </c>
    </row>
    <row r="596" spans="1:30" ht="30" outlineLevel="2" x14ac:dyDescent="0.25">
      <c r="A596" s="15" t="s">
        <v>347</v>
      </c>
      <c r="B596" s="16" t="s">
        <v>36</v>
      </c>
      <c r="C596" s="16" t="s">
        <v>115</v>
      </c>
      <c r="D596" s="16" t="s">
        <v>323</v>
      </c>
      <c r="E596" s="16"/>
      <c r="F596" s="16">
        <v>280</v>
      </c>
      <c r="G596" s="16">
        <v>2210</v>
      </c>
      <c r="H596" s="16">
        <v>3480</v>
      </c>
      <c r="I596" s="17" t="s">
        <v>363</v>
      </c>
      <c r="J596" s="18">
        <v>0</v>
      </c>
      <c r="K596" s="19">
        <v>1840930</v>
      </c>
      <c r="L596" s="19">
        <v>0</v>
      </c>
      <c r="M596" s="19">
        <v>0</v>
      </c>
      <c r="N596" s="19">
        <v>0</v>
      </c>
      <c r="O596" s="19">
        <v>0</v>
      </c>
      <c r="P596" s="19">
        <v>0</v>
      </c>
      <c r="Q596" s="19">
        <v>-1840930</v>
      </c>
      <c r="R596" s="19">
        <v>0</v>
      </c>
      <c r="S596" s="19">
        <v>0</v>
      </c>
      <c r="T596" s="19">
        <v>0</v>
      </c>
      <c r="U596" s="19">
        <v>0</v>
      </c>
      <c r="V596" s="19">
        <v>0</v>
      </c>
      <c r="W596" s="19">
        <v>0</v>
      </c>
      <c r="X596" s="19">
        <v>0</v>
      </c>
      <c r="Y596" s="19">
        <v>1840930</v>
      </c>
      <c r="Z596" s="26">
        <f t="shared" si="141"/>
        <v>0</v>
      </c>
      <c r="AA596" s="19">
        <f t="shared" si="139"/>
        <v>0</v>
      </c>
      <c r="AB596" s="20">
        <v>0</v>
      </c>
      <c r="AC596" s="20">
        <v>0</v>
      </c>
      <c r="AD596" s="21">
        <v>0</v>
      </c>
    </row>
    <row r="597" spans="1:30" ht="30" outlineLevel="2" x14ac:dyDescent="0.25">
      <c r="A597" s="15" t="s">
        <v>347</v>
      </c>
      <c r="B597" s="16" t="s">
        <v>36</v>
      </c>
      <c r="C597" s="16" t="s">
        <v>115</v>
      </c>
      <c r="D597" s="16" t="s">
        <v>323</v>
      </c>
      <c r="E597" s="16"/>
      <c r="F597" s="16" t="s">
        <v>39</v>
      </c>
      <c r="G597" s="16">
        <v>2210</v>
      </c>
      <c r="H597" s="16">
        <v>3480</v>
      </c>
      <c r="I597" s="17" t="s">
        <v>363</v>
      </c>
      <c r="J597" s="18">
        <v>0</v>
      </c>
      <c r="K597" s="19">
        <v>0</v>
      </c>
      <c r="L597" s="19">
        <v>25000000</v>
      </c>
      <c r="M597" s="19"/>
      <c r="N597" s="19"/>
      <c r="O597" s="19"/>
      <c r="P597" s="19">
        <v>0</v>
      </c>
      <c r="Q597" s="19">
        <v>0</v>
      </c>
      <c r="R597" s="19">
        <v>25000000</v>
      </c>
      <c r="S597" s="19">
        <v>0</v>
      </c>
      <c r="T597" s="19">
        <v>0</v>
      </c>
      <c r="U597" s="19">
        <v>0</v>
      </c>
      <c r="V597" s="19">
        <v>0</v>
      </c>
      <c r="W597" s="19">
        <v>0</v>
      </c>
      <c r="X597" s="19">
        <v>0</v>
      </c>
      <c r="Y597" s="19">
        <v>0</v>
      </c>
      <c r="Z597" s="26">
        <f t="shared" si="141"/>
        <v>0</v>
      </c>
      <c r="AA597" s="19">
        <f t="shared" si="139"/>
        <v>25000000</v>
      </c>
      <c r="AB597" s="20">
        <f>V597/R597</f>
        <v>0</v>
      </c>
      <c r="AC597" s="20">
        <f>(S597+T597+U597)/R597</f>
        <v>0</v>
      </c>
      <c r="AD597" s="21">
        <f>AB597+AC597</f>
        <v>0</v>
      </c>
    </row>
    <row r="598" spans="1:30" ht="30" outlineLevel="2" x14ac:dyDescent="0.25">
      <c r="A598" s="15" t="s">
        <v>368</v>
      </c>
      <c r="B598" s="16" t="s">
        <v>36</v>
      </c>
      <c r="C598" s="16" t="s">
        <v>115</v>
      </c>
      <c r="D598" s="16" t="s">
        <v>323</v>
      </c>
      <c r="E598" s="16"/>
      <c r="F598" s="16">
        <v>280</v>
      </c>
      <c r="G598" s="16">
        <v>2210</v>
      </c>
      <c r="H598" s="16">
        <v>3460</v>
      </c>
      <c r="I598" s="17" t="s">
        <v>324</v>
      </c>
      <c r="J598" s="18">
        <v>770058</v>
      </c>
      <c r="K598" s="19">
        <v>770058</v>
      </c>
      <c r="L598" s="19">
        <v>0</v>
      </c>
      <c r="M598" s="19">
        <v>0</v>
      </c>
      <c r="N598" s="19">
        <v>0</v>
      </c>
      <c r="O598" s="19">
        <v>0</v>
      </c>
      <c r="P598" s="19">
        <v>0</v>
      </c>
      <c r="Q598" s="19">
        <v>-770058</v>
      </c>
      <c r="R598" s="19">
        <v>0</v>
      </c>
      <c r="S598" s="19">
        <v>0</v>
      </c>
      <c r="T598" s="19">
        <v>0</v>
      </c>
      <c r="U598" s="19">
        <v>0</v>
      </c>
      <c r="V598" s="19">
        <v>0</v>
      </c>
      <c r="W598" s="19">
        <v>0</v>
      </c>
      <c r="X598" s="19">
        <v>770058</v>
      </c>
      <c r="Y598" s="19">
        <v>770058</v>
      </c>
      <c r="Z598" s="26">
        <f t="shared" si="141"/>
        <v>0</v>
      </c>
      <c r="AA598" s="19">
        <f t="shared" si="139"/>
        <v>0</v>
      </c>
      <c r="AB598" s="20">
        <v>0</v>
      </c>
      <c r="AC598" s="20">
        <v>0</v>
      </c>
      <c r="AD598" s="21">
        <v>0</v>
      </c>
    </row>
    <row r="599" spans="1:30" outlineLevel="1" x14ac:dyDescent="0.25">
      <c r="A599" s="22"/>
      <c r="B599" s="23"/>
      <c r="C599" s="23"/>
      <c r="D599" s="23" t="s">
        <v>583</v>
      </c>
      <c r="E599" s="23"/>
      <c r="F599" s="23"/>
      <c r="G599" s="23"/>
      <c r="H599" s="23"/>
      <c r="I599" s="24"/>
      <c r="J599" s="25">
        <f t="shared" ref="J599:AA599" si="142">SUBTOTAL(9,J595:J598)</f>
        <v>867558</v>
      </c>
      <c r="K599" s="26">
        <f t="shared" si="142"/>
        <v>2708488</v>
      </c>
      <c r="L599" s="26">
        <f t="shared" si="142"/>
        <v>25000000</v>
      </c>
      <c r="M599" s="26">
        <f t="shared" si="142"/>
        <v>0</v>
      </c>
      <c r="N599" s="26">
        <f t="shared" si="142"/>
        <v>0</v>
      </c>
      <c r="O599" s="26">
        <f t="shared" si="142"/>
        <v>0</v>
      </c>
      <c r="P599" s="26">
        <f t="shared" si="142"/>
        <v>0</v>
      </c>
      <c r="Q599" s="26">
        <f t="shared" si="142"/>
        <v>-2610988</v>
      </c>
      <c r="R599" s="26">
        <f t="shared" si="142"/>
        <v>25097500</v>
      </c>
      <c r="S599" s="26">
        <f t="shared" si="142"/>
        <v>0</v>
      </c>
      <c r="T599" s="26">
        <f t="shared" si="142"/>
        <v>0</v>
      </c>
      <c r="U599" s="26">
        <f t="shared" si="142"/>
        <v>0</v>
      </c>
      <c r="V599" s="26">
        <f t="shared" si="142"/>
        <v>0</v>
      </c>
      <c r="W599" s="26">
        <f t="shared" si="142"/>
        <v>0</v>
      </c>
      <c r="X599" s="26">
        <f t="shared" si="142"/>
        <v>770058</v>
      </c>
      <c r="Y599" s="26">
        <f t="shared" si="142"/>
        <v>2708488</v>
      </c>
      <c r="Z599" s="26">
        <f t="shared" si="142"/>
        <v>0</v>
      </c>
      <c r="AA599" s="26">
        <f t="shared" si="142"/>
        <v>25097500</v>
      </c>
      <c r="AB599" s="27">
        <f>V599/R599</f>
        <v>0</v>
      </c>
      <c r="AC599" s="27">
        <f>(S599+T599+U599)/R599</f>
        <v>0</v>
      </c>
      <c r="AD599" s="28">
        <f>AB599+AC599</f>
        <v>0</v>
      </c>
    </row>
    <row r="600" spans="1:30" ht="45" outlineLevel="2" x14ac:dyDescent="0.25">
      <c r="A600" s="15" t="s">
        <v>177</v>
      </c>
      <c r="B600" s="16" t="s">
        <v>36</v>
      </c>
      <c r="C600" s="16" t="s">
        <v>115</v>
      </c>
      <c r="D600" s="16" t="s">
        <v>235</v>
      </c>
      <c r="E600" s="16"/>
      <c r="F600" s="16">
        <v>280</v>
      </c>
      <c r="G600" s="16">
        <v>2110</v>
      </c>
      <c r="H600" s="16">
        <v>3480</v>
      </c>
      <c r="I600" s="17" t="s">
        <v>236</v>
      </c>
      <c r="J600" s="18">
        <v>10000000</v>
      </c>
      <c r="K600" s="19">
        <v>10000000</v>
      </c>
      <c r="L600" s="19">
        <v>0</v>
      </c>
      <c r="M600" s="19">
        <v>0</v>
      </c>
      <c r="N600" s="19">
        <v>0</v>
      </c>
      <c r="O600" s="19">
        <v>0</v>
      </c>
      <c r="P600" s="19">
        <v>0</v>
      </c>
      <c r="Q600" s="19">
        <v>-10000000</v>
      </c>
      <c r="R600" s="19">
        <v>0</v>
      </c>
      <c r="S600" s="19">
        <v>0</v>
      </c>
      <c r="T600" s="19">
        <v>0</v>
      </c>
      <c r="U600" s="19">
        <v>0</v>
      </c>
      <c r="V600" s="19">
        <v>0</v>
      </c>
      <c r="W600" s="19">
        <v>0</v>
      </c>
      <c r="X600" s="19">
        <v>10000000</v>
      </c>
      <c r="Y600" s="19">
        <v>10000000</v>
      </c>
      <c r="Z600" s="19">
        <v>0</v>
      </c>
      <c r="AA600" s="19">
        <f t="shared" si="139"/>
        <v>0</v>
      </c>
      <c r="AB600" s="20">
        <v>0</v>
      </c>
      <c r="AC600" s="20">
        <v>0</v>
      </c>
      <c r="AD600" s="21">
        <v>0</v>
      </c>
    </row>
    <row r="601" spans="1:30" ht="60" outlineLevel="2" x14ac:dyDescent="0.25">
      <c r="A601" s="15" t="s">
        <v>301</v>
      </c>
      <c r="B601" s="16" t="s">
        <v>36</v>
      </c>
      <c r="C601" s="16" t="s">
        <v>115</v>
      </c>
      <c r="D601" s="16" t="s">
        <v>235</v>
      </c>
      <c r="E601" s="16"/>
      <c r="F601" s="16">
        <v>280</v>
      </c>
      <c r="G601" s="16">
        <v>2110</v>
      </c>
      <c r="H601" s="16">
        <v>3480</v>
      </c>
      <c r="I601" s="17" t="s">
        <v>308</v>
      </c>
      <c r="J601" s="18">
        <v>7893979123</v>
      </c>
      <c r="K601" s="19">
        <v>3960480015</v>
      </c>
      <c r="L601" s="19"/>
      <c r="M601" s="19"/>
      <c r="N601" s="19"/>
      <c r="O601" s="19"/>
      <c r="P601" s="19">
        <v>0</v>
      </c>
      <c r="Q601" s="19">
        <v>-1705029529</v>
      </c>
      <c r="R601" s="19">
        <v>2255450486</v>
      </c>
      <c r="S601" s="19">
        <v>896017881.5</v>
      </c>
      <c r="T601" s="19">
        <v>0</v>
      </c>
      <c r="U601" s="19">
        <v>0</v>
      </c>
      <c r="V601" s="19">
        <v>14360509.35</v>
      </c>
      <c r="W601" s="19">
        <v>14360509.35</v>
      </c>
      <c r="X601" s="19">
        <v>3050101624.1500001</v>
      </c>
      <c r="Y601" s="19">
        <v>3050101624.1500001</v>
      </c>
      <c r="Z601" s="19">
        <v>0</v>
      </c>
      <c r="AA601" s="19">
        <f t="shared" si="139"/>
        <v>1345072095.1500001</v>
      </c>
      <c r="AB601" s="20">
        <f>V601/R601</f>
        <v>6.3670248755795565E-3</v>
      </c>
      <c r="AC601" s="20">
        <f>(S601+T601+U601)/R601</f>
        <v>0.39726781282131857</v>
      </c>
      <c r="AD601" s="21">
        <f>AB601+AC601</f>
        <v>0.40363483769689812</v>
      </c>
    </row>
    <row r="602" spans="1:30" outlineLevel="1" x14ac:dyDescent="0.25">
      <c r="A602" s="22"/>
      <c r="B602" s="23"/>
      <c r="C602" s="23"/>
      <c r="D602" s="23" t="s">
        <v>584</v>
      </c>
      <c r="E602" s="23"/>
      <c r="F602" s="23"/>
      <c r="G602" s="23"/>
      <c r="H602" s="23"/>
      <c r="I602" s="24"/>
      <c r="J602" s="25">
        <f t="shared" ref="J602:AA602" si="143">SUBTOTAL(9,J600:J601)</f>
        <v>7903979123</v>
      </c>
      <c r="K602" s="26">
        <f t="shared" si="143"/>
        <v>3970480015</v>
      </c>
      <c r="L602" s="26">
        <f t="shared" si="143"/>
        <v>0</v>
      </c>
      <c r="M602" s="26">
        <f t="shared" si="143"/>
        <v>0</v>
      </c>
      <c r="N602" s="26">
        <f t="shared" si="143"/>
        <v>0</v>
      </c>
      <c r="O602" s="26">
        <f t="shared" si="143"/>
        <v>0</v>
      </c>
      <c r="P602" s="26">
        <f t="shared" si="143"/>
        <v>0</v>
      </c>
      <c r="Q602" s="26">
        <f t="shared" si="143"/>
        <v>-1715029529</v>
      </c>
      <c r="R602" s="26">
        <f t="shared" si="143"/>
        <v>2255450486</v>
      </c>
      <c r="S602" s="26">
        <f t="shared" si="143"/>
        <v>896017881.5</v>
      </c>
      <c r="T602" s="26">
        <f t="shared" si="143"/>
        <v>0</v>
      </c>
      <c r="U602" s="26">
        <f t="shared" si="143"/>
        <v>0</v>
      </c>
      <c r="V602" s="26">
        <f t="shared" si="143"/>
        <v>14360509.35</v>
      </c>
      <c r="W602" s="26">
        <f t="shared" si="143"/>
        <v>14360509.35</v>
      </c>
      <c r="X602" s="26">
        <f t="shared" si="143"/>
        <v>3060101624.1500001</v>
      </c>
      <c r="Y602" s="26">
        <f t="shared" si="143"/>
        <v>3060101624.1500001</v>
      </c>
      <c r="Z602" s="26">
        <f t="shared" si="143"/>
        <v>0</v>
      </c>
      <c r="AA602" s="26">
        <f t="shared" si="143"/>
        <v>1345072095.1500001</v>
      </c>
      <c r="AB602" s="27">
        <f>V602/R602</f>
        <v>6.3670248755795565E-3</v>
      </c>
      <c r="AC602" s="27">
        <f>(S602+T602+U602)/R602</f>
        <v>0.39726781282131857</v>
      </c>
      <c r="AD602" s="28">
        <f>AB602+AC602</f>
        <v>0.40363483769689812</v>
      </c>
    </row>
    <row r="603" spans="1:30" outlineLevel="2" x14ac:dyDescent="0.25">
      <c r="A603" s="15" t="s">
        <v>35</v>
      </c>
      <c r="B603" s="16" t="s">
        <v>36</v>
      </c>
      <c r="C603" s="16" t="s">
        <v>115</v>
      </c>
      <c r="D603" s="16" t="s">
        <v>122</v>
      </c>
      <c r="E603" s="16"/>
      <c r="F603" s="16">
        <v>280</v>
      </c>
      <c r="G603" s="16">
        <v>2240</v>
      </c>
      <c r="H603" s="16">
        <v>3480</v>
      </c>
      <c r="I603" s="17" t="s">
        <v>123</v>
      </c>
      <c r="J603" s="18">
        <v>34250000</v>
      </c>
      <c r="K603" s="19">
        <v>34250000</v>
      </c>
      <c r="L603" s="19">
        <v>0</v>
      </c>
      <c r="M603" s="19">
        <v>0</v>
      </c>
      <c r="N603" s="19">
        <v>0</v>
      </c>
      <c r="O603" s="19">
        <v>0</v>
      </c>
      <c r="P603" s="19">
        <v>0</v>
      </c>
      <c r="Q603" s="19">
        <v>-12509249.859999999</v>
      </c>
      <c r="R603" s="19">
        <v>21740750.140000001</v>
      </c>
      <c r="S603" s="19">
        <v>0</v>
      </c>
      <c r="T603" s="19">
        <v>17894518.710000001</v>
      </c>
      <c r="U603" s="19">
        <v>0</v>
      </c>
      <c r="V603" s="19">
        <v>1920190.83</v>
      </c>
      <c r="W603" s="19">
        <v>1920190.83</v>
      </c>
      <c r="X603" s="19">
        <v>14435290.460000001</v>
      </c>
      <c r="Y603" s="19">
        <v>14435290.460000001</v>
      </c>
      <c r="Z603" s="19">
        <v>0</v>
      </c>
      <c r="AA603" s="19">
        <f t="shared" si="139"/>
        <v>1926040.5999999996</v>
      </c>
      <c r="AB603" s="20">
        <f>V603/R603</f>
        <v>8.8322197607483291E-2</v>
      </c>
      <c r="AC603" s="20">
        <f>(S603+T603+U603)/R603</f>
        <v>0.82308653541243448</v>
      </c>
      <c r="AD603" s="21">
        <f>AB603+AC603</f>
        <v>0.91140873301991776</v>
      </c>
    </row>
    <row r="604" spans="1:30" outlineLevel="2" x14ac:dyDescent="0.25">
      <c r="A604" s="15" t="s">
        <v>35</v>
      </c>
      <c r="B604" s="16" t="s">
        <v>36</v>
      </c>
      <c r="C604" s="16" t="s">
        <v>115</v>
      </c>
      <c r="D604" s="16" t="s">
        <v>122</v>
      </c>
      <c r="E604" s="16"/>
      <c r="F604" s="16" t="s">
        <v>39</v>
      </c>
      <c r="G604" s="16">
        <v>2240</v>
      </c>
      <c r="H604" s="16">
        <v>3480</v>
      </c>
      <c r="I604" s="17" t="s">
        <v>124</v>
      </c>
      <c r="J604" s="18">
        <v>0</v>
      </c>
      <c r="K604" s="19">
        <v>0</v>
      </c>
      <c r="L604" s="19">
        <v>22032000</v>
      </c>
      <c r="M604" s="19"/>
      <c r="N604" s="19"/>
      <c r="O604" s="19"/>
      <c r="P604" s="19">
        <v>0</v>
      </c>
      <c r="Q604" s="19">
        <v>-22032000</v>
      </c>
      <c r="R604" s="19">
        <v>0</v>
      </c>
      <c r="S604" s="19">
        <v>0</v>
      </c>
      <c r="T604" s="19">
        <v>0</v>
      </c>
      <c r="U604" s="19">
        <v>0</v>
      </c>
      <c r="V604" s="19">
        <v>0</v>
      </c>
      <c r="W604" s="19">
        <v>0</v>
      </c>
      <c r="X604" s="19">
        <v>0</v>
      </c>
      <c r="Y604" s="19">
        <v>0</v>
      </c>
      <c r="Z604" s="19">
        <v>0</v>
      </c>
      <c r="AA604" s="19">
        <f t="shared" si="139"/>
        <v>0</v>
      </c>
      <c r="AB604" s="20">
        <v>0</v>
      </c>
      <c r="AC604" s="20">
        <v>0</v>
      </c>
      <c r="AD604" s="21">
        <v>0</v>
      </c>
    </row>
    <row r="605" spans="1:30" outlineLevel="2" x14ac:dyDescent="0.25">
      <c r="A605" s="15" t="s">
        <v>177</v>
      </c>
      <c r="B605" s="16" t="s">
        <v>36</v>
      </c>
      <c r="C605" s="16" t="s">
        <v>115</v>
      </c>
      <c r="D605" s="16" t="s">
        <v>122</v>
      </c>
      <c r="E605" s="16"/>
      <c r="F605" s="16">
        <v>280</v>
      </c>
      <c r="G605" s="16">
        <v>2240</v>
      </c>
      <c r="H605" s="16">
        <v>3480</v>
      </c>
      <c r="I605" s="17" t="s">
        <v>123</v>
      </c>
      <c r="J605" s="18">
        <v>5021883</v>
      </c>
      <c r="K605" s="19">
        <v>5021883</v>
      </c>
      <c r="L605" s="19">
        <v>0</v>
      </c>
      <c r="M605" s="19">
        <v>0</v>
      </c>
      <c r="N605" s="19">
        <v>0</v>
      </c>
      <c r="O605" s="19">
        <v>0</v>
      </c>
      <c r="P605" s="19">
        <v>0</v>
      </c>
      <c r="Q605" s="19">
        <v>-21883</v>
      </c>
      <c r="R605" s="19">
        <v>5000000</v>
      </c>
      <c r="S605" s="19">
        <v>0</v>
      </c>
      <c r="T605" s="19">
        <v>0</v>
      </c>
      <c r="U605" s="19">
        <v>0</v>
      </c>
      <c r="V605" s="19">
        <v>0</v>
      </c>
      <c r="W605" s="19">
        <v>0</v>
      </c>
      <c r="X605" s="19">
        <v>5021883</v>
      </c>
      <c r="Y605" s="19">
        <v>5021883</v>
      </c>
      <c r="Z605" s="19">
        <v>0</v>
      </c>
      <c r="AA605" s="19">
        <f t="shared" si="139"/>
        <v>5000000</v>
      </c>
      <c r="AB605" s="20">
        <f t="shared" ref="AB605:AB612" si="144">V605/R605</f>
        <v>0</v>
      </c>
      <c r="AC605" s="20">
        <f t="shared" ref="AC605:AC612" si="145">(S605+T605+U605)/R605</f>
        <v>0</v>
      </c>
      <c r="AD605" s="21">
        <f t="shared" ref="AD605:AD612" si="146">AB605+AC605</f>
        <v>0</v>
      </c>
    </row>
    <row r="606" spans="1:30" outlineLevel="2" x14ac:dyDescent="0.25">
      <c r="A606" s="15" t="s">
        <v>249</v>
      </c>
      <c r="B606" s="16" t="s">
        <v>250</v>
      </c>
      <c r="C606" s="16" t="s">
        <v>115</v>
      </c>
      <c r="D606" s="16" t="s">
        <v>122</v>
      </c>
      <c r="E606" s="16"/>
      <c r="F606" s="16">
        <v>280</v>
      </c>
      <c r="G606" s="16">
        <v>2240</v>
      </c>
      <c r="H606" s="16">
        <v>3480</v>
      </c>
      <c r="I606" s="17" t="s">
        <v>123</v>
      </c>
      <c r="J606" s="18">
        <v>5459000</v>
      </c>
      <c r="K606" s="19">
        <v>5459000</v>
      </c>
      <c r="L606" s="19">
        <v>0</v>
      </c>
      <c r="M606" s="19">
        <v>0</v>
      </c>
      <c r="N606" s="19">
        <v>0</v>
      </c>
      <c r="O606" s="19">
        <v>0</v>
      </c>
      <c r="P606" s="19">
        <v>0</v>
      </c>
      <c r="Q606" s="19">
        <v>0</v>
      </c>
      <c r="R606" s="19">
        <v>5459000</v>
      </c>
      <c r="S606" s="19">
        <v>0</v>
      </c>
      <c r="T606" s="19">
        <v>0</v>
      </c>
      <c r="U606" s="19">
        <v>0</v>
      </c>
      <c r="V606" s="19">
        <v>0</v>
      </c>
      <c r="W606" s="19">
        <v>0</v>
      </c>
      <c r="X606" s="19">
        <v>5459000</v>
      </c>
      <c r="Y606" s="19">
        <v>5459000</v>
      </c>
      <c r="Z606" s="19">
        <v>0</v>
      </c>
      <c r="AA606" s="19">
        <f t="shared" si="139"/>
        <v>5459000</v>
      </c>
      <c r="AB606" s="20">
        <f t="shared" si="144"/>
        <v>0</v>
      </c>
      <c r="AC606" s="20">
        <f t="shared" si="145"/>
        <v>0</v>
      </c>
      <c r="AD606" s="21">
        <f t="shared" si="146"/>
        <v>0</v>
      </c>
    </row>
    <row r="607" spans="1:30" outlineLevel="2" x14ac:dyDescent="0.25">
      <c r="A607" s="15" t="s">
        <v>249</v>
      </c>
      <c r="B607" s="16" t="s">
        <v>258</v>
      </c>
      <c r="C607" s="16" t="s">
        <v>115</v>
      </c>
      <c r="D607" s="16" t="s">
        <v>122</v>
      </c>
      <c r="E607" s="16"/>
      <c r="F607" s="16">
        <v>280</v>
      </c>
      <c r="G607" s="16">
        <v>2240</v>
      </c>
      <c r="H607" s="16">
        <v>3480</v>
      </c>
      <c r="I607" s="17" t="s">
        <v>123</v>
      </c>
      <c r="J607" s="18">
        <v>150000000</v>
      </c>
      <c r="K607" s="19">
        <v>150000000</v>
      </c>
      <c r="L607" s="19">
        <v>0</v>
      </c>
      <c r="M607" s="19">
        <v>0</v>
      </c>
      <c r="N607" s="19">
        <v>0</v>
      </c>
      <c r="O607" s="19">
        <v>0</v>
      </c>
      <c r="P607" s="19">
        <v>0</v>
      </c>
      <c r="Q607" s="19">
        <v>-103785582.05</v>
      </c>
      <c r="R607" s="19">
        <v>46214417.950000003</v>
      </c>
      <c r="S607" s="19">
        <v>0</v>
      </c>
      <c r="T607" s="19">
        <v>46214417.950000003</v>
      </c>
      <c r="U607" s="19">
        <v>0</v>
      </c>
      <c r="V607" s="19">
        <v>0</v>
      </c>
      <c r="W607" s="19">
        <v>0</v>
      </c>
      <c r="X607" s="19">
        <v>1413255.05</v>
      </c>
      <c r="Y607" s="19">
        <v>103785582.05</v>
      </c>
      <c r="Z607" s="19">
        <v>0</v>
      </c>
      <c r="AA607" s="19">
        <f t="shared" si="139"/>
        <v>0</v>
      </c>
      <c r="AB607" s="20">
        <f t="shared" si="144"/>
        <v>0</v>
      </c>
      <c r="AC607" s="20">
        <f t="shared" si="145"/>
        <v>1</v>
      </c>
      <c r="AD607" s="21">
        <f t="shared" si="146"/>
        <v>1</v>
      </c>
    </row>
    <row r="608" spans="1:30" outlineLevel="2" x14ac:dyDescent="0.25">
      <c r="A608" s="15" t="s">
        <v>249</v>
      </c>
      <c r="B608" s="16" t="s">
        <v>258</v>
      </c>
      <c r="C608" s="16" t="s">
        <v>115</v>
      </c>
      <c r="D608" s="16" t="s">
        <v>122</v>
      </c>
      <c r="E608" s="16"/>
      <c r="F608" s="16" t="s">
        <v>39</v>
      </c>
      <c r="G608" s="16">
        <v>2240</v>
      </c>
      <c r="H608" s="16">
        <v>3480</v>
      </c>
      <c r="I608" s="17" t="s">
        <v>124</v>
      </c>
      <c r="J608" s="18">
        <v>0</v>
      </c>
      <c r="K608" s="19">
        <v>0</v>
      </c>
      <c r="L608" s="19">
        <v>200000000</v>
      </c>
      <c r="M608" s="19"/>
      <c r="N608" s="19"/>
      <c r="O608" s="19"/>
      <c r="P608" s="19">
        <v>0</v>
      </c>
      <c r="Q608" s="19">
        <v>0</v>
      </c>
      <c r="R608" s="19">
        <v>200000000</v>
      </c>
      <c r="S608" s="19">
        <v>0</v>
      </c>
      <c r="T608" s="19">
        <v>0</v>
      </c>
      <c r="U608" s="19">
        <v>0</v>
      </c>
      <c r="V608" s="19">
        <v>0</v>
      </c>
      <c r="W608" s="19">
        <v>0</v>
      </c>
      <c r="X608" s="19">
        <v>0</v>
      </c>
      <c r="Y608" s="19">
        <v>0</v>
      </c>
      <c r="Z608" s="19">
        <v>0</v>
      </c>
      <c r="AA608" s="19">
        <f t="shared" si="139"/>
        <v>200000000</v>
      </c>
      <c r="AB608" s="20">
        <f t="shared" si="144"/>
        <v>0</v>
      </c>
      <c r="AC608" s="20">
        <f t="shared" si="145"/>
        <v>0</v>
      </c>
      <c r="AD608" s="21">
        <f t="shared" si="146"/>
        <v>0</v>
      </c>
    </row>
    <row r="609" spans="1:30" outlineLevel="2" x14ac:dyDescent="0.25">
      <c r="A609" s="15" t="s">
        <v>249</v>
      </c>
      <c r="B609" s="16" t="s">
        <v>285</v>
      </c>
      <c r="C609" s="16" t="s">
        <v>115</v>
      </c>
      <c r="D609" s="16" t="s">
        <v>122</v>
      </c>
      <c r="E609" s="16"/>
      <c r="F609" s="16">
        <v>280</v>
      </c>
      <c r="G609" s="16">
        <v>2240</v>
      </c>
      <c r="H609" s="16">
        <v>3480</v>
      </c>
      <c r="I609" s="17" t="s">
        <v>123</v>
      </c>
      <c r="J609" s="18">
        <v>117191705</v>
      </c>
      <c r="K609" s="19">
        <v>117191705</v>
      </c>
      <c r="L609" s="19">
        <v>0</v>
      </c>
      <c r="M609" s="19">
        <v>0</v>
      </c>
      <c r="N609" s="19">
        <v>0</v>
      </c>
      <c r="O609" s="19">
        <v>0</v>
      </c>
      <c r="P609" s="19">
        <v>0</v>
      </c>
      <c r="Q609" s="19">
        <v>0</v>
      </c>
      <c r="R609" s="19">
        <v>117191705</v>
      </c>
      <c r="S609" s="19">
        <v>0</v>
      </c>
      <c r="T609" s="19">
        <v>0</v>
      </c>
      <c r="U609" s="19">
        <v>0</v>
      </c>
      <c r="V609" s="19">
        <v>553655.16</v>
      </c>
      <c r="W609" s="19">
        <v>546341.94999999995</v>
      </c>
      <c r="X609" s="19">
        <v>49164254.5</v>
      </c>
      <c r="Y609" s="19">
        <v>116638049.84</v>
      </c>
      <c r="Z609" s="19">
        <v>0</v>
      </c>
      <c r="AA609" s="19">
        <f t="shared" si="139"/>
        <v>116638049.84</v>
      </c>
      <c r="AB609" s="20">
        <f t="shared" si="144"/>
        <v>4.7243545095619188E-3</v>
      </c>
      <c r="AC609" s="20">
        <f t="shared" si="145"/>
        <v>0</v>
      </c>
      <c r="AD609" s="21">
        <f t="shared" si="146"/>
        <v>4.7243545095619188E-3</v>
      </c>
    </row>
    <row r="610" spans="1:30" outlineLevel="2" x14ac:dyDescent="0.25">
      <c r="A610" s="15" t="s">
        <v>301</v>
      </c>
      <c r="B610" s="16" t="s">
        <v>36</v>
      </c>
      <c r="C610" s="16" t="s">
        <v>115</v>
      </c>
      <c r="D610" s="16" t="s">
        <v>122</v>
      </c>
      <c r="E610" s="16"/>
      <c r="F610" s="16">
        <v>280</v>
      </c>
      <c r="G610" s="16">
        <v>2240</v>
      </c>
      <c r="H610" s="16">
        <v>3480</v>
      </c>
      <c r="I610" s="17" t="s">
        <v>123</v>
      </c>
      <c r="J610" s="18">
        <v>100000000</v>
      </c>
      <c r="K610" s="19">
        <v>100000000</v>
      </c>
      <c r="L610" s="19">
        <v>0</v>
      </c>
      <c r="M610" s="19">
        <v>0</v>
      </c>
      <c r="N610" s="19">
        <v>0</v>
      </c>
      <c r="O610" s="19">
        <v>0</v>
      </c>
      <c r="P610" s="19">
        <v>0</v>
      </c>
      <c r="Q610" s="19">
        <v>0</v>
      </c>
      <c r="R610" s="19">
        <v>100000000</v>
      </c>
      <c r="S610" s="19">
        <v>0</v>
      </c>
      <c r="T610" s="19">
        <v>7518454.1100000003</v>
      </c>
      <c r="U610" s="19">
        <v>0</v>
      </c>
      <c r="V610" s="19">
        <v>87479365.799999997</v>
      </c>
      <c r="W610" s="19">
        <v>87479365.799999997</v>
      </c>
      <c r="X610" s="19">
        <v>5002180.09</v>
      </c>
      <c r="Y610" s="19">
        <v>5002180.09</v>
      </c>
      <c r="Z610" s="19">
        <v>0</v>
      </c>
      <c r="AA610" s="19">
        <f t="shared" si="139"/>
        <v>5002180.0900000036</v>
      </c>
      <c r="AB610" s="20">
        <f t="shared" si="144"/>
        <v>0.87479365799999997</v>
      </c>
      <c r="AC610" s="20">
        <f t="shared" si="145"/>
        <v>7.5184541100000002E-2</v>
      </c>
      <c r="AD610" s="21">
        <f t="shared" si="146"/>
        <v>0.94997819910000003</v>
      </c>
    </row>
    <row r="611" spans="1:30" outlineLevel="2" x14ac:dyDescent="0.25">
      <c r="A611" s="15" t="s">
        <v>319</v>
      </c>
      <c r="B611" s="16" t="s">
        <v>36</v>
      </c>
      <c r="C611" s="16" t="s">
        <v>115</v>
      </c>
      <c r="D611" s="16" t="s">
        <v>122</v>
      </c>
      <c r="E611" s="16"/>
      <c r="F611" s="16">
        <v>280</v>
      </c>
      <c r="G611" s="16">
        <v>2240</v>
      </c>
      <c r="H611" s="16">
        <v>3480</v>
      </c>
      <c r="I611" s="17" t="s">
        <v>123</v>
      </c>
      <c r="J611" s="18">
        <v>413590000</v>
      </c>
      <c r="K611" s="19">
        <v>413590000</v>
      </c>
      <c r="L611" s="19">
        <v>0</v>
      </c>
      <c r="M611" s="19">
        <v>0</v>
      </c>
      <c r="N611" s="19">
        <v>0</v>
      </c>
      <c r="O611" s="19">
        <v>0</v>
      </c>
      <c r="P611" s="19">
        <v>0</v>
      </c>
      <c r="Q611" s="19">
        <v>-236735000</v>
      </c>
      <c r="R611" s="19">
        <v>176855000</v>
      </c>
      <c r="S611" s="19">
        <v>33480741.370000001</v>
      </c>
      <c r="T611" s="19">
        <v>62436703.799999997</v>
      </c>
      <c r="U611" s="19">
        <v>0</v>
      </c>
      <c r="V611" s="19">
        <v>48279135.640000001</v>
      </c>
      <c r="W611" s="19">
        <v>48279135.640000001</v>
      </c>
      <c r="X611" s="19">
        <v>126658419.19</v>
      </c>
      <c r="Y611" s="19">
        <v>269393419.19</v>
      </c>
      <c r="Z611" s="19">
        <v>0</v>
      </c>
      <c r="AA611" s="19">
        <f t="shared" si="139"/>
        <v>32658419.189999998</v>
      </c>
      <c r="AB611" s="20">
        <f t="shared" si="144"/>
        <v>0.2729871117016765</v>
      </c>
      <c r="AC611" s="20">
        <f t="shared" si="145"/>
        <v>0.54235076853919884</v>
      </c>
      <c r="AD611" s="21">
        <f t="shared" si="146"/>
        <v>0.81533788024087528</v>
      </c>
    </row>
    <row r="612" spans="1:30" outlineLevel="2" x14ac:dyDescent="0.25">
      <c r="A612" s="15" t="s">
        <v>341</v>
      </c>
      <c r="B612" s="16" t="s">
        <v>36</v>
      </c>
      <c r="C612" s="16" t="s">
        <v>115</v>
      </c>
      <c r="D612" s="16" t="s">
        <v>122</v>
      </c>
      <c r="E612" s="16"/>
      <c r="F612" s="16">
        <v>280</v>
      </c>
      <c r="G612" s="16">
        <v>2240</v>
      </c>
      <c r="H612" s="16">
        <v>3480</v>
      </c>
      <c r="I612" s="17" t="s">
        <v>123</v>
      </c>
      <c r="J612" s="18">
        <v>110226346</v>
      </c>
      <c r="K612" s="19">
        <v>230226346</v>
      </c>
      <c r="L612" s="19"/>
      <c r="M612" s="19"/>
      <c r="N612" s="19"/>
      <c r="O612" s="19"/>
      <c r="P612" s="19">
        <v>0</v>
      </c>
      <c r="Q612" s="19">
        <v>-50000000</v>
      </c>
      <c r="R612" s="19">
        <v>180226346</v>
      </c>
      <c r="S612" s="19">
        <v>0</v>
      </c>
      <c r="T612" s="19">
        <v>146485.89000000001</v>
      </c>
      <c r="U612" s="19">
        <v>0</v>
      </c>
      <c r="V612" s="19">
        <v>1573252.51</v>
      </c>
      <c r="W612" s="19">
        <v>1573252.51</v>
      </c>
      <c r="X612" s="19">
        <v>228506607.59999999</v>
      </c>
      <c r="Y612" s="19">
        <v>228506607.59999999</v>
      </c>
      <c r="Z612" s="19">
        <v>0</v>
      </c>
      <c r="AA612" s="19">
        <f t="shared" si="139"/>
        <v>178506607.60000002</v>
      </c>
      <c r="AB612" s="20">
        <f t="shared" si="144"/>
        <v>8.7293148028424212E-3</v>
      </c>
      <c r="AC612" s="20">
        <f t="shared" si="145"/>
        <v>8.1278843660293712E-4</v>
      </c>
      <c r="AD612" s="21">
        <f t="shared" si="146"/>
        <v>9.5421032394453591E-3</v>
      </c>
    </row>
    <row r="613" spans="1:30" outlineLevel="2" x14ac:dyDescent="0.25">
      <c r="A613" s="15" t="s">
        <v>368</v>
      </c>
      <c r="B613" s="16" t="s">
        <v>36</v>
      </c>
      <c r="C613" s="16" t="s">
        <v>115</v>
      </c>
      <c r="D613" s="16" t="s">
        <v>122</v>
      </c>
      <c r="E613" s="16"/>
      <c r="F613" s="16">
        <v>280</v>
      </c>
      <c r="G613" s="16">
        <v>2240</v>
      </c>
      <c r="H613" s="16">
        <v>3460</v>
      </c>
      <c r="I613" s="17" t="s">
        <v>124</v>
      </c>
      <c r="J613" s="18">
        <v>0</v>
      </c>
      <c r="K613" s="19">
        <v>0</v>
      </c>
      <c r="L613" s="19">
        <v>64150000</v>
      </c>
      <c r="M613" s="19"/>
      <c r="N613" s="19"/>
      <c r="O613" s="19"/>
      <c r="P613" s="19">
        <v>0</v>
      </c>
      <c r="Q613" s="19">
        <v>-64150000</v>
      </c>
      <c r="R613" s="19">
        <v>0</v>
      </c>
      <c r="S613" s="19">
        <v>0</v>
      </c>
      <c r="T613" s="19">
        <v>0</v>
      </c>
      <c r="U613" s="19">
        <v>0</v>
      </c>
      <c r="V613" s="19">
        <v>0</v>
      </c>
      <c r="W613" s="19">
        <v>0</v>
      </c>
      <c r="X613" s="19">
        <v>0</v>
      </c>
      <c r="Y613" s="19">
        <v>0</v>
      </c>
      <c r="Z613" s="19">
        <v>0</v>
      </c>
      <c r="AA613" s="19">
        <f t="shared" si="139"/>
        <v>0</v>
      </c>
      <c r="AB613" s="20">
        <v>0</v>
      </c>
      <c r="AC613" s="20">
        <v>0</v>
      </c>
      <c r="AD613" s="21">
        <v>0</v>
      </c>
    </row>
    <row r="614" spans="1:30" outlineLevel="2" x14ac:dyDescent="0.25">
      <c r="A614" s="15" t="s">
        <v>489</v>
      </c>
      <c r="B614" s="16" t="s">
        <v>36</v>
      </c>
      <c r="C614" s="16" t="s">
        <v>115</v>
      </c>
      <c r="D614" s="16" t="s">
        <v>122</v>
      </c>
      <c r="E614" s="16"/>
      <c r="F614" s="16">
        <v>280</v>
      </c>
      <c r="G614" s="16">
        <v>2240</v>
      </c>
      <c r="H614" s="16">
        <v>3480</v>
      </c>
      <c r="I614" s="17" t="s">
        <v>123</v>
      </c>
      <c r="J614" s="18">
        <v>64150000</v>
      </c>
      <c r="K614" s="19">
        <v>64150000</v>
      </c>
      <c r="L614" s="19">
        <v>-64150000</v>
      </c>
      <c r="M614" s="19"/>
      <c r="N614" s="19"/>
      <c r="O614" s="19"/>
      <c r="P614" s="19">
        <v>0</v>
      </c>
      <c r="Q614" s="19">
        <v>0</v>
      </c>
      <c r="R614" s="19">
        <v>0</v>
      </c>
      <c r="S614" s="19">
        <v>0</v>
      </c>
      <c r="T614" s="19">
        <v>0</v>
      </c>
      <c r="U614" s="19">
        <v>0</v>
      </c>
      <c r="V614" s="19">
        <v>0</v>
      </c>
      <c r="W614" s="19">
        <v>0</v>
      </c>
      <c r="X614" s="19">
        <v>0</v>
      </c>
      <c r="Y614" s="19">
        <v>64150000</v>
      </c>
      <c r="Z614" s="19">
        <v>0</v>
      </c>
      <c r="AA614" s="19">
        <f t="shared" si="139"/>
        <v>0</v>
      </c>
      <c r="AB614" s="20">
        <v>0</v>
      </c>
      <c r="AC614" s="20">
        <v>0</v>
      </c>
      <c r="AD614" s="21">
        <v>0</v>
      </c>
    </row>
    <row r="615" spans="1:30" outlineLevel="1" x14ac:dyDescent="0.25">
      <c r="A615" s="22"/>
      <c r="B615" s="23"/>
      <c r="C615" s="23"/>
      <c r="D615" s="23" t="s">
        <v>585</v>
      </c>
      <c r="E615" s="23"/>
      <c r="F615" s="23"/>
      <c r="G615" s="23"/>
      <c r="H615" s="23"/>
      <c r="I615" s="24"/>
      <c r="J615" s="25">
        <f t="shared" ref="J615:AA615" si="147">SUBTOTAL(9,J603:J614)</f>
        <v>999888934</v>
      </c>
      <c r="K615" s="26">
        <f t="shared" si="147"/>
        <v>1119888934</v>
      </c>
      <c r="L615" s="26">
        <f t="shared" si="147"/>
        <v>222032000</v>
      </c>
      <c r="M615" s="26">
        <f t="shared" si="147"/>
        <v>0</v>
      </c>
      <c r="N615" s="26">
        <f t="shared" si="147"/>
        <v>0</v>
      </c>
      <c r="O615" s="26">
        <f t="shared" si="147"/>
        <v>0</v>
      </c>
      <c r="P615" s="26">
        <f t="shared" si="147"/>
        <v>0</v>
      </c>
      <c r="Q615" s="26">
        <f t="shared" si="147"/>
        <v>-489233714.90999997</v>
      </c>
      <c r="R615" s="26">
        <f t="shared" si="147"/>
        <v>852687219.09000003</v>
      </c>
      <c r="S615" s="26">
        <f t="shared" si="147"/>
        <v>33480741.370000001</v>
      </c>
      <c r="T615" s="26">
        <f t="shared" si="147"/>
        <v>134210580.46000001</v>
      </c>
      <c r="U615" s="26">
        <f t="shared" si="147"/>
        <v>0</v>
      </c>
      <c r="V615" s="26">
        <f t="shared" si="147"/>
        <v>139805599.94</v>
      </c>
      <c r="W615" s="26">
        <f t="shared" si="147"/>
        <v>139798286.72999999</v>
      </c>
      <c r="X615" s="26">
        <f t="shared" si="147"/>
        <v>435660889.88999999</v>
      </c>
      <c r="Y615" s="26">
        <f t="shared" si="147"/>
        <v>812392012.23000002</v>
      </c>
      <c r="Z615" s="26">
        <f t="shared" si="147"/>
        <v>0</v>
      </c>
      <c r="AA615" s="26">
        <f t="shared" si="147"/>
        <v>545190297.31999993</v>
      </c>
      <c r="AB615" s="27">
        <f t="shared" ref="AB615:AB640" si="148">V615/R615</f>
        <v>0.16395883133935388</v>
      </c>
      <c r="AC615" s="27">
        <f t="shared" ref="AC615:AC640" si="149">(S615+T615+U615)/R615</f>
        <v>0.19666217350948756</v>
      </c>
      <c r="AD615" s="28">
        <f t="shared" ref="AD615:AD640" si="150">AB615+AC615</f>
        <v>0.36062100484884141</v>
      </c>
    </row>
    <row r="616" spans="1:30" ht="150" outlineLevel="2" x14ac:dyDescent="0.25">
      <c r="A616" s="15" t="s">
        <v>249</v>
      </c>
      <c r="B616" s="16" t="s">
        <v>285</v>
      </c>
      <c r="C616" s="16" t="s">
        <v>126</v>
      </c>
      <c r="D616" s="16" t="s">
        <v>295</v>
      </c>
      <c r="E616" s="16" t="s">
        <v>279</v>
      </c>
      <c r="F616" s="16" t="s">
        <v>39</v>
      </c>
      <c r="G616" s="16">
        <v>1310</v>
      </c>
      <c r="H616" s="16">
        <v>3480</v>
      </c>
      <c r="I616" s="17" t="s">
        <v>296</v>
      </c>
      <c r="J616" s="18">
        <v>15000000</v>
      </c>
      <c r="K616" s="19">
        <v>7496943</v>
      </c>
      <c r="L616" s="19"/>
      <c r="M616" s="19"/>
      <c r="N616" s="19"/>
      <c r="O616" s="19"/>
      <c r="P616" s="19">
        <v>0</v>
      </c>
      <c r="Q616" s="19">
        <v>0</v>
      </c>
      <c r="R616" s="19">
        <v>7496943</v>
      </c>
      <c r="S616" s="19">
        <v>0</v>
      </c>
      <c r="T616" s="19">
        <v>0</v>
      </c>
      <c r="U616" s="19">
        <v>0</v>
      </c>
      <c r="V616" s="19">
        <v>7496942.3399999999</v>
      </c>
      <c r="W616" s="19">
        <v>7496942.3399999999</v>
      </c>
      <c r="X616" s="19">
        <v>0</v>
      </c>
      <c r="Y616" s="19">
        <v>0.66</v>
      </c>
      <c r="Z616" s="19">
        <v>0</v>
      </c>
      <c r="AA616" s="19">
        <f t="shared" si="139"/>
        <v>0.66000000014901161</v>
      </c>
      <c r="AB616" s="20">
        <f t="shared" si="148"/>
        <v>0.99999991196411653</v>
      </c>
      <c r="AC616" s="20">
        <f t="shared" si="149"/>
        <v>0</v>
      </c>
      <c r="AD616" s="21">
        <f t="shared" si="150"/>
        <v>0.99999991196411653</v>
      </c>
    </row>
    <row r="617" spans="1:30" ht="150" outlineLevel="2" x14ac:dyDescent="0.25">
      <c r="A617" s="15" t="s">
        <v>489</v>
      </c>
      <c r="B617" s="16" t="s">
        <v>36</v>
      </c>
      <c r="C617" s="16" t="s">
        <v>126</v>
      </c>
      <c r="D617" s="16" t="s">
        <v>295</v>
      </c>
      <c r="E617" s="16" t="s">
        <v>266</v>
      </c>
      <c r="F617" s="16" t="s">
        <v>39</v>
      </c>
      <c r="G617" s="16">
        <v>1310</v>
      </c>
      <c r="H617" s="16">
        <v>3480</v>
      </c>
      <c r="I617" s="17" t="s">
        <v>498</v>
      </c>
      <c r="J617" s="18">
        <v>50000000</v>
      </c>
      <c r="K617" s="19">
        <v>50000000</v>
      </c>
      <c r="L617" s="19">
        <v>0</v>
      </c>
      <c r="M617" s="19">
        <v>0</v>
      </c>
      <c r="N617" s="19">
        <v>0</v>
      </c>
      <c r="O617" s="19">
        <v>0</v>
      </c>
      <c r="P617" s="19">
        <v>0</v>
      </c>
      <c r="Q617" s="19">
        <v>0</v>
      </c>
      <c r="R617" s="19">
        <v>50000000</v>
      </c>
      <c r="S617" s="19">
        <v>0</v>
      </c>
      <c r="T617" s="19">
        <v>0</v>
      </c>
      <c r="U617" s="19">
        <v>0</v>
      </c>
      <c r="V617" s="19">
        <v>1530</v>
      </c>
      <c r="W617" s="19">
        <v>1530</v>
      </c>
      <c r="X617" s="19">
        <v>12498470</v>
      </c>
      <c r="Y617" s="19">
        <v>49998470</v>
      </c>
      <c r="Z617" s="19">
        <v>0</v>
      </c>
      <c r="AA617" s="19">
        <f t="shared" si="139"/>
        <v>49998470</v>
      </c>
      <c r="AB617" s="20">
        <f t="shared" si="148"/>
        <v>3.0599999999999998E-5</v>
      </c>
      <c r="AC617" s="20">
        <f t="shared" si="149"/>
        <v>0</v>
      </c>
      <c r="AD617" s="21">
        <f t="shared" si="150"/>
        <v>3.0599999999999998E-5</v>
      </c>
    </row>
    <row r="618" spans="1:30" outlineLevel="1" x14ac:dyDescent="0.25">
      <c r="A618" s="22"/>
      <c r="B618" s="23"/>
      <c r="C618" s="23"/>
      <c r="D618" s="23" t="s">
        <v>586</v>
      </c>
      <c r="E618" s="23"/>
      <c r="F618" s="23"/>
      <c r="G618" s="23"/>
      <c r="H618" s="23"/>
      <c r="I618" s="24"/>
      <c r="J618" s="25">
        <f t="shared" ref="J618:AA618" si="151">SUBTOTAL(9,J616:J617)</f>
        <v>65000000</v>
      </c>
      <c r="K618" s="26">
        <f t="shared" si="151"/>
        <v>57496943</v>
      </c>
      <c r="L618" s="26">
        <f t="shared" si="151"/>
        <v>0</v>
      </c>
      <c r="M618" s="26">
        <f t="shared" si="151"/>
        <v>0</v>
      </c>
      <c r="N618" s="26">
        <f t="shared" si="151"/>
        <v>0</v>
      </c>
      <c r="O618" s="26">
        <f t="shared" si="151"/>
        <v>0</v>
      </c>
      <c r="P618" s="26">
        <f t="shared" si="151"/>
        <v>0</v>
      </c>
      <c r="Q618" s="26">
        <f t="shared" si="151"/>
        <v>0</v>
      </c>
      <c r="R618" s="26">
        <f t="shared" si="151"/>
        <v>57496943</v>
      </c>
      <c r="S618" s="26">
        <f t="shared" si="151"/>
        <v>0</v>
      </c>
      <c r="T618" s="26">
        <f t="shared" si="151"/>
        <v>0</v>
      </c>
      <c r="U618" s="26">
        <f t="shared" si="151"/>
        <v>0</v>
      </c>
      <c r="V618" s="26">
        <f t="shared" si="151"/>
        <v>7498472.3399999999</v>
      </c>
      <c r="W618" s="26">
        <f t="shared" si="151"/>
        <v>7498472.3399999999</v>
      </c>
      <c r="X618" s="26">
        <f t="shared" si="151"/>
        <v>12498470</v>
      </c>
      <c r="Y618" s="26">
        <f t="shared" si="151"/>
        <v>49998470.659999996</v>
      </c>
      <c r="Z618" s="26">
        <f t="shared" si="151"/>
        <v>0</v>
      </c>
      <c r="AA618" s="26">
        <f t="shared" si="151"/>
        <v>49998470.659999996</v>
      </c>
      <c r="AB618" s="27">
        <f t="shared" si="148"/>
        <v>0.13041514815839861</v>
      </c>
      <c r="AC618" s="27">
        <f t="shared" si="149"/>
        <v>0</v>
      </c>
      <c r="AD618" s="28">
        <f t="shared" si="150"/>
        <v>0.13041514815839861</v>
      </c>
    </row>
    <row r="619" spans="1:30" ht="120" outlineLevel="2" x14ac:dyDescent="0.25">
      <c r="A619" s="15" t="s">
        <v>35</v>
      </c>
      <c r="B619" s="16" t="s">
        <v>36</v>
      </c>
      <c r="C619" s="16" t="s">
        <v>126</v>
      </c>
      <c r="D619" s="16" t="s">
        <v>127</v>
      </c>
      <c r="E619" s="16" t="s">
        <v>58</v>
      </c>
      <c r="F619" s="16" t="s">
        <v>39</v>
      </c>
      <c r="G619" s="16">
        <v>1310</v>
      </c>
      <c r="H619" s="16">
        <v>3480</v>
      </c>
      <c r="I619" s="17" t="s">
        <v>128</v>
      </c>
      <c r="J619" s="18">
        <v>34057533</v>
      </c>
      <c r="K619" s="19">
        <v>34057533</v>
      </c>
      <c r="L619" s="19"/>
      <c r="M619" s="19"/>
      <c r="N619" s="19"/>
      <c r="O619" s="19"/>
      <c r="P619" s="19">
        <v>-154810</v>
      </c>
      <c r="Q619" s="19">
        <v>0</v>
      </c>
      <c r="R619" s="19">
        <v>33902723</v>
      </c>
      <c r="S619" s="19">
        <v>0</v>
      </c>
      <c r="T619" s="19">
        <v>13767214.48</v>
      </c>
      <c r="U619" s="19">
        <v>0</v>
      </c>
      <c r="V619" s="19">
        <v>20135508.52</v>
      </c>
      <c r="W619" s="19">
        <v>20135508.52</v>
      </c>
      <c r="X619" s="19">
        <v>0</v>
      </c>
      <c r="Y619" s="19">
        <v>154810</v>
      </c>
      <c r="Z619" s="19">
        <v>0</v>
      </c>
      <c r="AA619" s="19">
        <f t="shared" si="139"/>
        <v>0</v>
      </c>
      <c r="AB619" s="20">
        <f t="shared" si="148"/>
        <v>0.59392009662468703</v>
      </c>
      <c r="AC619" s="20">
        <f t="shared" si="149"/>
        <v>0.40607990337531297</v>
      </c>
      <c r="AD619" s="21">
        <f t="shared" si="150"/>
        <v>1</v>
      </c>
    </row>
    <row r="620" spans="1:30" ht="120" outlineLevel="2" x14ac:dyDescent="0.25">
      <c r="A620" s="15" t="s">
        <v>35</v>
      </c>
      <c r="B620" s="16" t="s">
        <v>36</v>
      </c>
      <c r="C620" s="16" t="s">
        <v>126</v>
      </c>
      <c r="D620" s="16" t="s">
        <v>127</v>
      </c>
      <c r="E620" s="16" t="s">
        <v>129</v>
      </c>
      <c r="F620" s="16" t="s">
        <v>39</v>
      </c>
      <c r="G620" s="16">
        <v>1310</v>
      </c>
      <c r="H620" s="16">
        <v>3480</v>
      </c>
      <c r="I620" s="17" t="s">
        <v>130</v>
      </c>
      <c r="J620" s="18">
        <v>16852361</v>
      </c>
      <c r="K620" s="19">
        <v>16852361</v>
      </c>
      <c r="L620" s="19">
        <v>292244</v>
      </c>
      <c r="M620" s="19"/>
      <c r="N620" s="19"/>
      <c r="O620" s="19"/>
      <c r="P620" s="19">
        <v>-67398</v>
      </c>
      <c r="Q620" s="19">
        <v>0</v>
      </c>
      <c r="R620" s="19">
        <v>17077207</v>
      </c>
      <c r="S620" s="19">
        <v>0</v>
      </c>
      <c r="T620" s="19">
        <v>6339943.3099999996</v>
      </c>
      <c r="U620" s="19">
        <v>0</v>
      </c>
      <c r="V620" s="19">
        <v>10445019.689999999</v>
      </c>
      <c r="W620" s="19">
        <v>10445019.689999999</v>
      </c>
      <c r="X620" s="19">
        <v>0</v>
      </c>
      <c r="Y620" s="19">
        <v>67398</v>
      </c>
      <c r="Z620" s="19">
        <v>0</v>
      </c>
      <c r="AA620" s="19">
        <f t="shared" si="139"/>
        <v>292244.00000000186</v>
      </c>
      <c r="AB620" s="20">
        <f t="shared" si="148"/>
        <v>0.61163512803938014</v>
      </c>
      <c r="AC620" s="20">
        <f t="shared" si="149"/>
        <v>0.37125176909783897</v>
      </c>
      <c r="AD620" s="21">
        <f t="shared" si="150"/>
        <v>0.98288689713721911</v>
      </c>
    </row>
    <row r="621" spans="1:30" ht="75" outlineLevel="2" x14ac:dyDescent="0.25">
      <c r="A621" s="15" t="s">
        <v>35</v>
      </c>
      <c r="B621" s="16" t="s">
        <v>36</v>
      </c>
      <c r="C621" s="16" t="s">
        <v>126</v>
      </c>
      <c r="D621" s="16" t="s">
        <v>127</v>
      </c>
      <c r="E621" s="16" t="s">
        <v>131</v>
      </c>
      <c r="F621" s="16" t="s">
        <v>39</v>
      </c>
      <c r="G621" s="16">
        <v>1310</v>
      </c>
      <c r="H621" s="16">
        <v>3480</v>
      </c>
      <c r="I621" s="17" t="s">
        <v>132</v>
      </c>
      <c r="J621" s="18">
        <v>60906448</v>
      </c>
      <c r="K621" s="19">
        <v>60906448</v>
      </c>
      <c r="L621" s="19">
        <v>1648257</v>
      </c>
      <c r="M621" s="19"/>
      <c r="N621" s="19"/>
      <c r="O621" s="19"/>
      <c r="P621" s="19">
        <v>-225424</v>
      </c>
      <c r="Q621" s="19">
        <v>0</v>
      </c>
      <c r="R621" s="19">
        <v>62329281</v>
      </c>
      <c r="S621" s="19">
        <v>0</v>
      </c>
      <c r="T621" s="19">
        <v>24347768.98</v>
      </c>
      <c r="U621" s="19">
        <v>0</v>
      </c>
      <c r="V621" s="19">
        <v>36333255.020000003</v>
      </c>
      <c r="W621" s="19">
        <v>36333255.020000003</v>
      </c>
      <c r="X621" s="19">
        <v>0</v>
      </c>
      <c r="Y621" s="19">
        <v>225424</v>
      </c>
      <c r="Z621" s="19">
        <v>0</v>
      </c>
      <c r="AA621" s="19">
        <f t="shared" si="139"/>
        <v>1648256.9999999925</v>
      </c>
      <c r="AB621" s="20">
        <f t="shared" si="148"/>
        <v>0.58292434048773967</v>
      </c>
      <c r="AC621" s="20">
        <f t="shared" si="149"/>
        <v>0.39063131467856976</v>
      </c>
      <c r="AD621" s="21">
        <f t="shared" si="150"/>
        <v>0.97355565516630937</v>
      </c>
    </row>
    <row r="622" spans="1:30" ht="60" outlineLevel="2" x14ac:dyDescent="0.25">
      <c r="A622" s="15" t="s">
        <v>35</v>
      </c>
      <c r="B622" s="16" t="s">
        <v>36</v>
      </c>
      <c r="C622" s="16" t="s">
        <v>126</v>
      </c>
      <c r="D622" s="16" t="s">
        <v>127</v>
      </c>
      <c r="E622" s="16" t="s">
        <v>133</v>
      </c>
      <c r="F622" s="16" t="s">
        <v>39</v>
      </c>
      <c r="G622" s="16">
        <v>1310</v>
      </c>
      <c r="H622" s="16">
        <v>3430</v>
      </c>
      <c r="I622" s="17" t="s">
        <v>134</v>
      </c>
      <c r="J622" s="18">
        <v>4134573675</v>
      </c>
      <c r="K622" s="19">
        <v>4134573675</v>
      </c>
      <c r="L622" s="19">
        <v>0</v>
      </c>
      <c r="M622" s="19">
        <v>0</v>
      </c>
      <c r="N622" s="19">
        <v>0</v>
      </c>
      <c r="O622" s="19">
        <v>0</v>
      </c>
      <c r="P622" s="19">
        <v>0</v>
      </c>
      <c r="Q622" s="19">
        <v>0</v>
      </c>
      <c r="R622" s="19">
        <v>4134573675</v>
      </c>
      <c r="S622" s="19">
        <v>0</v>
      </c>
      <c r="T622" s="19">
        <v>295326691</v>
      </c>
      <c r="U622" s="19">
        <v>0</v>
      </c>
      <c r="V622" s="19">
        <v>2657940219</v>
      </c>
      <c r="W622" s="19">
        <v>2657940219</v>
      </c>
      <c r="X622" s="19">
        <v>0</v>
      </c>
      <c r="Y622" s="19">
        <v>1181306765</v>
      </c>
      <c r="Z622" s="19">
        <v>0</v>
      </c>
      <c r="AA622" s="19">
        <f t="shared" si="139"/>
        <v>1181306765</v>
      </c>
      <c r="AB622" s="20">
        <f t="shared" si="148"/>
        <v>0.64285714270165961</v>
      </c>
      <c r="AC622" s="20">
        <f t="shared" si="149"/>
        <v>7.1428571411295508E-2</v>
      </c>
      <c r="AD622" s="21">
        <f t="shared" si="150"/>
        <v>0.71428571411295516</v>
      </c>
    </row>
    <row r="623" spans="1:30" ht="75" outlineLevel="2" x14ac:dyDescent="0.25">
      <c r="A623" s="15" t="s">
        <v>35</v>
      </c>
      <c r="B623" s="16" t="s">
        <v>36</v>
      </c>
      <c r="C623" s="16" t="s">
        <v>126</v>
      </c>
      <c r="D623" s="16" t="s">
        <v>127</v>
      </c>
      <c r="E623" s="16" t="s">
        <v>135</v>
      </c>
      <c r="F623" s="16" t="s">
        <v>39</v>
      </c>
      <c r="G623" s="16">
        <v>1310</v>
      </c>
      <c r="H623" s="16">
        <v>3430</v>
      </c>
      <c r="I623" s="17" t="s">
        <v>136</v>
      </c>
      <c r="J623" s="18">
        <v>2444778461</v>
      </c>
      <c r="K623" s="19">
        <v>2444778461</v>
      </c>
      <c r="L623" s="19">
        <v>0</v>
      </c>
      <c r="M623" s="19">
        <v>0</v>
      </c>
      <c r="N623" s="19">
        <v>0</v>
      </c>
      <c r="O623" s="19">
        <v>0</v>
      </c>
      <c r="P623" s="19">
        <v>0</v>
      </c>
      <c r="Q623" s="19">
        <v>0</v>
      </c>
      <c r="R623" s="19">
        <v>2444778461</v>
      </c>
      <c r="S623" s="19">
        <v>0</v>
      </c>
      <c r="T623" s="19">
        <v>174627033</v>
      </c>
      <c r="U623" s="19">
        <v>0</v>
      </c>
      <c r="V623" s="19">
        <v>1571643297</v>
      </c>
      <c r="W623" s="19">
        <v>1571643297</v>
      </c>
      <c r="X623" s="19">
        <v>0</v>
      </c>
      <c r="Y623" s="19">
        <v>698508131</v>
      </c>
      <c r="Z623" s="19">
        <v>0</v>
      </c>
      <c r="AA623" s="19">
        <f t="shared" si="139"/>
        <v>698508131</v>
      </c>
      <c r="AB623" s="20">
        <f t="shared" si="148"/>
        <v>0.6428571431200939</v>
      </c>
      <c r="AC623" s="20">
        <f t="shared" si="149"/>
        <v>7.142857145778822E-2</v>
      </c>
      <c r="AD623" s="21">
        <f t="shared" si="150"/>
        <v>0.71428571457788215</v>
      </c>
    </row>
    <row r="624" spans="1:30" ht="30" outlineLevel="2" x14ac:dyDescent="0.25">
      <c r="A624" s="15" t="s">
        <v>35</v>
      </c>
      <c r="B624" s="16" t="s">
        <v>36</v>
      </c>
      <c r="C624" s="16" t="s">
        <v>126</v>
      </c>
      <c r="D624" s="16" t="s">
        <v>127</v>
      </c>
      <c r="E624" s="16" t="s">
        <v>137</v>
      </c>
      <c r="F624" s="16">
        <v>280</v>
      </c>
      <c r="G624" s="16">
        <v>1310</v>
      </c>
      <c r="H624" s="16">
        <v>3480</v>
      </c>
      <c r="I624" s="17" t="s">
        <v>138</v>
      </c>
      <c r="J624" s="18">
        <v>241322616984</v>
      </c>
      <c r="K624" s="19">
        <v>241322616984</v>
      </c>
      <c r="L624" s="19">
        <v>0</v>
      </c>
      <c r="M624" s="19">
        <v>0</v>
      </c>
      <c r="N624" s="19">
        <v>0</v>
      </c>
      <c r="O624" s="19">
        <v>0</v>
      </c>
      <c r="P624" s="19">
        <v>0</v>
      </c>
      <c r="Q624" s="19">
        <v>-36000000000</v>
      </c>
      <c r="R624" s="19">
        <v>205322616984</v>
      </c>
      <c r="S624" s="19">
        <v>0</v>
      </c>
      <c r="T624" s="19">
        <v>37701077385</v>
      </c>
      <c r="U624" s="19">
        <v>0</v>
      </c>
      <c r="V624" s="19">
        <v>131976643937.8</v>
      </c>
      <c r="W624" s="19">
        <v>131976643937.8</v>
      </c>
      <c r="X624" s="19">
        <v>0</v>
      </c>
      <c r="Y624" s="19">
        <v>71644895661.199997</v>
      </c>
      <c r="Z624" s="19">
        <v>0</v>
      </c>
      <c r="AA624" s="19">
        <f t="shared" si="139"/>
        <v>35644895661.199997</v>
      </c>
      <c r="AB624" s="20">
        <f t="shared" si="148"/>
        <v>0.64277694233794236</v>
      </c>
      <c r="AC624" s="20">
        <f t="shared" si="149"/>
        <v>0.18361872617246983</v>
      </c>
      <c r="AD624" s="21">
        <f t="shared" si="150"/>
        <v>0.82639566851041213</v>
      </c>
    </row>
    <row r="625" spans="1:30" ht="150" outlineLevel="2" x14ac:dyDescent="0.25">
      <c r="A625" s="15" t="s">
        <v>35</v>
      </c>
      <c r="B625" s="16" t="s">
        <v>36</v>
      </c>
      <c r="C625" s="16" t="s">
        <v>126</v>
      </c>
      <c r="D625" s="16" t="s">
        <v>127</v>
      </c>
      <c r="E625" s="16" t="s">
        <v>137</v>
      </c>
      <c r="F625" s="16" t="s">
        <v>39</v>
      </c>
      <c r="G625" s="16">
        <v>1310</v>
      </c>
      <c r="H625" s="16">
        <v>3440</v>
      </c>
      <c r="I625" s="17" t="s">
        <v>139</v>
      </c>
      <c r="J625" s="18">
        <v>248791389016</v>
      </c>
      <c r="K625" s="19">
        <v>248791389016</v>
      </c>
      <c r="L625" s="19">
        <v>0</v>
      </c>
      <c r="M625" s="19">
        <v>0</v>
      </c>
      <c r="N625" s="19">
        <v>0</v>
      </c>
      <c r="O625" s="19">
        <v>0</v>
      </c>
      <c r="P625" s="19">
        <v>0</v>
      </c>
      <c r="Q625" s="19">
        <v>0</v>
      </c>
      <c r="R625" s="19">
        <v>248791389016</v>
      </c>
      <c r="S625" s="19">
        <v>0</v>
      </c>
      <c r="T625" s="19">
        <v>10</v>
      </c>
      <c r="U625" s="19">
        <v>0</v>
      </c>
      <c r="V625" s="19">
        <v>207333052520.20001</v>
      </c>
      <c r="W625" s="19">
        <v>207333052520.20001</v>
      </c>
      <c r="X625" s="19">
        <v>0</v>
      </c>
      <c r="Y625" s="19">
        <v>41458336485.800003</v>
      </c>
      <c r="Z625" s="19">
        <v>0</v>
      </c>
      <c r="AA625" s="19">
        <f t="shared" si="139"/>
        <v>41458336485.799988</v>
      </c>
      <c r="AB625" s="20">
        <f t="shared" si="148"/>
        <v>0.83336104734262417</v>
      </c>
      <c r="AC625" s="20">
        <f t="shared" si="149"/>
        <v>4.0194317172918278E-11</v>
      </c>
      <c r="AD625" s="21">
        <f t="shared" si="150"/>
        <v>0.83336104738281847</v>
      </c>
    </row>
    <row r="626" spans="1:30" ht="90" outlineLevel="2" x14ac:dyDescent="0.25">
      <c r="A626" s="15" t="s">
        <v>35</v>
      </c>
      <c r="B626" s="16" t="s">
        <v>36</v>
      </c>
      <c r="C626" s="16" t="s">
        <v>126</v>
      </c>
      <c r="D626" s="16" t="s">
        <v>127</v>
      </c>
      <c r="E626" s="16" t="s">
        <v>140</v>
      </c>
      <c r="F626" s="16" t="s">
        <v>39</v>
      </c>
      <c r="G626" s="16">
        <v>1310</v>
      </c>
      <c r="H626" s="16">
        <v>3440</v>
      </c>
      <c r="I626" s="17" t="s">
        <v>141</v>
      </c>
      <c r="J626" s="18">
        <v>2156813501</v>
      </c>
      <c r="K626" s="19">
        <v>2156813501</v>
      </c>
      <c r="L626" s="19">
        <v>0</v>
      </c>
      <c r="M626" s="19">
        <v>0</v>
      </c>
      <c r="N626" s="19">
        <v>0</v>
      </c>
      <c r="O626" s="19">
        <v>0</v>
      </c>
      <c r="P626" s="19">
        <v>0</v>
      </c>
      <c r="Q626" s="19">
        <v>0</v>
      </c>
      <c r="R626" s="19">
        <v>2156813501</v>
      </c>
      <c r="S626" s="19">
        <v>0</v>
      </c>
      <c r="T626" s="19">
        <v>179734458</v>
      </c>
      <c r="U626" s="19">
        <v>0</v>
      </c>
      <c r="V626" s="19">
        <v>1437875664</v>
      </c>
      <c r="W626" s="19">
        <v>1437875664</v>
      </c>
      <c r="X626" s="19">
        <v>0</v>
      </c>
      <c r="Y626" s="19">
        <v>539203379</v>
      </c>
      <c r="Z626" s="19">
        <v>0</v>
      </c>
      <c r="AA626" s="19">
        <f t="shared" si="139"/>
        <v>539203379</v>
      </c>
      <c r="AB626" s="20">
        <f t="shared" si="148"/>
        <v>0.66666666512117678</v>
      </c>
      <c r="AC626" s="20">
        <f t="shared" si="149"/>
        <v>8.3333333140147098E-2</v>
      </c>
      <c r="AD626" s="21">
        <f t="shared" si="150"/>
        <v>0.74999999826132391</v>
      </c>
    </row>
    <row r="627" spans="1:30" ht="105" outlineLevel="2" x14ac:dyDescent="0.25">
      <c r="A627" s="15" t="s">
        <v>35</v>
      </c>
      <c r="B627" s="16" t="s">
        <v>36</v>
      </c>
      <c r="C627" s="16" t="s">
        <v>126</v>
      </c>
      <c r="D627" s="16" t="s">
        <v>127</v>
      </c>
      <c r="E627" s="16" t="s">
        <v>142</v>
      </c>
      <c r="F627" s="16" t="s">
        <v>39</v>
      </c>
      <c r="G627" s="16">
        <v>1310</v>
      </c>
      <c r="H627" s="16">
        <v>3440</v>
      </c>
      <c r="I627" s="17" t="s">
        <v>143</v>
      </c>
      <c r="J627" s="18">
        <v>2156813501</v>
      </c>
      <c r="K627" s="19">
        <v>2156813501</v>
      </c>
      <c r="L627" s="19">
        <v>0</v>
      </c>
      <c r="M627" s="19">
        <v>0</v>
      </c>
      <c r="N627" s="19">
        <v>0</v>
      </c>
      <c r="O627" s="19">
        <v>0</v>
      </c>
      <c r="P627" s="19">
        <v>0</v>
      </c>
      <c r="Q627" s="19">
        <v>0</v>
      </c>
      <c r="R627" s="19">
        <v>2156813501</v>
      </c>
      <c r="S627" s="19">
        <v>0</v>
      </c>
      <c r="T627" s="19">
        <v>179734458</v>
      </c>
      <c r="U627" s="19">
        <v>0</v>
      </c>
      <c r="V627" s="19">
        <v>1437875664</v>
      </c>
      <c r="W627" s="19">
        <v>1437875664</v>
      </c>
      <c r="X627" s="19">
        <v>0</v>
      </c>
      <c r="Y627" s="19">
        <v>539203379</v>
      </c>
      <c r="Z627" s="19">
        <v>0</v>
      </c>
      <c r="AA627" s="19">
        <f t="shared" si="139"/>
        <v>539203379</v>
      </c>
      <c r="AB627" s="20">
        <f t="shared" si="148"/>
        <v>0.66666666512117678</v>
      </c>
      <c r="AC627" s="20">
        <f t="shared" si="149"/>
        <v>8.3333333140147098E-2</v>
      </c>
      <c r="AD627" s="21">
        <f t="shared" si="150"/>
        <v>0.74999999826132391</v>
      </c>
    </row>
    <row r="628" spans="1:30" ht="105" outlineLevel="2" x14ac:dyDescent="0.25">
      <c r="A628" s="15" t="s">
        <v>35</v>
      </c>
      <c r="B628" s="16" t="s">
        <v>36</v>
      </c>
      <c r="C628" s="16" t="s">
        <v>126</v>
      </c>
      <c r="D628" s="16" t="s">
        <v>127</v>
      </c>
      <c r="E628" s="16" t="s">
        <v>144</v>
      </c>
      <c r="F628" s="16" t="s">
        <v>39</v>
      </c>
      <c r="G628" s="16">
        <v>1310</v>
      </c>
      <c r="H628" s="16">
        <v>3440</v>
      </c>
      <c r="I628" s="17" t="s">
        <v>145</v>
      </c>
      <c r="J628" s="18">
        <v>2156813501</v>
      </c>
      <c r="K628" s="19">
        <v>2156813501</v>
      </c>
      <c r="L628" s="19">
        <v>0</v>
      </c>
      <c r="M628" s="19">
        <v>0</v>
      </c>
      <c r="N628" s="19">
        <v>0</v>
      </c>
      <c r="O628" s="19">
        <v>0</v>
      </c>
      <c r="P628" s="19">
        <v>0</v>
      </c>
      <c r="Q628" s="19">
        <v>0</v>
      </c>
      <c r="R628" s="19">
        <v>2156813501</v>
      </c>
      <c r="S628" s="19">
        <v>0</v>
      </c>
      <c r="T628" s="19">
        <v>190203879.66</v>
      </c>
      <c r="U628" s="19">
        <v>0</v>
      </c>
      <c r="V628" s="19">
        <v>1427406242.3399999</v>
      </c>
      <c r="W628" s="19">
        <v>1427406242.3399999</v>
      </c>
      <c r="X628" s="19">
        <v>0</v>
      </c>
      <c r="Y628" s="19">
        <v>539203379</v>
      </c>
      <c r="Z628" s="19">
        <v>0</v>
      </c>
      <c r="AA628" s="19">
        <f t="shared" si="139"/>
        <v>539203379</v>
      </c>
      <c r="AB628" s="20">
        <f t="shared" si="148"/>
        <v>0.66181254970732861</v>
      </c>
      <c r="AC628" s="20">
        <f t="shared" si="149"/>
        <v>8.818744855399531E-2</v>
      </c>
      <c r="AD628" s="21">
        <f t="shared" si="150"/>
        <v>0.74999999826132391</v>
      </c>
    </row>
    <row r="629" spans="1:30" ht="105" outlineLevel="2" x14ac:dyDescent="0.25">
      <c r="A629" s="15" t="s">
        <v>35</v>
      </c>
      <c r="B629" s="16" t="s">
        <v>36</v>
      </c>
      <c r="C629" s="16" t="s">
        <v>126</v>
      </c>
      <c r="D629" s="16" t="s">
        <v>127</v>
      </c>
      <c r="E629" s="16" t="s">
        <v>146</v>
      </c>
      <c r="F629" s="16" t="s">
        <v>39</v>
      </c>
      <c r="G629" s="16">
        <v>1310</v>
      </c>
      <c r="H629" s="16">
        <v>3440</v>
      </c>
      <c r="I629" s="17" t="s">
        <v>147</v>
      </c>
      <c r="J629" s="18">
        <v>2156813501</v>
      </c>
      <c r="K629" s="19">
        <v>2156813501</v>
      </c>
      <c r="L629" s="19">
        <v>0</v>
      </c>
      <c r="M629" s="19">
        <v>0</v>
      </c>
      <c r="N629" s="19">
        <v>0</v>
      </c>
      <c r="O629" s="19">
        <v>0</v>
      </c>
      <c r="P629" s="19">
        <v>0</v>
      </c>
      <c r="Q629" s="19">
        <v>0</v>
      </c>
      <c r="R629" s="19">
        <v>2156813501</v>
      </c>
      <c r="S629" s="19">
        <v>0</v>
      </c>
      <c r="T629" s="19">
        <v>179734458</v>
      </c>
      <c r="U629" s="19">
        <v>0</v>
      </c>
      <c r="V629" s="19">
        <v>1437875664</v>
      </c>
      <c r="W629" s="19">
        <v>1437875664</v>
      </c>
      <c r="X629" s="19">
        <v>0</v>
      </c>
      <c r="Y629" s="19">
        <v>539203379</v>
      </c>
      <c r="Z629" s="19">
        <v>0</v>
      </c>
      <c r="AA629" s="19">
        <f t="shared" si="139"/>
        <v>539203379</v>
      </c>
      <c r="AB629" s="20">
        <f t="shared" si="148"/>
        <v>0.66666666512117678</v>
      </c>
      <c r="AC629" s="20">
        <f t="shared" si="149"/>
        <v>8.3333333140147098E-2</v>
      </c>
      <c r="AD629" s="21">
        <f t="shared" si="150"/>
        <v>0.74999999826132391</v>
      </c>
    </row>
    <row r="630" spans="1:30" ht="105" outlineLevel="2" x14ac:dyDescent="0.25">
      <c r="A630" s="15" t="s">
        <v>35</v>
      </c>
      <c r="B630" s="16" t="s">
        <v>36</v>
      </c>
      <c r="C630" s="16" t="s">
        <v>126</v>
      </c>
      <c r="D630" s="16" t="s">
        <v>127</v>
      </c>
      <c r="E630" s="16" t="s">
        <v>148</v>
      </c>
      <c r="F630" s="16">
        <v>280</v>
      </c>
      <c r="G630" s="16">
        <v>1310</v>
      </c>
      <c r="H630" s="16">
        <v>3480</v>
      </c>
      <c r="I630" s="17" t="s">
        <v>149</v>
      </c>
      <c r="J630" s="18">
        <v>0</v>
      </c>
      <c r="K630" s="19">
        <v>1000000000</v>
      </c>
      <c r="L630" s="19">
        <v>0</v>
      </c>
      <c r="M630" s="19">
        <v>0</v>
      </c>
      <c r="N630" s="19">
        <v>0</v>
      </c>
      <c r="O630" s="19">
        <v>0</v>
      </c>
      <c r="P630" s="19">
        <v>0</v>
      </c>
      <c r="Q630" s="19">
        <v>0</v>
      </c>
      <c r="R630" s="19">
        <v>1000000000</v>
      </c>
      <c r="S630" s="19">
        <v>0</v>
      </c>
      <c r="T630" s="19">
        <v>0</v>
      </c>
      <c r="U630" s="19">
        <v>0</v>
      </c>
      <c r="V630" s="19">
        <v>1000000000</v>
      </c>
      <c r="W630" s="19">
        <v>1000000000</v>
      </c>
      <c r="X630" s="19">
        <v>0</v>
      </c>
      <c r="Y630" s="19">
        <v>0</v>
      </c>
      <c r="Z630" s="19">
        <v>0</v>
      </c>
      <c r="AA630" s="19">
        <f t="shared" si="139"/>
        <v>0</v>
      </c>
      <c r="AB630" s="20">
        <f t="shared" si="148"/>
        <v>1</v>
      </c>
      <c r="AC630" s="20">
        <f t="shared" si="149"/>
        <v>0</v>
      </c>
      <c r="AD630" s="21">
        <f t="shared" si="150"/>
        <v>1</v>
      </c>
    </row>
    <row r="631" spans="1:30" ht="105" outlineLevel="2" x14ac:dyDescent="0.25">
      <c r="A631" s="15" t="s">
        <v>35</v>
      </c>
      <c r="B631" s="16" t="s">
        <v>36</v>
      </c>
      <c r="C631" s="16" t="s">
        <v>126</v>
      </c>
      <c r="D631" s="16" t="s">
        <v>127</v>
      </c>
      <c r="E631" s="16" t="s">
        <v>148</v>
      </c>
      <c r="F631" s="16" t="s">
        <v>39</v>
      </c>
      <c r="G631" s="16">
        <v>1310</v>
      </c>
      <c r="H631" s="16">
        <v>3440</v>
      </c>
      <c r="I631" s="17" t="s">
        <v>150</v>
      </c>
      <c r="J631" s="18">
        <v>34100744000</v>
      </c>
      <c r="K631" s="19">
        <v>34100744000</v>
      </c>
      <c r="L631" s="19">
        <v>0</v>
      </c>
      <c r="M631" s="19">
        <v>0</v>
      </c>
      <c r="N631" s="19">
        <v>0</v>
      </c>
      <c r="O631" s="19">
        <v>0</v>
      </c>
      <c r="P631" s="19">
        <v>0</v>
      </c>
      <c r="Q631" s="19">
        <v>0</v>
      </c>
      <c r="R631" s="19">
        <v>34100744000</v>
      </c>
      <c r="S631" s="19">
        <v>0</v>
      </c>
      <c r="T631" s="19">
        <v>2623134154</v>
      </c>
      <c r="U631" s="19">
        <v>0</v>
      </c>
      <c r="V631" s="19">
        <v>23608207384</v>
      </c>
      <c r="W631" s="19">
        <v>23608207384</v>
      </c>
      <c r="X631" s="19">
        <v>0</v>
      </c>
      <c r="Y631" s="19">
        <v>7869402462</v>
      </c>
      <c r="Z631" s="19">
        <v>0</v>
      </c>
      <c r="AA631" s="19">
        <f t="shared" si="139"/>
        <v>7869402462</v>
      </c>
      <c r="AB631" s="20">
        <f t="shared" si="148"/>
        <v>0.69230769228964628</v>
      </c>
      <c r="AC631" s="20">
        <f t="shared" si="149"/>
        <v>7.6923076927588444E-2</v>
      </c>
      <c r="AD631" s="21">
        <f t="shared" si="150"/>
        <v>0.76923076921723477</v>
      </c>
    </row>
    <row r="632" spans="1:30" ht="120" outlineLevel="2" x14ac:dyDescent="0.25">
      <c r="A632" s="15" t="s">
        <v>35</v>
      </c>
      <c r="B632" s="16" t="s">
        <v>36</v>
      </c>
      <c r="C632" s="16" t="s">
        <v>126</v>
      </c>
      <c r="D632" s="16" t="s">
        <v>127</v>
      </c>
      <c r="E632" s="16" t="s">
        <v>151</v>
      </c>
      <c r="F632" s="16" t="s">
        <v>39</v>
      </c>
      <c r="G632" s="16">
        <v>1310</v>
      </c>
      <c r="H632" s="16">
        <v>3440</v>
      </c>
      <c r="I632" s="17" t="s">
        <v>152</v>
      </c>
      <c r="J632" s="18">
        <v>2450570030</v>
      </c>
      <c r="K632" s="19">
        <v>2450570030</v>
      </c>
      <c r="L632" s="19">
        <v>0</v>
      </c>
      <c r="M632" s="19">
        <v>0</v>
      </c>
      <c r="N632" s="19">
        <v>0</v>
      </c>
      <c r="O632" s="19">
        <v>0</v>
      </c>
      <c r="P632" s="19">
        <v>0</v>
      </c>
      <c r="Q632" s="19">
        <v>0</v>
      </c>
      <c r="R632" s="19">
        <v>2450570030</v>
      </c>
      <c r="S632" s="19">
        <v>0</v>
      </c>
      <c r="T632" s="19">
        <v>812224637.99000001</v>
      </c>
      <c r="U632" s="19">
        <v>0</v>
      </c>
      <c r="V632" s="19">
        <v>1025702883.01</v>
      </c>
      <c r="W632" s="19">
        <v>1025702883.01</v>
      </c>
      <c r="X632" s="19">
        <v>0</v>
      </c>
      <c r="Y632" s="19">
        <v>612642509</v>
      </c>
      <c r="Z632" s="19">
        <v>0</v>
      </c>
      <c r="AA632" s="19">
        <f t="shared" si="139"/>
        <v>612642509</v>
      </c>
      <c r="AB632" s="20">
        <f t="shared" si="148"/>
        <v>0.41855685430462886</v>
      </c>
      <c r="AC632" s="20">
        <f t="shared" si="149"/>
        <v>0.33144314508326866</v>
      </c>
      <c r="AD632" s="21">
        <f t="shared" si="150"/>
        <v>0.74999999938789752</v>
      </c>
    </row>
    <row r="633" spans="1:30" ht="120" outlineLevel="2" x14ac:dyDescent="0.25">
      <c r="A633" s="15" t="s">
        <v>177</v>
      </c>
      <c r="B633" s="16" t="s">
        <v>36</v>
      </c>
      <c r="C633" s="16" t="s">
        <v>126</v>
      </c>
      <c r="D633" s="16" t="s">
        <v>127</v>
      </c>
      <c r="E633" s="16" t="s">
        <v>58</v>
      </c>
      <c r="F633" s="16" t="s">
        <v>39</v>
      </c>
      <c r="G633" s="16">
        <v>1310</v>
      </c>
      <c r="H633" s="16">
        <v>3480</v>
      </c>
      <c r="I633" s="17" t="s">
        <v>128</v>
      </c>
      <c r="J633" s="18">
        <v>50848039</v>
      </c>
      <c r="K633" s="19">
        <v>50848039</v>
      </c>
      <c r="L633" s="19"/>
      <c r="M633" s="19"/>
      <c r="N633" s="19"/>
      <c r="O633" s="19"/>
      <c r="P633" s="19">
        <v>-153782</v>
      </c>
      <c r="Q633" s="19">
        <v>0</v>
      </c>
      <c r="R633" s="19">
        <v>50694257</v>
      </c>
      <c r="S633" s="19">
        <v>0</v>
      </c>
      <c r="T633" s="19">
        <v>20053532.890000001</v>
      </c>
      <c r="U633" s="19">
        <v>0</v>
      </c>
      <c r="V633" s="19">
        <v>30640724.109999999</v>
      </c>
      <c r="W633" s="19">
        <v>30640724.109999999</v>
      </c>
      <c r="X633" s="19">
        <v>0</v>
      </c>
      <c r="Y633" s="19">
        <v>153782</v>
      </c>
      <c r="Z633" s="19">
        <v>0</v>
      </c>
      <c r="AA633" s="19">
        <f t="shared" si="139"/>
        <v>0</v>
      </c>
      <c r="AB633" s="20">
        <f t="shared" si="148"/>
        <v>0.60442199813679087</v>
      </c>
      <c r="AC633" s="20">
        <f t="shared" si="149"/>
        <v>0.39557800186320907</v>
      </c>
      <c r="AD633" s="21">
        <f t="shared" si="150"/>
        <v>1</v>
      </c>
    </row>
    <row r="634" spans="1:30" ht="120" outlineLevel="2" x14ac:dyDescent="0.25">
      <c r="A634" s="15" t="s">
        <v>177</v>
      </c>
      <c r="B634" s="16" t="s">
        <v>36</v>
      </c>
      <c r="C634" s="16" t="s">
        <v>126</v>
      </c>
      <c r="D634" s="16" t="s">
        <v>127</v>
      </c>
      <c r="E634" s="16" t="s">
        <v>129</v>
      </c>
      <c r="F634" s="16" t="s">
        <v>39</v>
      </c>
      <c r="G634" s="16">
        <v>1310</v>
      </c>
      <c r="H634" s="16">
        <v>3480</v>
      </c>
      <c r="I634" s="17" t="s">
        <v>130</v>
      </c>
      <c r="J634" s="18">
        <v>24433207</v>
      </c>
      <c r="K634" s="19">
        <v>24433207</v>
      </c>
      <c r="L634" s="19">
        <v>319732</v>
      </c>
      <c r="M634" s="19"/>
      <c r="N634" s="19"/>
      <c r="O634" s="19"/>
      <c r="P634" s="19">
        <v>-68657</v>
      </c>
      <c r="Q634" s="19">
        <v>0</v>
      </c>
      <c r="R634" s="19">
        <v>24684282</v>
      </c>
      <c r="S634" s="19">
        <v>0</v>
      </c>
      <c r="T634" s="19">
        <v>8720089.9499999993</v>
      </c>
      <c r="U634" s="19">
        <v>0</v>
      </c>
      <c r="V634" s="19">
        <v>15644460.050000001</v>
      </c>
      <c r="W634" s="19">
        <v>15644460.050000001</v>
      </c>
      <c r="X634" s="19">
        <v>0</v>
      </c>
      <c r="Y634" s="19">
        <v>68657</v>
      </c>
      <c r="Z634" s="19">
        <v>0</v>
      </c>
      <c r="AA634" s="19">
        <f t="shared" si="139"/>
        <v>319732</v>
      </c>
      <c r="AB634" s="20">
        <f t="shared" si="148"/>
        <v>0.63378226071149246</v>
      </c>
      <c r="AC634" s="20">
        <f t="shared" si="149"/>
        <v>0.35326488127140987</v>
      </c>
      <c r="AD634" s="21">
        <f t="shared" si="150"/>
        <v>0.98704714198290233</v>
      </c>
    </row>
    <row r="635" spans="1:30" ht="75" outlineLevel="2" x14ac:dyDescent="0.25">
      <c r="A635" s="15" t="s">
        <v>177</v>
      </c>
      <c r="B635" s="16" t="s">
        <v>36</v>
      </c>
      <c r="C635" s="16" t="s">
        <v>126</v>
      </c>
      <c r="D635" s="16" t="s">
        <v>127</v>
      </c>
      <c r="E635" s="16" t="s">
        <v>131</v>
      </c>
      <c r="F635" s="16" t="s">
        <v>39</v>
      </c>
      <c r="G635" s="16">
        <v>1310</v>
      </c>
      <c r="H635" s="16">
        <v>3480</v>
      </c>
      <c r="I635" s="17" t="s">
        <v>132</v>
      </c>
      <c r="J635" s="18">
        <v>3879883215</v>
      </c>
      <c r="K635" s="19">
        <v>3879883215</v>
      </c>
      <c r="L635" s="19">
        <v>1831709</v>
      </c>
      <c r="M635" s="19"/>
      <c r="N635" s="19"/>
      <c r="O635" s="19"/>
      <c r="P635" s="19">
        <v>-240421</v>
      </c>
      <c r="Q635" s="19">
        <v>0</v>
      </c>
      <c r="R635" s="19">
        <v>3881474503</v>
      </c>
      <c r="S635" s="19">
        <v>0</v>
      </c>
      <c r="T635" s="19">
        <v>1187598726.78</v>
      </c>
      <c r="U635" s="19">
        <v>0</v>
      </c>
      <c r="V635" s="19">
        <v>2692044067.2199998</v>
      </c>
      <c r="W635" s="19">
        <v>2692044067.2199998</v>
      </c>
      <c r="X635" s="19">
        <v>0</v>
      </c>
      <c r="Y635" s="19">
        <v>240421</v>
      </c>
      <c r="Z635" s="19">
        <v>0</v>
      </c>
      <c r="AA635" s="19">
        <f t="shared" si="139"/>
        <v>1831709.0000004768</v>
      </c>
      <c r="AB635" s="20">
        <f t="shared" si="148"/>
        <v>0.69356221846602706</v>
      </c>
      <c r="AC635" s="20">
        <f t="shared" si="149"/>
        <v>0.30596587092407856</v>
      </c>
      <c r="AD635" s="21">
        <f t="shared" si="150"/>
        <v>0.99952808939010562</v>
      </c>
    </row>
    <row r="636" spans="1:30" ht="120" outlineLevel="2" x14ac:dyDescent="0.25">
      <c r="A636" s="15" t="s">
        <v>249</v>
      </c>
      <c r="B636" s="16" t="s">
        <v>250</v>
      </c>
      <c r="C636" s="16" t="s">
        <v>126</v>
      </c>
      <c r="D636" s="16" t="s">
        <v>127</v>
      </c>
      <c r="E636" s="16" t="s">
        <v>58</v>
      </c>
      <c r="F636" s="16" t="s">
        <v>39</v>
      </c>
      <c r="G636" s="16">
        <v>1310</v>
      </c>
      <c r="H636" s="16">
        <v>3480</v>
      </c>
      <c r="I636" s="17" t="s">
        <v>128</v>
      </c>
      <c r="J636" s="18">
        <v>1355743</v>
      </c>
      <c r="K636" s="19">
        <v>1355743</v>
      </c>
      <c r="L636" s="19"/>
      <c r="M636" s="19"/>
      <c r="N636" s="19"/>
      <c r="O636" s="19"/>
      <c r="P636" s="19">
        <v>-22991</v>
      </c>
      <c r="Q636" s="19">
        <v>0</v>
      </c>
      <c r="R636" s="19">
        <v>1332752</v>
      </c>
      <c r="S636" s="19">
        <v>0</v>
      </c>
      <c r="T636" s="19">
        <v>690274.92</v>
      </c>
      <c r="U636" s="19">
        <v>0</v>
      </c>
      <c r="V636" s="19">
        <v>642477.07999999996</v>
      </c>
      <c r="W636" s="19">
        <v>642477.07999999996</v>
      </c>
      <c r="X636" s="19">
        <v>0</v>
      </c>
      <c r="Y636" s="19">
        <v>22991</v>
      </c>
      <c r="Z636" s="19">
        <v>0</v>
      </c>
      <c r="AA636" s="19">
        <f t="shared" si="139"/>
        <v>0</v>
      </c>
      <c r="AB636" s="20">
        <f t="shared" si="148"/>
        <v>0.48206799164435693</v>
      </c>
      <c r="AC636" s="20">
        <f t="shared" si="149"/>
        <v>0.51793200835564313</v>
      </c>
      <c r="AD636" s="21">
        <f t="shared" si="150"/>
        <v>1</v>
      </c>
    </row>
    <row r="637" spans="1:30" ht="120" outlineLevel="2" x14ac:dyDescent="0.25">
      <c r="A637" s="15" t="s">
        <v>249</v>
      </c>
      <c r="B637" s="16" t="s">
        <v>250</v>
      </c>
      <c r="C637" s="16" t="s">
        <v>126</v>
      </c>
      <c r="D637" s="16" t="s">
        <v>127</v>
      </c>
      <c r="E637" s="16" t="s">
        <v>129</v>
      </c>
      <c r="F637" s="16" t="s">
        <v>39</v>
      </c>
      <c r="G637" s="16">
        <v>1310</v>
      </c>
      <c r="H637" s="16">
        <v>3480</v>
      </c>
      <c r="I637" s="17" t="s">
        <v>130</v>
      </c>
      <c r="J637" s="18">
        <v>778760</v>
      </c>
      <c r="K637" s="19">
        <v>778760</v>
      </c>
      <c r="L637" s="19"/>
      <c r="M637" s="19"/>
      <c r="N637" s="19"/>
      <c r="O637" s="19"/>
      <c r="P637" s="19">
        <v>-12936</v>
      </c>
      <c r="Q637" s="19">
        <v>0</v>
      </c>
      <c r="R637" s="19">
        <v>765824</v>
      </c>
      <c r="S637" s="19">
        <v>0</v>
      </c>
      <c r="T637" s="19">
        <v>375474.17</v>
      </c>
      <c r="U637" s="19">
        <v>0</v>
      </c>
      <c r="V637" s="19">
        <v>390349.83</v>
      </c>
      <c r="W637" s="19">
        <v>390349.83</v>
      </c>
      <c r="X637" s="19">
        <v>0</v>
      </c>
      <c r="Y637" s="19">
        <v>12936</v>
      </c>
      <c r="Z637" s="19">
        <v>0</v>
      </c>
      <c r="AA637" s="19">
        <f t="shared" si="139"/>
        <v>0</v>
      </c>
      <c r="AB637" s="20">
        <f t="shared" si="148"/>
        <v>0.50971219235751297</v>
      </c>
      <c r="AC637" s="20">
        <f t="shared" si="149"/>
        <v>0.49028780764248703</v>
      </c>
      <c r="AD637" s="21">
        <f t="shared" si="150"/>
        <v>1</v>
      </c>
    </row>
    <row r="638" spans="1:30" ht="75" outlineLevel="2" x14ac:dyDescent="0.25">
      <c r="A638" s="15" t="s">
        <v>249</v>
      </c>
      <c r="B638" s="16" t="s">
        <v>250</v>
      </c>
      <c r="C638" s="16" t="s">
        <v>126</v>
      </c>
      <c r="D638" s="16" t="s">
        <v>127</v>
      </c>
      <c r="E638" s="16" t="s">
        <v>131</v>
      </c>
      <c r="F638" s="16" t="s">
        <v>39</v>
      </c>
      <c r="G638" s="16">
        <v>1310</v>
      </c>
      <c r="H638" s="16">
        <v>3480</v>
      </c>
      <c r="I638" s="17" t="s">
        <v>132</v>
      </c>
      <c r="J638" s="18">
        <v>3018520</v>
      </c>
      <c r="K638" s="19">
        <v>3018520</v>
      </c>
      <c r="L638" s="19"/>
      <c r="M638" s="19"/>
      <c r="N638" s="19"/>
      <c r="O638" s="19"/>
      <c r="P638" s="19">
        <v>-49970</v>
      </c>
      <c r="Q638" s="19">
        <v>0</v>
      </c>
      <c r="R638" s="19">
        <v>2968550</v>
      </c>
      <c r="S638" s="19">
        <v>0</v>
      </c>
      <c r="T638" s="19">
        <v>1756078.56</v>
      </c>
      <c r="U638" s="19">
        <v>0</v>
      </c>
      <c r="V638" s="19">
        <v>1212471.44</v>
      </c>
      <c r="W638" s="19">
        <v>1212471.44</v>
      </c>
      <c r="X638" s="19">
        <v>0</v>
      </c>
      <c r="Y638" s="19">
        <v>49970</v>
      </c>
      <c r="Z638" s="19">
        <v>0</v>
      </c>
      <c r="AA638" s="19">
        <f t="shared" si="139"/>
        <v>0</v>
      </c>
      <c r="AB638" s="20">
        <f t="shared" si="148"/>
        <v>0.40843894830809652</v>
      </c>
      <c r="AC638" s="20">
        <f t="shared" si="149"/>
        <v>0.59156105169190343</v>
      </c>
      <c r="AD638" s="21">
        <f t="shared" si="150"/>
        <v>1</v>
      </c>
    </row>
    <row r="639" spans="1:30" ht="120" outlineLevel="2" x14ac:dyDescent="0.25">
      <c r="A639" s="15" t="s">
        <v>249</v>
      </c>
      <c r="B639" s="16" t="s">
        <v>258</v>
      </c>
      <c r="C639" s="16" t="s">
        <v>126</v>
      </c>
      <c r="D639" s="16" t="s">
        <v>127</v>
      </c>
      <c r="E639" s="16" t="s">
        <v>58</v>
      </c>
      <c r="F639" s="16" t="s">
        <v>39</v>
      </c>
      <c r="G639" s="16">
        <v>1310</v>
      </c>
      <c r="H639" s="16">
        <v>3480</v>
      </c>
      <c r="I639" s="17" t="s">
        <v>128</v>
      </c>
      <c r="J639" s="18">
        <v>26078935</v>
      </c>
      <c r="K639" s="19">
        <v>26078935</v>
      </c>
      <c r="L639" s="19"/>
      <c r="M639" s="19"/>
      <c r="N639" s="19"/>
      <c r="O639" s="19"/>
      <c r="P639" s="19">
        <v>-135166</v>
      </c>
      <c r="Q639" s="19">
        <v>0</v>
      </c>
      <c r="R639" s="19">
        <v>25943769</v>
      </c>
      <c r="S639" s="19">
        <v>0</v>
      </c>
      <c r="T639" s="19">
        <v>12591167.34</v>
      </c>
      <c r="U639" s="19">
        <v>0</v>
      </c>
      <c r="V639" s="19">
        <v>13352601.66</v>
      </c>
      <c r="W639" s="19">
        <v>13352601.66</v>
      </c>
      <c r="X639" s="19">
        <v>0</v>
      </c>
      <c r="Y639" s="19">
        <v>135166</v>
      </c>
      <c r="Z639" s="19">
        <v>0</v>
      </c>
      <c r="AA639" s="19">
        <f t="shared" si="139"/>
        <v>0</v>
      </c>
      <c r="AB639" s="20">
        <f t="shared" si="148"/>
        <v>0.51467470512861879</v>
      </c>
      <c r="AC639" s="20">
        <f t="shared" si="149"/>
        <v>0.48532529487138126</v>
      </c>
      <c r="AD639" s="21">
        <f t="shared" si="150"/>
        <v>1</v>
      </c>
    </row>
    <row r="640" spans="1:30" ht="120" outlineLevel="2" x14ac:dyDescent="0.25">
      <c r="A640" s="15" t="s">
        <v>249</v>
      </c>
      <c r="B640" s="16" t="s">
        <v>258</v>
      </c>
      <c r="C640" s="16" t="s">
        <v>126</v>
      </c>
      <c r="D640" s="16" t="s">
        <v>127</v>
      </c>
      <c r="E640" s="16" t="s">
        <v>129</v>
      </c>
      <c r="F640" s="16" t="s">
        <v>39</v>
      </c>
      <c r="G640" s="16">
        <v>1310</v>
      </c>
      <c r="H640" s="16">
        <v>3480</v>
      </c>
      <c r="I640" s="17" t="s">
        <v>130</v>
      </c>
      <c r="J640" s="18">
        <v>14793063</v>
      </c>
      <c r="K640" s="19">
        <v>14793063</v>
      </c>
      <c r="L640" s="19">
        <v>34677</v>
      </c>
      <c r="M640" s="19"/>
      <c r="N640" s="19"/>
      <c r="O640" s="19"/>
      <c r="P640" s="19">
        <v>-76054</v>
      </c>
      <c r="Q640" s="19">
        <v>0</v>
      </c>
      <c r="R640" s="19">
        <v>14751686</v>
      </c>
      <c r="S640" s="19">
        <v>0</v>
      </c>
      <c r="T640" s="19">
        <v>5393747.5499999998</v>
      </c>
      <c r="U640" s="19">
        <v>0</v>
      </c>
      <c r="V640" s="19">
        <v>9323261.4499999993</v>
      </c>
      <c r="W640" s="19">
        <v>9323261.4499999993</v>
      </c>
      <c r="X640" s="19">
        <v>0</v>
      </c>
      <c r="Y640" s="19">
        <v>76054</v>
      </c>
      <c r="Z640" s="19">
        <v>0</v>
      </c>
      <c r="AA640" s="19">
        <f t="shared" si="139"/>
        <v>34677</v>
      </c>
      <c r="AB640" s="20">
        <f t="shared" si="148"/>
        <v>0.6320132797024014</v>
      </c>
      <c r="AC640" s="20">
        <f t="shared" si="149"/>
        <v>0.36563600594535428</v>
      </c>
      <c r="AD640" s="21">
        <f t="shared" si="150"/>
        <v>0.99764928564775568</v>
      </c>
    </row>
    <row r="641" spans="1:30" ht="135" outlineLevel="2" x14ac:dyDescent="0.25">
      <c r="A641" s="15" t="s">
        <v>249</v>
      </c>
      <c r="B641" s="16" t="s">
        <v>258</v>
      </c>
      <c r="C641" s="16" t="s">
        <v>126</v>
      </c>
      <c r="D641" s="16" t="s">
        <v>127</v>
      </c>
      <c r="E641" s="16" t="s">
        <v>266</v>
      </c>
      <c r="F641" s="16" t="s">
        <v>39</v>
      </c>
      <c r="G641" s="16">
        <v>1310</v>
      </c>
      <c r="H641" s="16">
        <v>3480</v>
      </c>
      <c r="I641" s="17" t="s">
        <v>267</v>
      </c>
      <c r="J641" s="18">
        <v>72017917</v>
      </c>
      <c r="K641" s="19">
        <v>70688527</v>
      </c>
      <c r="L641" s="19">
        <v>0</v>
      </c>
      <c r="M641" s="19">
        <v>0</v>
      </c>
      <c r="N641" s="19">
        <v>0</v>
      </c>
      <c r="O641" s="19">
        <v>0</v>
      </c>
      <c r="P641" s="19">
        <v>0</v>
      </c>
      <c r="Q641" s="19">
        <v>-70688527</v>
      </c>
      <c r="R641" s="19">
        <v>0</v>
      </c>
      <c r="S641" s="19">
        <v>0</v>
      </c>
      <c r="T641" s="19">
        <v>0</v>
      </c>
      <c r="U641" s="19">
        <v>0</v>
      </c>
      <c r="V641" s="19">
        <v>0</v>
      </c>
      <c r="W641" s="19">
        <v>0</v>
      </c>
      <c r="X641" s="19">
        <v>0</v>
      </c>
      <c r="Y641" s="19">
        <v>70688527</v>
      </c>
      <c r="Z641" s="19">
        <v>0</v>
      </c>
      <c r="AA641" s="19">
        <f t="shared" si="139"/>
        <v>0</v>
      </c>
      <c r="AB641" s="20">
        <v>0</v>
      </c>
      <c r="AC641" s="20">
        <v>0</v>
      </c>
      <c r="AD641" s="21">
        <v>0</v>
      </c>
    </row>
    <row r="642" spans="1:30" ht="75" outlineLevel="2" x14ac:dyDescent="0.25">
      <c r="A642" s="15" t="s">
        <v>249</v>
      </c>
      <c r="B642" s="16" t="s">
        <v>258</v>
      </c>
      <c r="C642" s="16" t="s">
        <v>126</v>
      </c>
      <c r="D642" s="16" t="s">
        <v>127</v>
      </c>
      <c r="E642" s="16" t="s">
        <v>131</v>
      </c>
      <c r="F642" s="16" t="s">
        <v>39</v>
      </c>
      <c r="G642" s="16">
        <v>1310</v>
      </c>
      <c r="H642" s="16">
        <v>3480</v>
      </c>
      <c r="I642" s="17" t="s">
        <v>132</v>
      </c>
      <c r="J642" s="18">
        <v>56671265</v>
      </c>
      <c r="K642" s="19">
        <v>57471265</v>
      </c>
      <c r="L642" s="19">
        <v>195579</v>
      </c>
      <c r="M642" s="19"/>
      <c r="N642" s="19"/>
      <c r="O642" s="19"/>
      <c r="P642" s="19">
        <v>-293779</v>
      </c>
      <c r="Q642" s="19">
        <v>0</v>
      </c>
      <c r="R642" s="19">
        <v>57373065</v>
      </c>
      <c r="S642" s="19">
        <v>0</v>
      </c>
      <c r="T642" s="19">
        <v>26064647.239999998</v>
      </c>
      <c r="U642" s="19">
        <v>0</v>
      </c>
      <c r="V642" s="19">
        <v>31112838.760000002</v>
      </c>
      <c r="W642" s="19">
        <v>31112838.760000002</v>
      </c>
      <c r="X642" s="19">
        <v>0</v>
      </c>
      <c r="Y642" s="19">
        <v>293779</v>
      </c>
      <c r="Z642" s="19">
        <v>0</v>
      </c>
      <c r="AA642" s="19">
        <f t="shared" si="139"/>
        <v>195579</v>
      </c>
      <c r="AB642" s="20">
        <f>V642/R642</f>
        <v>0.54228998851638832</v>
      </c>
      <c r="AC642" s="20">
        <f>(S642+T642+U642)/R642</f>
        <v>0.45430111220308689</v>
      </c>
      <c r="AD642" s="21">
        <f>AB642+AC642</f>
        <v>0.99659110071947521</v>
      </c>
    </row>
    <row r="643" spans="1:30" ht="210" outlineLevel="2" x14ac:dyDescent="0.25">
      <c r="A643" s="15" t="s">
        <v>249</v>
      </c>
      <c r="B643" s="16" t="s">
        <v>258</v>
      </c>
      <c r="C643" s="16" t="s">
        <v>126</v>
      </c>
      <c r="D643" s="16" t="s">
        <v>127</v>
      </c>
      <c r="E643" s="16" t="s">
        <v>268</v>
      </c>
      <c r="F643" s="16" t="s">
        <v>39</v>
      </c>
      <c r="G643" s="16">
        <v>1310</v>
      </c>
      <c r="H643" s="16">
        <v>3480</v>
      </c>
      <c r="I643" s="17" t="s">
        <v>269</v>
      </c>
      <c r="J643" s="18">
        <v>24005972</v>
      </c>
      <c r="K643" s="19">
        <v>24005972</v>
      </c>
      <c r="L643" s="19">
        <v>0</v>
      </c>
      <c r="M643" s="19">
        <v>0</v>
      </c>
      <c r="N643" s="19">
        <v>0</v>
      </c>
      <c r="O643" s="19">
        <v>0</v>
      </c>
      <c r="P643" s="19">
        <v>0</v>
      </c>
      <c r="Q643" s="19">
        <v>-24005972</v>
      </c>
      <c r="R643" s="19">
        <v>0</v>
      </c>
      <c r="S643" s="19">
        <v>0</v>
      </c>
      <c r="T643" s="19">
        <v>0</v>
      </c>
      <c r="U643" s="19">
        <v>0</v>
      </c>
      <c r="V643" s="19">
        <v>0</v>
      </c>
      <c r="W643" s="19">
        <v>0</v>
      </c>
      <c r="X643" s="19">
        <v>0</v>
      </c>
      <c r="Y643" s="19">
        <v>24005972</v>
      </c>
      <c r="Z643" s="19">
        <v>0</v>
      </c>
      <c r="AA643" s="19">
        <f t="shared" si="139"/>
        <v>0</v>
      </c>
      <c r="AB643" s="20">
        <v>0</v>
      </c>
      <c r="AC643" s="20">
        <v>0</v>
      </c>
      <c r="AD643" s="21">
        <v>0</v>
      </c>
    </row>
    <row r="644" spans="1:30" ht="210" outlineLevel="2" x14ac:dyDescent="0.25">
      <c r="A644" s="15" t="s">
        <v>249</v>
      </c>
      <c r="B644" s="16" t="s">
        <v>258</v>
      </c>
      <c r="C644" s="16" t="s">
        <v>126</v>
      </c>
      <c r="D644" s="16" t="s">
        <v>127</v>
      </c>
      <c r="E644" s="16" t="s">
        <v>270</v>
      </c>
      <c r="F644" s="16" t="s">
        <v>39</v>
      </c>
      <c r="G644" s="16">
        <v>1310</v>
      </c>
      <c r="H644" s="16">
        <v>3480</v>
      </c>
      <c r="I644" s="17" t="s">
        <v>271</v>
      </c>
      <c r="J644" s="18">
        <v>300000000</v>
      </c>
      <c r="K644" s="19">
        <v>300000000</v>
      </c>
      <c r="L644" s="19">
        <v>0</v>
      </c>
      <c r="M644" s="19">
        <v>0</v>
      </c>
      <c r="N644" s="19">
        <v>0</v>
      </c>
      <c r="O644" s="19">
        <v>0</v>
      </c>
      <c r="P644" s="19">
        <v>0</v>
      </c>
      <c r="Q644" s="19">
        <v>-150000000</v>
      </c>
      <c r="R644" s="19">
        <v>150000000</v>
      </c>
      <c r="S644" s="19">
        <v>0</v>
      </c>
      <c r="T644" s="19">
        <v>0</v>
      </c>
      <c r="U644" s="19">
        <v>0</v>
      </c>
      <c r="V644" s="19">
        <v>150000000</v>
      </c>
      <c r="W644" s="19">
        <v>150000000</v>
      </c>
      <c r="X644" s="19">
        <v>0</v>
      </c>
      <c r="Y644" s="19">
        <v>150000000</v>
      </c>
      <c r="Z644" s="19">
        <v>0</v>
      </c>
      <c r="AA644" s="19">
        <f t="shared" si="139"/>
        <v>0</v>
      </c>
      <c r="AB644" s="20">
        <f t="shared" ref="AB644:AB676" si="152">V644/R644</f>
        <v>1</v>
      </c>
      <c r="AC644" s="20">
        <f t="shared" ref="AC644:AC676" si="153">(S644+T644+U644)/R644</f>
        <v>0</v>
      </c>
      <c r="AD644" s="21">
        <f t="shared" ref="AD644:AD676" si="154">AB644+AC644</f>
        <v>1</v>
      </c>
    </row>
    <row r="645" spans="1:30" ht="135" outlineLevel="2" x14ac:dyDescent="0.25">
      <c r="A645" s="15" t="s">
        <v>249</v>
      </c>
      <c r="B645" s="16" t="s">
        <v>258</v>
      </c>
      <c r="C645" s="16" t="s">
        <v>126</v>
      </c>
      <c r="D645" s="16" t="s">
        <v>127</v>
      </c>
      <c r="E645" s="16" t="s">
        <v>272</v>
      </c>
      <c r="F645" s="16" t="s">
        <v>39</v>
      </c>
      <c r="G645" s="16">
        <v>1310</v>
      </c>
      <c r="H645" s="16">
        <v>3480</v>
      </c>
      <c r="I645" s="17" t="s">
        <v>273</v>
      </c>
      <c r="J645" s="18">
        <v>265000000</v>
      </c>
      <c r="K645" s="19">
        <v>222407424</v>
      </c>
      <c r="L645" s="19"/>
      <c r="M645" s="19"/>
      <c r="N645" s="19"/>
      <c r="O645" s="19"/>
      <c r="P645" s="19">
        <v>0</v>
      </c>
      <c r="Q645" s="19">
        <v>-172407424</v>
      </c>
      <c r="R645" s="19">
        <v>50000000</v>
      </c>
      <c r="S645" s="19">
        <v>0</v>
      </c>
      <c r="T645" s="19">
        <v>0</v>
      </c>
      <c r="U645" s="19">
        <v>0</v>
      </c>
      <c r="V645" s="19">
        <v>50000000</v>
      </c>
      <c r="W645" s="19">
        <v>50000000</v>
      </c>
      <c r="X645" s="19">
        <v>72447000</v>
      </c>
      <c r="Y645" s="19">
        <v>172407424</v>
      </c>
      <c r="Z645" s="19">
        <v>0</v>
      </c>
      <c r="AA645" s="19">
        <f t="shared" si="139"/>
        <v>0</v>
      </c>
      <c r="AB645" s="20">
        <f t="shared" si="152"/>
        <v>1</v>
      </c>
      <c r="AC645" s="20">
        <f t="shared" si="153"/>
        <v>0</v>
      </c>
      <c r="AD645" s="21">
        <f t="shared" si="154"/>
        <v>1</v>
      </c>
    </row>
    <row r="646" spans="1:30" ht="120" outlineLevel="2" x14ac:dyDescent="0.25">
      <c r="A646" s="15" t="s">
        <v>249</v>
      </c>
      <c r="B646" s="16" t="s">
        <v>285</v>
      </c>
      <c r="C646" s="16" t="s">
        <v>126</v>
      </c>
      <c r="D646" s="16" t="s">
        <v>127</v>
      </c>
      <c r="E646" s="16" t="s">
        <v>58</v>
      </c>
      <c r="F646" s="16" t="s">
        <v>39</v>
      </c>
      <c r="G646" s="16">
        <v>1310</v>
      </c>
      <c r="H646" s="16">
        <v>3480</v>
      </c>
      <c r="I646" s="17" t="s">
        <v>128</v>
      </c>
      <c r="J646" s="18">
        <v>5372288</v>
      </c>
      <c r="K646" s="19">
        <v>5372288</v>
      </c>
      <c r="L646" s="19"/>
      <c r="M646" s="19"/>
      <c r="N646" s="19"/>
      <c r="O646" s="19"/>
      <c r="P646" s="19">
        <v>-79768</v>
      </c>
      <c r="Q646" s="19">
        <v>0</v>
      </c>
      <c r="R646" s="19">
        <v>5292520</v>
      </c>
      <c r="S646" s="19">
        <v>0</v>
      </c>
      <c r="T646" s="19">
        <v>2216009.96</v>
      </c>
      <c r="U646" s="19">
        <v>0</v>
      </c>
      <c r="V646" s="19">
        <v>3076510.04</v>
      </c>
      <c r="W646" s="19">
        <v>3076510.04</v>
      </c>
      <c r="X646" s="19">
        <v>0</v>
      </c>
      <c r="Y646" s="19">
        <v>79768</v>
      </c>
      <c r="Z646" s="19">
        <v>0</v>
      </c>
      <c r="AA646" s="19">
        <f t="shared" si="139"/>
        <v>0</v>
      </c>
      <c r="AB646" s="20">
        <f t="shared" si="152"/>
        <v>0.58129398471805493</v>
      </c>
      <c r="AC646" s="20">
        <f t="shared" si="153"/>
        <v>0.41870601528194507</v>
      </c>
      <c r="AD646" s="21">
        <f t="shared" si="154"/>
        <v>1</v>
      </c>
    </row>
    <row r="647" spans="1:30" ht="120" outlineLevel="2" x14ac:dyDescent="0.25">
      <c r="A647" s="15" t="s">
        <v>249</v>
      </c>
      <c r="B647" s="16" t="s">
        <v>285</v>
      </c>
      <c r="C647" s="16" t="s">
        <v>126</v>
      </c>
      <c r="D647" s="16" t="s">
        <v>127</v>
      </c>
      <c r="E647" s="16" t="s">
        <v>129</v>
      </c>
      <c r="F647" s="16" t="s">
        <v>39</v>
      </c>
      <c r="G647" s="16">
        <v>1310</v>
      </c>
      <c r="H647" s="16">
        <v>3480</v>
      </c>
      <c r="I647" s="17" t="s">
        <v>130</v>
      </c>
      <c r="J647" s="18">
        <v>3053894</v>
      </c>
      <c r="K647" s="19">
        <v>3053894</v>
      </c>
      <c r="L647" s="19"/>
      <c r="M647" s="19"/>
      <c r="N647" s="19"/>
      <c r="O647" s="19"/>
      <c r="P647" s="19">
        <v>-44883</v>
      </c>
      <c r="Q647" s="19">
        <v>0</v>
      </c>
      <c r="R647" s="19">
        <v>3009011</v>
      </c>
      <c r="S647" s="19">
        <v>0</v>
      </c>
      <c r="T647" s="19">
        <v>1386509.39</v>
      </c>
      <c r="U647" s="19">
        <v>0</v>
      </c>
      <c r="V647" s="19">
        <v>1622501.61</v>
      </c>
      <c r="W647" s="19">
        <v>1622501.61</v>
      </c>
      <c r="X647" s="19">
        <v>0</v>
      </c>
      <c r="Y647" s="19">
        <v>44883</v>
      </c>
      <c r="Z647" s="19">
        <v>0</v>
      </c>
      <c r="AA647" s="19">
        <f t="shared" si="139"/>
        <v>0</v>
      </c>
      <c r="AB647" s="20">
        <f t="shared" si="152"/>
        <v>0.5392142501306908</v>
      </c>
      <c r="AC647" s="20">
        <f t="shared" si="153"/>
        <v>0.4607857498693092</v>
      </c>
      <c r="AD647" s="21">
        <f t="shared" si="154"/>
        <v>1</v>
      </c>
    </row>
    <row r="648" spans="1:30" ht="75" outlineLevel="2" x14ac:dyDescent="0.25">
      <c r="A648" s="15" t="s">
        <v>249</v>
      </c>
      <c r="B648" s="16" t="s">
        <v>285</v>
      </c>
      <c r="C648" s="16" t="s">
        <v>126</v>
      </c>
      <c r="D648" s="16" t="s">
        <v>127</v>
      </c>
      <c r="E648" s="16" t="s">
        <v>131</v>
      </c>
      <c r="F648" s="16" t="s">
        <v>39</v>
      </c>
      <c r="G648" s="16">
        <v>1310</v>
      </c>
      <c r="H648" s="16">
        <v>3480</v>
      </c>
      <c r="I648" s="17" t="s">
        <v>132</v>
      </c>
      <c r="J648" s="18">
        <v>11712076</v>
      </c>
      <c r="K648" s="19">
        <v>11712076</v>
      </c>
      <c r="L648" s="19"/>
      <c r="M648" s="19"/>
      <c r="N648" s="19"/>
      <c r="O648" s="19"/>
      <c r="P648" s="19">
        <v>-173372</v>
      </c>
      <c r="Q648" s="19">
        <v>0</v>
      </c>
      <c r="R648" s="19">
        <v>11538704</v>
      </c>
      <c r="S648" s="19">
        <v>0</v>
      </c>
      <c r="T648" s="19">
        <v>5874874.8399999999</v>
      </c>
      <c r="U648" s="19">
        <v>0</v>
      </c>
      <c r="V648" s="19">
        <v>5663829.1600000001</v>
      </c>
      <c r="W648" s="19">
        <v>5663829.1600000001</v>
      </c>
      <c r="X648" s="19">
        <v>0</v>
      </c>
      <c r="Y648" s="19">
        <v>173372</v>
      </c>
      <c r="Z648" s="19">
        <v>0</v>
      </c>
      <c r="AA648" s="19">
        <f t="shared" si="139"/>
        <v>0</v>
      </c>
      <c r="AB648" s="20">
        <f t="shared" si="152"/>
        <v>0.4908548793694682</v>
      </c>
      <c r="AC648" s="20">
        <f t="shared" si="153"/>
        <v>0.50914512063053186</v>
      </c>
      <c r="AD648" s="21">
        <f t="shared" si="154"/>
        <v>1</v>
      </c>
    </row>
    <row r="649" spans="1:30" ht="120" outlineLevel="2" x14ac:dyDescent="0.25">
      <c r="A649" s="15" t="s">
        <v>301</v>
      </c>
      <c r="B649" s="16" t="s">
        <v>36</v>
      </c>
      <c r="C649" s="16" t="s">
        <v>126</v>
      </c>
      <c r="D649" s="16" t="s">
        <v>127</v>
      </c>
      <c r="E649" s="16" t="s">
        <v>58</v>
      </c>
      <c r="F649" s="16" t="s">
        <v>39</v>
      </c>
      <c r="G649" s="16">
        <v>1310</v>
      </c>
      <c r="H649" s="16">
        <v>3480</v>
      </c>
      <c r="I649" s="17" t="s">
        <v>128</v>
      </c>
      <c r="J649" s="18">
        <v>10444806</v>
      </c>
      <c r="K649" s="19">
        <v>10444806</v>
      </c>
      <c r="L649" s="19"/>
      <c r="M649" s="19"/>
      <c r="N649" s="19"/>
      <c r="O649" s="19"/>
      <c r="P649" s="19">
        <v>-256407</v>
      </c>
      <c r="Q649" s="19">
        <v>0</v>
      </c>
      <c r="R649" s="19">
        <v>10188399</v>
      </c>
      <c r="S649" s="19">
        <v>0</v>
      </c>
      <c r="T649" s="19">
        <v>3554802.65</v>
      </c>
      <c r="U649" s="19">
        <v>0</v>
      </c>
      <c r="V649" s="19">
        <v>6633596.3499999996</v>
      </c>
      <c r="W649" s="19">
        <v>6633596.3499999996</v>
      </c>
      <c r="X649" s="19">
        <v>0</v>
      </c>
      <c r="Y649" s="19">
        <v>256407</v>
      </c>
      <c r="Z649" s="19">
        <v>0</v>
      </c>
      <c r="AA649" s="19">
        <f t="shared" si="139"/>
        <v>0</v>
      </c>
      <c r="AB649" s="20">
        <f t="shared" si="152"/>
        <v>0.65109310599241355</v>
      </c>
      <c r="AC649" s="20">
        <f t="shared" si="153"/>
        <v>0.34890689400758645</v>
      </c>
      <c r="AD649" s="21">
        <f t="shared" si="154"/>
        <v>1</v>
      </c>
    </row>
    <row r="650" spans="1:30" ht="120" outlineLevel="2" x14ac:dyDescent="0.25">
      <c r="A650" s="15" t="s">
        <v>301</v>
      </c>
      <c r="B650" s="16" t="s">
        <v>36</v>
      </c>
      <c r="C650" s="16" t="s">
        <v>126</v>
      </c>
      <c r="D650" s="16" t="s">
        <v>127</v>
      </c>
      <c r="E650" s="16" t="s">
        <v>129</v>
      </c>
      <c r="F650" s="16" t="s">
        <v>39</v>
      </c>
      <c r="G650" s="16">
        <v>1310</v>
      </c>
      <c r="H650" s="16">
        <v>3480</v>
      </c>
      <c r="I650" s="17" t="s">
        <v>130</v>
      </c>
      <c r="J650" s="18">
        <v>4778690</v>
      </c>
      <c r="K650" s="19">
        <v>4778690</v>
      </c>
      <c r="L650" s="19"/>
      <c r="M650" s="19"/>
      <c r="N650" s="19"/>
      <c r="O650" s="19"/>
      <c r="P650" s="19">
        <v>-95977</v>
      </c>
      <c r="Q650" s="19">
        <v>0</v>
      </c>
      <c r="R650" s="19">
        <v>4682713</v>
      </c>
      <c r="S650" s="19">
        <v>0</v>
      </c>
      <c r="T650" s="19">
        <v>1692341.58</v>
      </c>
      <c r="U650" s="19">
        <v>0</v>
      </c>
      <c r="V650" s="19">
        <v>2990371.42</v>
      </c>
      <c r="W650" s="19">
        <v>2990371.42</v>
      </c>
      <c r="X650" s="19">
        <v>0</v>
      </c>
      <c r="Y650" s="19">
        <v>95977</v>
      </c>
      <c r="Z650" s="19">
        <v>0</v>
      </c>
      <c r="AA650" s="19">
        <f t="shared" si="139"/>
        <v>0</v>
      </c>
      <c r="AB650" s="20">
        <f t="shared" si="152"/>
        <v>0.63859805629770605</v>
      </c>
      <c r="AC650" s="20">
        <f t="shared" si="153"/>
        <v>0.36140194370229395</v>
      </c>
      <c r="AD650" s="21">
        <f t="shared" si="154"/>
        <v>1</v>
      </c>
    </row>
    <row r="651" spans="1:30" ht="75" outlineLevel="2" x14ac:dyDescent="0.25">
      <c r="A651" s="15" t="s">
        <v>301</v>
      </c>
      <c r="B651" s="16" t="s">
        <v>36</v>
      </c>
      <c r="C651" s="16" t="s">
        <v>126</v>
      </c>
      <c r="D651" s="16" t="s">
        <v>127</v>
      </c>
      <c r="E651" s="16" t="s">
        <v>131</v>
      </c>
      <c r="F651" s="16" t="s">
        <v>39</v>
      </c>
      <c r="G651" s="16">
        <v>1310</v>
      </c>
      <c r="H651" s="16">
        <v>3480</v>
      </c>
      <c r="I651" s="17" t="s">
        <v>132</v>
      </c>
      <c r="J651" s="18">
        <v>16523977</v>
      </c>
      <c r="K651" s="19">
        <v>16523977</v>
      </c>
      <c r="L651" s="19"/>
      <c r="M651" s="19"/>
      <c r="N651" s="19"/>
      <c r="O651" s="19"/>
      <c r="P651" s="19">
        <v>-284904</v>
      </c>
      <c r="Q651" s="19">
        <v>0</v>
      </c>
      <c r="R651" s="19">
        <v>16239073</v>
      </c>
      <c r="S651" s="19">
        <v>0</v>
      </c>
      <c r="T651" s="19">
        <v>6027983.96</v>
      </c>
      <c r="U651" s="19">
        <v>0</v>
      </c>
      <c r="V651" s="19">
        <v>10211089.039999999</v>
      </c>
      <c r="W651" s="19">
        <v>10211089.039999999</v>
      </c>
      <c r="X651" s="19">
        <v>0</v>
      </c>
      <c r="Y651" s="19">
        <v>284904</v>
      </c>
      <c r="Z651" s="19">
        <v>0</v>
      </c>
      <c r="AA651" s="19">
        <f t="shared" si="139"/>
        <v>0</v>
      </c>
      <c r="AB651" s="20">
        <f t="shared" si="152"/>
        <v>0.62879753296262653</v>
      </c>
      <c r="AC651" s="20">
        <f t="shared" si="153"/>
        <v>0.37120246703737336</v>
      </c>
      <c r="AD651" s="21">
        <f t="shared" si="154"/>
        <v>0.99999999999999989</v>
      </c>
    </row>
    <row r="652" spans="1:30" ht="120" outlineLevel="2" x14ac:dyDescent="0.25">
      <c r="A652" s="15" t="s">
        <v>319</v>
      </c>
      <c r="B652" s="16" t="s">
        <v>36</v>
      </c>
      <c r="C652" s="16" t="s">
        <v>126</v>
      </c>
      <c r="D652" s="16" t="s">
        <v>127</v>
      </c>
      <c r="E652" s="16" t="s">
        <v>58</v>
      </c>
      <c r="F652" s="16" t="s">
        <v>39</v>
      </c>
      <c r="G652" s="16">
        <v>1310</v>
      </c>
      <c r="H652" s="16">
        <v>3480</v>
      </c>
      <c r="I652" s="17" t="s">
        <v>128</v>
      </c>
      <c r="J652" s="18">
        <v>26402337</v>
      </c>
      <c r="K652" s="19">
        <v>27402337</v>
      </c>
      <c r="L652" s="19"/>
      <c r="M652" s="19"/>
      <c r="N652" s="19"/>
      <c r="O652" s="19"/>
      <c r="P652" s="19">
        <v>-245086</v>
      </c>
      <c r="Q652" s="19">
        <v>0</v>
      </c>
      <c r="R652" s="19">
        <v>27157251</v>
      </c>
      <c r="S652" s="19">
        <v>0</v>
      </c>
      <c r="T652" s="19">
        <v>10299459.18</v>
      </c>
      <c r="U652" s="19">
        <v>0</v>
      </c>
      <c r="V652" s="19">
        <v>16857791.82</v>
      </c>
      <c r="W652" s="19">
        <v>16857791.82</v>
      </c>
      <c r="X652" s="19">
        <v>0</v>
      </c>
      <c r="Y652" s="19">
        <v>245086</v>
      </c>
      <c r="Z652" s="19">
        <v>0</v>
      </c>
      <c r="AA652" s="19">
        <f t="shared" ref="AA652:AA715" si="155">R652-S652-T652-U652-V652</f>
        <v>0</v>
      </c>
      <c r="AB652" s="20">
        <f t="shared" si="152"/>
        <v>0.62074735841267592</v>
      </c>
      <c r="AC652" s="20">
        <f t="shared" si="153"/>
        <v>0.37925264158732414</v>
      </c>
      <c r="AD652" s="21">
        <f t="shared" si="154"/>
        <v>1</v>
      </c>
    </row>
    <row r="653" spans="1:30" ht="120" outlineLevel="2" x14ac:dyDescent="0.25">
      <c r="A653" s="15" t="s">
        <v>319</v>
      </c>
      <c r="B653" s="16" t="s">
        <v>36</v>
      </c>
      <c r="C653" s="16" t="s">
        <v>126</v>
      </c>
      <c r="D653" s="16" t="s">
        <v>127</v>
      </c>
      <c r="E653" s="16" t="s">
        <v>129</v>
      </c>
      <c r="F653" s="16" t="s">
        <v>39</v>
      </c>
      <c r="G653" s="16">
        <v>1310</v>
      </c>
      <c r="H653" s="16">
        <v>3480</v>
      </c>
      <c r="I653" s="17" t="s">
        <v>130</v>
      </c>
      <c r="J653" s="18">
        <v>14354007</v>
      </c>
      <c r="K653" s="19">
        <v>14354007</v>
      </c>
      <c r="L653" s="19">
        <v>58191</v>
      </c>
      <c r="M653" s="19"/>
      <c r="N653" s="19"/>
      <c r="O653" s="19"/>
      <c r="P653" s="19">
        <v>-121626</v>
      </c>
      <c r="Q653" s="19">
        <v>0</v>
      </c>
      <c r="R653" s="19">
        <v>14290572</v>
      </c>
      <c r="S653" s="19">
        <v>0</v>
      </c>
      <c r="T653" s="19">
        <v>5626518.8399999999</v>
      </c>
      <c r="U653" s="19">
        <v>0</v>
      </c>
      <c r="V653" s="19">
        <v>8605862.1600000001</v>
      </c>
      <c r="W653" s="19">
        <v>8605862.1600000001</v>
      </c>
      <c r="X653" s="19">
        <v>0</v>
      </c>
      <c r="Y653" s="19">
        <v>121626</v>
      </c>
      <c r="Z653" s="19">
        <v>0</v>
      </c>
      <c r="AA653" s="19">
        <f t="shared" si="155"/>
        <v>58191</v>
      </c>
      <c r="AB653" s="20">
        <f t="shared" si="152"/>
        <v>0.60220557721552359</v>
      </c>
      <c r="AC653" s="20">
        <f t="shared" si="153"/>
        <v>0.39372243742237889</v>
      </c>
      <c r="AD653" s="21">
        <f t="shared" si="154"/>
        <v>0.99592801463790248</v>
      </c>
    </row>
    <row r="654" spans="1:30" ht="75" outlineLevel="2" x14ac:dyDescent="0.25">
      <c r="A654" s="15" t="s">
        <v>319</v>
      </c>
      <c r="B654" s="16" t="s">
        <v>36</v>
      </c>
      <c r="C654" s="16" t="s">
        <v>126</v>
      </c>
      <c r="D654" s="16" t="s">
        <v>127</v>
      </c>
      <c r="E654" s="16" t="s">
        <v>131</v>
      </c>
      <c r="F654" s="16" t="s">
        <v>39</v>
      </c>
      <c r="G654" s="16">
        <v>1310</v>
      </c>
      <c r="H654" s="16">
        <v>3480</v>
      </c>
      <c r="I654" s="17" t="s">
        <v>132</v>
      </c>
      <c r="J654" s="18">
        <v>54071865</v>
      </c>
      <c r="K654" s="19">
        <v>54071865</v>
      </c>
      <c r="L654" s="19">
        <v>328198</v>
      </c>
      <c r="M654" s="19"/>
      <c r="N654" s="19"/>
      <c r="O654" s="19"/>
      <c r="P654" s="19">
        <v>-440887</v>
      </c>
      <c r="Q654" s="19">
        <v>0</v>
      </c>
      <c r="R654" s="19">
        <v>53959176</v>
      </c>
      <c r="S654" s="19">
        <v>0</v>
      </c>
      <c r="T654" s="19">
        <v>24735291.219999999</v>
      </c>
      <c r="U654" s="19">
        <v>0</v>
      </c>
      <c r="V654" s="19">
        <v>28895686.780000001</v>
      </c>
      <c r="W654" s="19">
        <v>28895686.780000001</v>
      </c>
      <c r="X654" s="19">
        <v>0</v>
      </c>
      <c r="Y654" s="19">
        <v>440887</v>
      </c>
      <c r="Z654" s="19">
        <v>0</v>
      </c>
      <c r="AA654" s="19">
        <f t="shared" si="155"/>
        <v>328198</v>
      </c>
      <c r="AB654" s="20">
        <f t="shared" si="152"/>
        <v>0.53551015641899358</v>
      </c>
      <c r="AC654" s="20">
        <f t="shared" si="153"/>
        <v>0.45840750459199003</v>
      </c>
      <c r="AD654" s="21">
        <f t="shared" si="154"/>
        <v>0.99391766101098367</v>
      </c>
    </row>
    <row r="655" spans="1:30" ht="120" outlineLevel="2" x14ac:dyDescent="0.25">
      <c r="A655" s="15" t="s">
        <v>341</v>
      </c>
      <c r="B655" s="16" t="s">
        <v>36</v>
      </c>
      <c r="C655" s="16" t="s">
        <v>126</v>
      </c>
      <c r="D655" s="16" t="s">
        <v>127</v>
      </c>
      <c r="E655" s="16" t="s">
        <v>58</v>
      </c>
      <c r="F655" s="16" t="s">
        <v>39</v>
      </c>
      <c r="G655" s="16">
        <v>1310</v>
      </c>
      <c r="H655" s="16">
        <v>3480</v>
      </c>
      <c r="I655" s="17" t="s">
        <v>128</v>
      </c>
      <c r="J655" s="18">
        <v>6463197</v>
      </c>
      <c r="K655" s="19">
        <v>6463197</v>
      </c>
      <c r="L655" s="19"/>
      <c r="M655" s="19"/>
      <c r="N655" s="19"/>
      <c r="O655" s="19"/>
      <c r="P655" s="19">
        <v>-33272</v>
      </c>
      <c r="Q655" s="19">
        <v>0</v>
      </c>
      <c r="R655" s="19">
        <v>6429925</v>
      </c>
      <c r="S655" s="19">
        <v>0</v>
      </c>
      <c r="T655" s="19">
        <v>2052457.67</v>
      </c>
      <c r="U655" s="19">
        <v>0</v>
      </c>
      <c r="V655" s="19">
        <v>4377467.33</v>
      </c>
      <c r="W655" s="19">
        <v>4377467.33</v>
      </c>
      <c r="X655" s="19">
        <v>0</v>
      </c>
      <c r="Y655" s="19">
        <v>33272</v>
      </c>
      <c r="Z655" s="19">
        <v>0</v>
      </c>
      <c r="AA655" s="19">
        <f t="shared" si="155"/>
        <v>0</v>
      </c>
      <c r="AB655" s="20">
        <f t="shared" si="152"/>
        <v>0.68079601706085224</v>
      </c>
      <c r="AC655" s="20">
        <f t="shared" si="153"/>
        <v>0.31920398293914781</v>
      </c>
      <c r="AD655" s="21">
        <f t="shared" si="154"/>
        <v>1</v>
      </c>
    </row>
    <row r="656" spans="1:30" ht="120" outlineLevel="2" x14ac:dyDescent="0.25">
      <c r="A656" s="15" t="s">
        <v>341</v>
      </c>
      <c r="B656" s="16" t="s">
        <v>36</v>
      </c>
      <c r="C656" s="16" t="s">
        <v>126</v>
      </c>
      <c r="D656" s="16" t="s">
        <v>127</v>
      </c>
      <c r="E656" s="16" t="s">
        <v>129</v>
      </c>
      <c r="F656" s="16" t="s">
        <v>39</v>
      </c>
      <c r="G656" s="16">
        <v>1310</v>
      </c>
      <c r="H656" s="16">
        <v>3480</v>
      </c>
      <c r="I656" s="17" t="s">
        <v>130</v>
      </c>
      <c r="J656" s="18">
        <v>3235849</v>
      </c>
      <c r="K656" s="19">
        <v>3235849</v>
      </c>
      <c r="L656" s="19"/>
      <c r="M656" s="19"/>
      <c r="N656" s="19"/>
      <c r="O656" s="19"/>
      <c r="P656" s="19">
        <v>-15489</v>
      </c>
      <c r="Q656" s="19">
        <v>0</v>
      </c>
      <c r="R656" s="19">
        <v>3220360</v>
      </c>
      <c r="S656" s="19">
        <v>0</v>
      </c>
      <c r="T656" s="19">
        <v>1070500.94</v>
      </c>
      <c r="U656" s="19">
        <v>0</v>
      </c>
      <c r="V656" s="19">
        <v>2149859.06</v>
      </c>
      <c r="W656" s="19">
        <v>2149859.06</v>
      </c>
      <c r="X656" s="19">
        <v>0</v>
      </c>
      <c r="Y656" s="19">
        <v>15489</v>
      </c>
      <c r="Z656" s="19">
        <v>0</v>
      </c>
      <c r="AA656" s="19">
        <f t="shared" si="155"/>
        <v>0</v>
      </c>
      <c r="AB656" s="20">
        <f t="shared" si="152"/>
        <v>0.66758345650796802</v>
      </c>
      <c r="AC656" s="20">
        <f t="shared" si="153"/>
        <v>0.33241654349203192</v>
      </c>
      <c r="AD656" s="21">
        <f t="shared" si="154"/>
        <v>1</v>
      </c>
    </row>
    <row r="657" spans="1:30" ht="75" outlineLevel="2" x14ac:dyDescent="0.25">
      <c r="A657" s="15" t="s">
        <v>341</v>
      </c>
      <c r="B657" s="16" t="s">
        <v>36</v>
      </c>
      <c r="C657" s="16" t="s">
        <v>126</v>
      </c>
      <c r="D657" s="16" t="s">
        <v>127</v>
      </c>
      <c r="E657" s="16" t="s">
        <v>131</v>
      </c>
      <c r="F657" s="16" t="s">
        <v>39</v>
      </c>
      <c r="G657" s="16">
        <v>1310</v>
      </c>
      <c r="H657" s="16">
        <v>3480</v>
      </c>
      <c r="I657" s="17" t="s">
        <v>132</v>
      </c>
      <c r="J657" s="18">
        <v>11610268</v>
      </c>
      <c r="K657" s="19">
        <v>11610268</v>
      </c>
      <c r="L657" s="19"/>
      <c r="M657" s="19"/>
      <c r="N657" s="19">
        <v>-400000</v>
      </c>
      <c r="O657" s="19"/>
      <c r="P657" s="19">
        <v>-54088</v>
      </c>
      <c r="Q657" s="19">
        <v>0</v>
      </c>
      <c r="R657" s="19">
        <v>11156180</v>
      </c>
      <c r="S657" s="19">
        <v>0</v>
      </c>
      <c r="T657" s="19">
        <v>4609692.76</v>
      </c>
      <c r="U657" s="19">
        <v>0</v>
      </c>
      <c r="V657" s="19">
        <v>6546487.2400000002</v>
      </c>
      <c r="W657" s="19">
        <v>6546487.2400000002</v>
      </c>
      <c r="X657" s="19">
        <v>0</v>
      </c>
      <c r="Y657" s="19">
        <v>454088</v>
      </c>
      <c r="Z657" s="19">
        <v>0</v>
      </c>
      <c r="AA657" s="19">
        <f t="shared" si="155"/>
        <v>0</v>
      </c>
      <c r="AB657" s="20">
        <f t="shared" si="152"/>
        <v>0.58680365859998673</v>
      </c>
      <c r="AC657" s="20">
        <f t="shared" si="153"/>
        <v>0.41319634140001327</v>
      </c>
      <c r="AD657" s="21">
        <f t="shared" si="154"/>
        <v>1</v>
      </c>
    </row>
    <row r="658" spans="1:30" ht="120" outlineLevel="2" x14ac:dyDescent="0.25">
      <c r="A658" s="15" t="s">
        <v>347</v>
      </c>
      <c r="B658" s="16" t="s">
        <v>36</v>
      </c>
      <c r="C658" s="16" t="s">
        <v>126</v>
      </c>
      <c r="D658" s="16" t="s">
        <v>127</v>
      </c>
      <c r="E658" s="16" t="s">
        <v>58</v>
      </c>
      <c r="F658" s="16" t="s">
        <v>39</v>
      </c>
      <c r="G658" s="16">
        <v>1310</v>
      </c>
      <c r="H658" s="16">
        <v>3480</v>
      </c>
      <c r="I658" s="17" t="s">
        <v>128</v>
      </c>
      <c r="J658" s="18">
        <v>59030413</v>
      </c>
      <c r="K658" s="19">
        <v>59030413</v>
      </c>
      <c r="L658" s="19"/>
      <c r="M658" s="19"/>
      <c r="N658" s="19"/>
      <c r="O658" s="19"/>
      <c r="P658" s="19">
        <v>-223609</v>
      </c>
      <c r="Q658" s="19">
        <v>0</v>
      </c>
      <c r="R658" s="19">
        <v>58806804</v>
      </c>
      <c r="S658" s="19">
        <v>0</v>
      </c>
      <c r="T658" s="19">
        <v>20695362.690000001</v>
      </c>
      <c r="U658" s="19">
        <v>0</v>
      </c>
      <c r="V658" s="19">
        <v>38111441.310000002</v>
      </c>
      <c r="W658" s="19">
        <v>38111441.310000002</v>
      </c>
      <c r="X658" s="19">
        <v>0</v>
      </c>
      <c r="Y658" s="19">
        <v>223609</v>
      </c>
      <c r="Z658" s="19">
        <v>0</v>
      </c>
      <c r="AA658" s="19">
        <f t="shared" si="155"/>
        <v>0</v>
      </c>
      <c r="AB658" s="20">
        <f t="shared" si="152"/>
        <v>0.64807877180334439</v>
      </c>
      <c r="AC658" s="20">
        <f t="shared" si="153"/>
        <v>0.35192122819665561</v>
      </c>
      <c r="AD658" s="21">
        <f t="shared" si="154"/>
        <v>1</v>
      </c>
    </row>
    <row r="659" spans="1:30" ht="120" outlineLevel="2" x14ac:dyDescent="0.25">
      <c r="A659" s="15" t="s">
        <v>347</v>
      </c>
      <c r="B659" s="16" t="s">
        <v>36</v>
      </c>
      <c r="C659" s="16" t="s">
        <v>126</v>
      </c>
      <c r="D659" s="16" t="s">
        <v>127</v>
      </c>
      <c r="E659" s="16" t="s">
        <v>129</v>
      </c>
      <c r="F659" s="16" t="s">
        <v>39</v>
      </c>
      <c r="G659" s="16">
        <v>1310</v>
      </c>
      <c r="H659" s="16">
        <v>3480</v>
      </c>
      <c r="I659" s="17" t="s">
        <v>130</v>
      </c>
      <c r="J659" s="18">
        <v>60183235</v>
      </c>
      <c r="K659" s="19">
        <v>60183235</v>
      </c>
      <c r="L659" s="19">
        <v>66068</v>
      </c>
      <c r="M659" s="19"/>
      <c r="N659" s="19"/>
      <c r="O659" s="19"/>
      <c r="P659" s="19">
        <v>-228218</v>
      </c>
      <c r="Q659" s="19">
        <v>0</v>
      </c>
      <c r="R659" s="19">
        <v>60021085</v>
      </c>
      <c r="S659" s="19">
        <v>0</v>
      </c>
      <c r="T659" s="19">
        <v>21781283.309999999</v>
      </c>
      <c r="U659" s="19">
        <v>0</v>
      </c>
      <c r="V659" s="19">
        <v>38173733.689999998</v>
      </c>
      <c r="W659" s="19">
        <v>38173733.689999998</v>
      </c>
      <c r="X659" s="19">
        <v>0</v>
      </c>
      <c r="Y659" s="19">
        <v>228218</v>
      </c>
      <c r="Z659" s="19">
        <v>0</v>
      </c>
      <c r="AA659" s="19">
        <f t="shared" si="155"/>
        <v>66068</v>
      </c>
      <c r="AB659" s="20">
        <f t="shared" si="152"/>
        <v>0.63600539193851624</v>
      </c>
      <c r="AC659" s="20">
        <f t="shared" si="153"/>
        <v>0.3628938615488207</v>
      </c>
      <c r="AD659" s="21">
        <f t="shared" si="154"/>
        <v>0.99889925348733688</v>
      </c>
    </row>
    <row r="660" spans="1:30" ht="75" outlineLevel="2" x14ac:dyDescent="0.25">
      <c r="A660" s="15" t="s">
        <v>347</v>
      </c>
      <c r="B660" s="16" t="s">
        <v>36</v>
      </c>
      <c r="C660" s="16" t="s">
        <v>126</v>
      </c>
      <c r="D660" s="16" t="s">
        <v>127</v>
      </c>
      <c r="E660" s="16" t="s">
        <v>131</v>
      </c>
      <c r="F660" s="16" t="s">
        <v>39</v>
      </c>
      <c r="G660" s="16">
        <v>1310</v>
      </c>
      <c r="H660" s="16">
        <v>3480</v>
      </c>
      <c r="I660" s="17" t="s">
        <v>132</v>
      </c>
      <c r="J660" s="18">
        <v>276864519</v>
      </c>
      <c r="K660" s="19">
        <v>276864519</v>
      </c>
      <c r="L660" s="19">
        <v>372622</v>
      </c>
      <c r="M660" s="19"/>
      <c r="N660" s="19"/>
      <c r="O660" s="19"/>
      <c r="P660" s="19">
        <v>-1063542</v>
      </c>
      <c r="Q660" s="19">
        <v>0</v>
      </c>
      <c r="R660" s="19">
        <v>276173599</v>
      </c>
      <c r="S660" s="19">
        <v>0</v>
      </c>
      <c r="T660" s="19">
        <v>122382468.41</v>
      </c>
      <c r="U660" s="19">
        <v>0</v>
      </c>
      <c r="V660" s="19">
        <v>153418508.59</v>
      </c>
      <c r="W660" s="19">
        <v>153418508.59</v>
      </c>
      <c r="X660" s="19">
        <v>0</v>
      </c>
      <c r="Y660" s="19">
        <v>1063542</v>
      </c>
      <c r="Z660" s="19">
        <v>0</v>
      </c>
      <c r="AA660" s="19">
        <f t="shared" si="155"/>
        <v>372622</v>
      </c>
      <c r="AB660" s="20">
        <f t="shared" si="152"/>
        <v>0.55551475284210639</v>
      </c>
      <c r="AC660" s="20">
        <f t="shared" si="153"/>
        <v>0.44313601608964803</v>
      </c>
      <c r="AD660" s="21">
        <f t="shared" si="154"/>
        <v>0.99865076893175442</v>
      </c>
    </row>
    <row r="661" spans="1:30" ht="120" outlineLevel="2" x14ac:dyDescent="0.25">
      <c r="A661" s="15" t="s">
        <v>368</v>
      </c>
      <c r="B661" s="16" t="s">
        <v>36</v>
      </c>
      <c r="C661" s="16" t="s">
        <v>126</v>
      </c>
      <c r="D661" s="16" t="s">
        <v>127</v>
      </c>
      <c r="E661" s="16" t="s">
        <v>58</v>
      </c>
      <c r="F661" s="16" t="s">
        <v>39</v>
      </c>
      <c r="G661" s="16">
        <v>1310</v>
      </c>
      <c r="H661" s="16">
        <v>3460</v>
      </c>
      <c r="I661" s="17" t="s">
        <v>128</v>
      </c>
      <c r="J661" s="18">
        <v>4374512</v>
      </c>
      <c r="K661" s="19">
        <v>4374512</v>
      </c>
      <c r="L661" s="19">
        <v>0</v>
      </c>
      <c r="M661" s="19">
        <v>0</v>
      </c>
      <c r="N661" s="19">
        <v>0</v>
      </c>
      <c r="O661" s="19">
        <v>0</v>
      </c>
      <c r="P661" s="19">
        <v>0</v>
      </c>
      <c r="Q661" s="19">
        <v>0</v>
      </c>
      <c r="R661" s="19">
        <v>4374512</v>
      </c>
      <c r="S661" s="19">
        <v>0</v>
      </c>
      <c r="T661" s="19">
        <v>2295134.2200000002</v>
      </c>
      <c r="U661" s="19">
        <v>0</v>
      </c>
      <c r="V661" s="19">
        <v>2079377.78</v>
      </c>
      <c r="W661" s="19">
        <v>2079377.78</v>
      </c>
      <c r="X661" s="19">
        <v>0</v>
      </c>
      <c r="Y661" s="19">
        <v>0</v>
      </c>
      <c r="Z661" s="19">
        <v>0</v>
      </c>
      <c r="AA661" s="19">
        <f t="shared" si="155"/>
        <v>0</v>
      </c>
      <c r="AB661" s="20">
        <f t="shared" si="152"/>
        <v>0.47533937042577551</v>
      </c>
      <c r="AC661" s="20">
        <f t="shared" si="153"/>
        <v>0.52466062957422455</v>
      </c>
      <c r="AD661" s="21">
        <f t="shared" si="154"/>
        <v>1</v>
      </c>
    </row>
    <row r="662" spans="1:30" ht="120" outlineLevel="2" x14ac:dyDescent="0.25">
      <c r="A662" s="15" t="s">
        <v>368</v>
      </c>
      <c r="B662" s="16" t="s">
        <v>36</v>
      </c>
      <c r="C662" s="16" t="s">
        <v>126</v>
      </c>
      <c r="D662" s="16" t="s">
        <v>127</v>
      </c>
      <c r="E662" s="16" t="s">
        <v>129</v>
      </c>
      <c r="F662" s="16" t="s">
        <v>39</v>
      </c>
      <c r="G662" s="16">
        <v>1310</v>
      </c>
      <c r="H662" s="16">
        <v>3460</v>
      </c>
      <c r="I662" s="17" t="s">
        <v>130</v>
      </c>
      <c r="J662" s="18">
        <v>1999681</v>
      </c>
      <c r="K662" s="19">
        <v>1999681</v>
      </c>
      <c r="L662" s="19">
        <v>243005</v>
      </c>
      <c r="M662" s="19"/>
      <c r="N662" s="19"/>
      <c r="O662" s="19"/>
      <c r="P662" s="19">
        <v>0</v>
      </c>
      <c r="Q662" s="19">
        <v>0</v>
      </c>
      <c r="R662" s="19">
        <v>2242686</v>
      </c>
      <c r="S662" s="19">
        <v>0</v>
      </c>
      <c r="T662" s="19">
        <v>897152.79</v>
      </c>
      <c r="U662" s="19">
        <v>0</v>
      </c>
      <c r="V662" s="19">
        <v>1102528.21</v>
      </c>
      <c r="W662" s="19">
        <v>1102528.21</v>
      </c>
      <c r="X662" s="19">
        <v>0</v>
      </c>
      <c r="Y662" s="19">
        <v>0</v>
      </c>
      <c r="Z662" s="19">
        <v>0</v>
      </c>
      <c r="AA662" s="19">
        <f t="shared" si="155"/>
        <v>243005</v>
      </c>
      <c r="AB662" s="20">
        <f t="shared" si="152"/>
        <v>0.49161059996807399</v>
      </c>
      <c r="AC662" s="20">
        <f t="shared" si="153"/>
        <v>0.4000349536225758</v>
      </c>
      <c r="AD662" s="21">
        <f t="shared" si="154"/>
        <v>0.89164555359064979</v>
      </c>
    </row>
    <row r="663" spans="1:30" ht="75" outlineLevel="2" x14ac:dyDescent="0.25">
      <c r="A663" s="15" t="s">
        <v>368</v>
      </c>
      <c r="B663" s="16" t="s">
        <v>36</v>
      </c>
      <c r="C663" s="16" t="s">
        <v>126</v>
      </c>
      <c r="D663" s="16" t="s">
        <v>127</v>
      </c>
      <c r="E663" s="16" t="s">
        <v>131</v>
      </c>
      <c r="F663" s="16" t="s">
        <v>39</v>
      </c>
      <c r="G663" s="16">
        <v>1310</v>
      </c>
      <c r="H663" s="16">
        <v>3460</v>
      </c>
      <c r="I663" s="17" t="s">
        <v>132</v>
      </c>
      <c r="J663" s="18">
        <v>6892262</v>
      </c>
      <c r="K663" s="19">
        <v>6892262</v>
      </c>
      <c r="L663" s="19">
        <v>1396549</v>
      </c>
      <c r="M663" s="19"/>
      <c r="N663" s="19"/>
      <c r="O663" s="19"/>
      <c r="P663" s="19">
        <v>0</v>
      </c>
      <c r="Q663" s="19">
        <v>0</v>
      </c>
      <c r="R663" s="19">
        <v>8288811</v>
      </c>
      <c r="S663" s="19">
        <v>0</v>
      </c>
      <c r="T663" s="19">
        <v>2808602.83</v>
      </c>
      <c r="U663" s="19">
        <v>0</v>
      </c>
      <c r="V663" s="19">
        <v>4083659.17</v>
      </c>
      <c r="W663" s="19">
        <v>4083659.17</v>
      </c>
      <c r="X663" s="19">
        <v>0</v>
      </c>
      <c r="Y663" s="19">
        <v>0</v>
      </c>
      <c r="Z663" s="19">
        <v>0</v>
      </c>
      <c r="AA663" s="19">
        <f t="shared" si="155"/>
        <v>1396549</v>
      </c>
      <c r="AB663" s="20">
        <f t="shared" si="152"/>
        <v>0.49267128542320482</v>
      </c>
      <c r="AC663" s="20">
        <f t="shared" si="153"/>
        <v>0.33884266754302877</v>
      </c>
      <c r="AD663" s="21">
        <f t="shared" si="154"/>
        <v>0.83151395296623365</v>
      </c>
    </row>
    <row r="664" spans="1:30" ht="150" outlineLevel="2" x14ac:dyDescent="0.25">
      <c r="A664" s="15" t="s">
        <v>368</v>
      </c>
      <c r="B664" s="16" t="s">
        <v>36</v>
      </c>
      <c r="C664" s="16" t="s">
        <v>126</v>
      </c>
      <c r="D664" s="16" t="s">
        <v>127</v>
      </c>
      <c r="E664" s="16" t="s">
        <v>268</v>
      </c>
      <c r="F664" s="16" t="s">
        <v>39</v>
      </c>
      <c r="G664" s="16">
        <v>1310</v>
      </c>
      <c r="H664" s="16">
        <v>3460</v>
      </c>
      <c r="I664" s="17" t="s">
        <v>374</v>
      </c>
      <c r="J664" s="18">
        <v>47267190088</v>
      </c>
      <c r="K664" s="19">
        <v>47267190088</v>
      </c>
      <c r="L664" s="19">
        <v>0</v>
      </c>
      <c r="M664" s="19">
        <v>0</v>
      </c>
      <c r="N664" s="19">
        <v>0</v>
      </c>
      <c r="O664" s="19">
        <v>0</v>
      </c>
      <c r="P664" s="19">
        <v>0</v>
      </c>
      <c r="Q664" s="19">
        <v>0</v>
      </c>
      <c r="R664" s="19">
        <v>47267190088</v>
      </c>
      <c r="S664" s="19">
        <v>0</v>
      </c>
      <c r="T664" s="19">
        <v>4047800000</v>
      </c>
      <c r="U664" s="19">
        <v>0</v>
      </c>
      <c r="V664" s="19">
        <v>31075600000</v>
      </c>
      <c r="W664" s="19">
        <v>31075600000</v>
      </c>
      <c r="X664" s="19">
        <v>0</v>
      </c>
      <c r="Y664" s="19">
        <v>12143790088</v>
      </c>
      <c r="Z664" s="19">
        <v>0</v>
      </c>
      <c r="AA664" s="19">
        <f t="shared" si="155"/>
        <v>12143790088</v>
      </c>
      <c r="AB664" s="20">
        <f t="shared" si="152"/>
        <v>0.65744546993685893</v>
      </c>
      <c r="AC664" s="20">
        <f t="shared" si="153"/>
        <v>8.5636569308731536E-2</v>
      </c>
      <c r="AD664" s="21">
        <f t="shared" si="154"/>
        <v>0.74308203924559046</v>
      </c>
    </row>
    <row r="665" spans="1:30" ht="105" outlineLevel="2" x14ac:dyDescent="0.25">
      <c r="A665" s="15" t="s">
        <v>368</v>
      </c>
      <c r="B665" s="16" t="s">
        <v>36</v>
      </c>
      <c r="C665" s="16" t="s">
        <v>126</v>
      </c>
      <c r="D665" s="16" t="s">
        <v>127</v>
      </c>
      <c r="E665" s="16" t="s">
        <v>270</v>
      </c>
      <c r="F665" s="16" t="s">
        <v>39</v>
      </c>
      <c r="G665" s="16">
        <v>1310</v>
      </c>
      <c r="H665" s="16">
        <v>3460</v>
      </c>
      <c r="I665" s="17" t="s">
        <v>375</v>
      </c>
      <c r="J665" s="18">
        <v>314403583</v>
      </c>
      <c r="K665" s="19">
        <v>300000000</v>
      </c>
      <c r="L665" s="19"/>
      <c r="M665" s="19"/>
      <c r="N665" s="19"/>
      <c r="O665" s="19"/>
      <c r="P665" s="19">
        <v>0</v>
      </c>
      <c r="Q665" s="19">
        <v>-250000000</v>
      </c>
      <c r="R665" s="19">
        <v>50000000</v>
      </c>
      <c r="S665" s="19">
        <v>0</v>
      </c>
      <c r="T665" s="19">
        <v>283736810.33999997</v>
      </c>
      <c r="U665" s="19">
        <v>0</v>
      </c>
      <c r="V665" s="19">
        <v>0</v>
      </c>
      <c r="W665" s="19">
        <v>0</v>
      </c>
      <c r="X665" s="19">
        <v>0</v>
      </c>
      <c r="Y665" s="19">
        <v>16263189.66</v>
      </c>
      <c r="Z665" s="19">
        <v>0</v>
      </c>
      <c r="AA665" s="19">
        <f t="shared" si="155"/>
        <v>-233736810.33999997</v>
      </c>
      <c r="AB665" s="20">
        <f t="shared" si="152"/>
        <v>0</v>
      </c>
      <c r="AC665" s="20">
        <f t="shared" si="153"/>
        <v>5.6747362067999996</v>
      </c>
      <c r="AD665" s="21">
        <f t="shared" si="154"/>
        <v>5.6747362067999996</v>
      </c>
    </row>
    <row r="666" spans="1:30" ht="90" outlineLevel="2" x14ac:dyDescent="0.25">
      <c r="A666" s="15" t="s">
        <v>368</v>
      </c>
      <c r="B666" s="16" t="s">
        <v>36</v>
      </c>
      <c r="C666" s="16" t="s">
        <v>126</v>
      </c>
      <c r="D666" s="16" t="s">
        <v>127</v>
      </c>
      <c r="E666" s="16" t="s">
        <v>376</v>
      </c>
      <c r="F666" s="16">
        <v>280</v>
      </c>
      <c r="G666" s="16">
        <v>1310</v>
      </c>
      <c r="H666" s="16">
        <v>3460</v>
      </c>
      <c r="I666" s="17" t="s">
        <v>377</v>
      </c>
      <c r="J666" s="18"/>
      <c r="K666" s="19"/>
      <c r="L666" s="19"/>
      <c r="M666" s="19"/>
      <c r="N666" s="19"/>
      <c r="O666" s="19">
        <v>18928631904</v>
      </c>
      <c r="P666" s="19">
        <v>0</v>
      </c>
      <c r="Q666" s="19">
        <v>0</v>
      </c>
      <c r="R666" s="19">
        <v>18928631904</v>
      </c>
      <c r="S666" s="19"/>
      <c r="T666" s="19"/>
      <c r="U666" s="19"/>
      <c r="V666" s="19"/>
      <c r="W666" s="19"/>
      <c r="X666" s="19"/>
      <c r="Y666" s="19"/>
      <c r="Z666" s="19"/>
      <c r="AA666" s="19">
        <f t="shared" si="155"/>
        <v>18928631904</v>
      </c>
      <c r="AB666" s="20">
        <f t="shared" si="152"/>
        <v>0</v>
      </c>
      <c r="AC666" s="20">
        <f t="shared" si="153"/>
        <v>0</v>
      </c>
      <c r="AD666" s="21">
        <f t="shared" si="154"/>
        <v>0</v>
      </c>
    </row>
    <row r="667" spans="1:30" ht="90" outlineLevel="2" x14ac:dyDescent="0.25">
      <c r="A667" s="15" t="s">
        <v>368</v>
      </c>
      <c r="B667" s="16" t="s">
        <v>36</v>
      </c>
      <c r="C667" s="16" t="s">
        <v>126</v>
      </c>
      <c r="D667" s="16" t="s">
        <v>127</v>
      </c>
      <c r="E667" s="16" t="s">
        <v>376</v>
      </c>
      <c r="F667" s="16" t="s">
        <v>39</v>
      </c>
      <c r="G667" s="16">
        <v>1310</v>
      </c>
      <c r="H667" s="16">
        <v>3460</v>
      </c>
      <c r="I667" s="17" t="s">
        <v>378</v>
      </c>
      <c r="J667" s="18">
        <v>14844041187</v>
      </c>
      <c r="K667" s="19">
        <v>14844041187</v>
      </c>
      <c r="L667" s="19">
        <v>0</v>
      </c>
      <c r="M667" s="19">
        <v>0</v>
      </c>
      <c r="N667" s="19">
        <v>0</v>
      </c>
      <c r="O667" s="19">
        <v>0</v>
      </c>
      <c r="P667" s="19">
        <v>0</v>
      </c>
      <c r="Q667" s="19">
        <v>0</v>
      </c>
      <c r="R667" s="19">
        <v>14844041187</v>
      </c>
      <c r="S667" s="19">
        <v>0</v>
      </c>
      <c r="T667" s="19">
        <v>67748606.209999993</v>
      </c>
      <c r="U667" s="19">
        <v>0</v>
      </c>
      <c r="V667" s="19">
        <v>14776292580.790001</v>
      </c>
      <c r="W667" s="19">
        <v>10569634541.799999</v>
      </c>
      <c r="X667" s="19">
        <v>0</v>
      </c>
      <c r="Y667" s="19">
        <v>0</v>
      </c>
      <c r="Z667" s="19">
        <v>0</v>
      </c>
      <c r="AA667" s="19">
        <f t="shared" si="155"/>
        <v>0</v>
      </c>
      <c r="AB667" s="20">
        <f t="shared" si="152"/>
        <v>0.99543597290276109</v>
      </c>
      <c r="AC667" s="20">
        <f t="shared" si="153"/>
        <v>4.5640270972390155E-3</v>
      </c>
      <c r="AD667" s="21">
        <f t="shared" si="154"/>
        <v>1</v>
      </c>
    </row>
    <row r="668" spans="1:30" ht="105" outlineLevel="2" x14ac:dyDescent="0.25">
      <c r="A668" s="15" t="s">
        <v>368</v>
      </c>
      <c r="B668" s="16" t="s">
        <v>36</v>
      </c>
      <c r="C668" s="16" t="s">
        <v>126</v>
      </c>
      <c r="D668" s="16" t="s">
        <v>127</v>
      </c>
      <c r="E668" s="16" t="s">
        <v>146</v>
      </c>
      <c r="F668" s="16" t="s">
        <v>39</v>
      </c>
      <c r="G668" s="16">
        <v>1310</v>
      </c>
      <c r="H668" s="16">
        <v>3460</v>
      </c>
      <c r="I668" s="17" t="s">
        <v>379</v>
      </c>
      <c r="J668" s="18">
        <v>17573869337</v>
      </c>
      <c r="K668" s="19">
        <v>17573869337</v>
      </c>
      <c r="L668" s="19">
        <v>0</v>
      </c>
      <c r="M668" s="19">
        <v>0</v>
      </c>
      <c r="N668" s="19">
        <v>0</v>
      </c>
      <c r="O668" s="19">
        <v>0</v>
      </c>
      <c r="P668" s="19">
        <v>0</v>
      </c>
      <c r="Q668" s="19">
        <v>0</v>
      </c>
      <c r="R668" s="19">
        <v>17573869337</v>
      </c>
      <c r="S668" s="19">
        <v>0</v>
      </c>
      <c r="T668" s="19">
        <v>0</v>
      </c>
      <c r="U668" s="19">
        <v>0</v>
      </c>
      <c r="V668" s="19">
        <v>17573869337</v>
      </c>
      <c r="W668" s="19">
        <v>17573869337</v>
      </c>
      <c r="X668" s="19">
        <v>0</v>
      </c>
      <c r="Y668" s="19">
        <v>0</v>
      </c>
      <c r="Z668" s="19">
        <v>0</v>
      </c>
      <c r="AA668" s="19">
        <f t="shared" si="155"/>
        <v>0</v>
      </c>
      <c r="AB668" s="20">
        <f t="shared" si="152"/>
        <v>1</v>
      </c>
      <c r="AC668" s="20">
        <f t="shared" si="153"/>
        <v>0</v>
      </c>
      <c r="AD668" s="21">
        <f t="shared" si="154"/>
        <v>1</v>
      </c>
    </row>
    <row r="669" spans="1:30" ht="105" outlineLevel="2" x14ac:dyDescent="0.25">
      <c r="A669" s="15" t="s">
        <v>368</v>
      </c>
      <c r="B669" s="16" t="s">
        <v>36</v>
      </c>
      <c r="C669" s="16" t="s">
        <v>126</v>
      </c>
      <c r="D669" s="16" t="s">
        <v>127</v>
      </c>
      <c r="E669" s="16" t="s">
        <v>148</v>
      </c>
      <c r="F669" s="16" t="s">
        <v>39</v>
      </c>
      <c r="G669" s="16">
        <v>1310</v>
      </c>
      <c r="H669" s="16">
        <v>3460</v>
      </c>
      <c r="I669" s="17" t="s">
        <v>380</v>
      </c>
      <c r="J669" s="18">
        <v>23762495387</v>
      </c>
      <c r="K669" s="19">
        <v>22673878388</v>
      </c>
      <c r="L669" s="19">
        <v>0</v>
      </c>
      <c r="M669" s="19">
        <v>5831818942</v>
      </c>
      <c r="N669" s="19"/>
      <c r="O669" s="19"/>
      <c r="P669" s="19">
        <v>0</v>
      </c>
      <c r="Q669" s="19">
        <v>0</v>
      </c>
      <c r="R669" s="19">
        <v>28505697330</v>
      </c>
      <c r="S669" s="19">
        <v>0</v>
      </c>
      <c r="T669" s="19">
        <v>0</v>
      </c>
      <c r="U669" s="19">
        <v>0</v>
      </c>
      <c r="V669" s="19">
        <v>22673878388</v>
      </c>
      <c r="W669" s="19">
        <v>22673878388</v>
      </c>
      <c r="X669" s="19">
        <v>0</v>
      </c>
      <c r="Y669" s="19">
        <v>0</v>
      </c>
      <c r="Z669" s="19">
        <v>0</v>
      </c>
      <c r="AA669" s="19">
        <f t="shared" si="155"/>
        <v>5831818942</v>
      </c>
      <c r="AB669" s="20">
        <f t="shared" si="152"/>
        <v>0.79541567166425819</v>
      </c>
      <c r="AC669" s="20">
        <f t="shared" si="153"/>
        <v>0</v>
      </c>
      <c r="AD669" s="21">
        <f t="shared" si="154"/>
        <v>0.79541567166425819</v>
      </c>
    </row>
    <row r="670" spans="1:30" ht="135" outlineLevel="2" x14ac:dyDescent="0.25">
      <c r="A670" s="15" t="s">
        <v>368</v>
      </c>
      <c r="B670" s="16" t="s">
        <v>36</v>
      </c>
      <c r="C670" s="16" t="s">
        <v>126</v>
      </c>
      <c r="D670" s="16" t="s">
        <v>127</v>
      </c>
      <c r="E670" s="16" t="s">
        <v>381</v>
      </c>
      <c r="F670" s="16" t="s">
        <v>39</v>
      </c>
      <c r="G670" s="16">
        <v>1310</v>
      </c>
      <c r="H670" s="16">
        <v>3460</v>
      </c>
      <c r="I670" s="17" t="s">
        <v>382</v>
      </c>
      <c r="J670" s="18">
        <v>10183926594</v>
      </c>
      <c r="K670" s="19">
        <v>11272543593</v>
      </c>
      <c r="L670" s="19">
        <v>0</v>
      </c>
      <c r="M670" s="19">
        <v>2499350976</v>
      </c>
      <c r="N670" s="19"/>
      <c r="O670" s="19"/>
      <c r="P670" s="19">
        <v>0</v>
      </c>
      <c r="Q670" s="19">
        <v>0</v>
      </c>
      <c r="R670" s="19">
        <v>13771894569</v>
      </c>
      <c r="S670" s="19">
        <v>0</v>
      </c>
      <c r="T670" s="19">
        <v>606661491.96000004</v>
      </c>
      <c r="U670" s="19">
        <v>0</v>
      </c>
      <c r="V670" s="19">
        <v>10665882101.040001</v>
      </c>
      <c r="W670" s="19">
        <v>10665670507.370001</v>
      </c>
      <c r="X670" s="19">
        <v>0</v>
      </c>
      <c r="Y670" s="19">
        <v>0</v>
      </c>
      <c r="Z670" s="19">
        <v>0</v>
      </c>
      <c r="AA670" s="19">
        <f t="shared" si="155"/>
        <v>2499350976</v>
      </c>
      <c r="AB670" s="20">
        <f t="shared" si="152"/>
        <v>0.77446730713786371</v>
      </c>
      <c r="AC670" s="20">
        <f t="shared" si="153"/>
        <v>4.4050692438901723E-2</v>
      </c>
      <c r="AD670" s="21">
        <f t="shared" si="154"/>
        <v>0.81851799957676541</v>
      </c>
    </row>
    <row r="671" spans="1:30" ht="105" outlineLevel="2" x14ac:dyDescent="0.25">
      <c r="A671" s="15" t="s">
        <v>368</v>
      </c>
      <c r="B671" s="16" t="s">
        <v>36</v>
      </c>
      <c r="C671" s="16" t="s">
        <v>126</v>
      </c>
      <c r="D671" s="16" t="s">
        <v>127</v>
      </c>
      <c r="E671" s="16" t="s">
        <v>242</v>
      </c>
      <c r="F671" s="16" t="s">
        <v>39</v>
      </c>
      <c r="G671" s="16">
        <v>1310</v>
      </c>
      <c r="H671" s="16">
        <v>3460</v>
      </c>
      <c r="I671" s="17" t="s">
        <v>383</v>
      </c>
      <c r="J671" s="18">
        <v>48048914922</v>
      </c>
      <c r="K671" s="19">
        <v>45669010330</v>
      </c>
      <c r="L671" s="19"/>
      <c r="M671" s="19">
        <v>3000003749</v>
      </c>
      <c r="N671" s="19"/>
      <c r="O671" s="19"/>
      <c r="P671" s="19">
        <v>0</v>
      </c>
      <c r="Q671" s="19">
        <v>0</v>
      </c>
      <c r="R671" s="19">
        <v>48669014079</v>
      </c>
      <c r="S671" s="19">
        <v>0</v>
      </c>
      <c r="T671" s="19">
        <v>314811597.11000001</v>
      </c>
      <c r="U671" s="19">
        <v>0</v>
      </c>
      <c r="V671" s="19">
        <v>30404671395.889999</v>
      </c>
      <c r="W671" s="19">
        <v>30403227405.889999</v>
      </c>
      <c r="X671" s="19">
        <v>0</v>
      </c>
      <c r="Y671" s="19">
        <v>14949527337</v>
      </c>
      <c r="Z671" s="19">
        <v>0</v>
      </c>
      <c r="AA671" s="19">
        <f t="shared" si="155"/>
        <v>17949531086</v>
      </c>
      <c r="AB671" s="20">
        <f t="shared" si="152"/>
        <v>0.62472338861306809</v>
      </c>
      <c r="AC671" s="20">
        <f t="shared" si="153"/>
        <v>6.4684194464879625E-3</v>
      </c>
      <c r="AD671" s="21">
        <f t="shared" si="154"/>
        <v>0.6311918080595561</v>
      </c>
    </row>
    <row r="672" spans="1:30" ht="90" outlineLevel="2" x14ac:dyDescent="0.25">
      <c r="A672" s="15" t="s">
        <v>368</v>
      </c>
      <c r="B672" s="16" t="s">
        <v>36</v>
      </c>
      <c r="C672" s="16" t="s">
        <v>126</v>
      </c>
      <c r="D672" s="16" t="s">
        <v>127</v>
      </c>
      <c r="E672" s="16" t="s">
        <v>384</v>
      </c>
      <c r="F672" s="16" t="s">
        <v>39</v>
      </c>
      <c r="G672" s="16">
        <v>1310</v>
      </c>
      <c r="H672" s="16">
        <v>3460</v>
      </c>
      <c r="I672" s="17" t="s">
        <v>385</v>
      </c>
      <c r="J672" s="18">
        <v>524005972</v>
      </c>
      <c r="K672" s="19">
        <v>500000000</v>
      </c>
      <c r="L672" s="19"/>
      <c r="M672" s="19"/>
      <c r="N672" s="19"/>
      <c r="O672" s="19"/>
      <c r="P672" s="19">
        <v>0</v>
      </c>
      <c r="Q672" s="19">
        <v>-227188000</v>
      </c>
      <c r="R672" s="19">
        <v>272812000</v>
      </c>
      <c r="S672" s="19">
        <v>0</v>
      </c>
      <c r="T672" s="19">
        <v>362171536</v>
      </c>
      <c r="U672" s="19">
        <v>0</v>
      </c>
      <c r="V672" s="19">
        <v>57033248</v>
      </c>
      <c r="W672" s="19">
        <v>57033248</v>
      </c>
      <c r="X672" s="19">
        <v>0</v>
      </c>
      <c r="Y672" s="19">
        <v>80795216</v>
      </c>
      <c r="Z672" s="19">
        <v>0</v>
      </c>
      <c r="AA672" s="19">
        <f t="shared" si="155"/>
        <v>-146392784</v>
      </c>
      <c r="AB672" s="20">
        <f t="shared" si="152"/>
        <v>0.20905696230371099</v>
      </c>
      <c r="AC672" s="20">
        <f t="shared" si="153"/>
        <v>1.3275498731727344</v>
      </c>
      <c r="AD672" s="21">
        <f t="shared" si="154"/>
        <v>1.5366068354764455</v>
      </c>
    </row>
    <row r="673" spans="1:30" ht="135" outlineLevel="2" x14ac:dyDescent="0.25">
      <c r="A673" s="15" t="s">
        <v>368</v>
      </c>
      <c r="B673" s="16" t="s">
        <v>36</v>
      </c>
      <c r="C673" s="16" t="s">
        <v>126</v>
      </c>
      <c r="D673" s="16" t="s">
        <v>127</v>
      </c>
      <c r="E673" s="16" t="s">
        <v>386</v>
      </c>
      <c r="F673" s="16" t="s">
        <v>39</v>
      </c>
      <c r="G673" s="16">
        <v>1310</v>
      </c>
      <c r="H673" s="16">
        <v>3460</v>
      </c>
      <c r="I673" s="17" t="s">
        <v>387</v>
      </c>
      <c r="J673" s="18">
        <v>311307842</v>
      </c>
      <c r="K673" s="19">
        <v>2766351125</v>
      </c>
      <c r="L673" s="19"/>
      <c r="M673" s="19"/>
      <c r="N673" s="19"/>
      <c r="O673" s="19"/>
      <c r="P673" s="19">
        <v>0</v>
      </c>
      <c r="Q673" s="19">
        <v>0</v>
      </c>
      <c r="R673" s="19">
        <v>2766351125</v>
      </c>
      <c r="S673" s="19">
        <v>0</v>
      </c>
      <c r="T673" s="19">
        <v>311307842</v>
      </c>
      <c r="U673" s="19">
        <v>0</v>
      </c>
      <c r="V673" s="19">
        <v>0</v>
      </c>
      <c r="W673" s="19">
        <v>0</v>
      </c>
      <c r="X673" s="19">
        <v>0</v>
      </c>
      <c r="Y673" s="19">
        <v>2455043283</v>
      </c>
      <c r="Z673" s="19">
        <v>0</v>
      </c>
      <c r="AA673" s="19">
        <f t="shared" si="155"/>
        <v>2455043283</v>
      </c>
      <c r="AB673" s="20">
        <f t="shared" si="152"/>
        <v>0</v>
      </c>
      <c r="AC673" s="20">
        <f t="shared" si="153"/>
        <v>0.1125337413557724</v>
      </c>
      <c r="AD673" s="21">
        <f t="shared" si="154"/>
        <v>0.1125337413557724</v>
      </c>
    </row>
    <row r="674" spans="1:30" ht="135" outlineLevel="2" x14ac:dyDescent="0.25">
      <c r="A674" s="15" t="s">
        <v>368</v>
      </c>
      <c r="B674" s="16" t="s">
        <v>36</v>
      </c>
      <c r="C674" s="16" t="s">
        <v>126</v>
      </c>
      <c r="D674" s="16" t="s">
        <v>127</v>
      </c>
      <c r="E674" s="16" t="s">
        <v>388</v>
      </c>
      <c r="F674" s="16" t="s">
        <v>39</v>
      </c>
      <c r="G674" s="16">
        <v>1310</v>
      </c>
      <c r="H674" s="16">
        <v>3460</v>
      </c>
      <c r="I674" s="17" t="s">
        <v>389</v>
      </c>
      <c r="J674" s="18">
        <v>18000000000</v>
      </c>
      <c r="K674" s="19">
        <v>18000000000</v>
      </c>
      <c r="L674" s="19">
        <v>0</v>
      </c>
      <c r="M674" s="19">
        <v>0</v>
      </c>
      <c r="N674" s="19">
        <v>0</v>
      </c>
      <c r="O674" s="19">
        <v>0</v>
      </c>
      <c r="P674" s="19">
        <v>0</v>
      </c>
      <c r="Q674" s="19">
        <v>0</v>
      </c>
      <c r="R674" s="19">
        <v>18000000000</v>
      </c>
      <c r="S674" s="19">
        <v>0</v>
      </c>
      <c r="T674" s="19">
        <v>1000000000</v>
      </c>
      <c r="U674" s="19">
        <v>0</v>
      </c>
      <c r="V674" s="19">
        <v>12500000000</v>
      </c>
      <c r="W674" s="19">
        <v>12500000000</v>
      </c>
      <c r="X674" s="19">
        <v>0</v>
      </c>
      <c r="Y674" s="19">
        <v>4500000000</v>
      </c>
      <c r="Z674" s="19">
        <v>0</v>
      </c>
      <c r="AA674" s="19">
        <f t="shared" si="155"/>
        <v>4500000000</v>
      </c>
      <c r="AB674" s="20">
        <f t="shared" si="152"/>
        <v>0.69444444444444442</v>
      </c>
      <c r="AC674" s="20">
        <f t="shared" si="153"/>
        <v>5.5555555555555552E-2</v>
      </c>
      <c r="AD674" s="21">
        <f t="shared" si="154"/>
        <v>0.75</v>
      </c>
    </row>
    <row r="675" spans="1:30" ht="135" outlineLevel="2" x14ac:dyDescent="0.25">
      <c r="A675" s="15" t="s">
        <v>368</v>
      </c>
      <c r="B675" s="16" t="s">
        <v>36</v>
      </c>
      <c r="C675" s="16" t="s">
        <v>126</v>
      </c>
      <c r="D675" s="16" t="s">
        <v>127</v>
      </c>
      <c r="E675" s="16" t="s">
        <v>159</v>
      </c>
      <c r="F675" s="16" t="s">
        <v>39</v>
      </c>
      <c r="G675" s="16">
        <v>1310</v>
      </c>
      <c r="H675" s="16">
        <v>3460</v>
      </c>
      <c r="I675" s="17" t="s">
        <v>390</v>
      </c>
      <c r="J675" s="18">
        <v>1600000000</v>
      </c>
      <c r="K675" s="19">
        <v>1600000000</v>
      </c>
      <c r="L675" s="19">
        <v>0</v>
      </c>
      <c r="M675" s="19">
        <v>0</v>
      </c>
      <c r="N675" s="19">
        <v>0</v>
      </c>
      <c r="O675" s="19">
        <v>0</v>
      </c>
      <c r="P675" s="19">
        <v>0</v>
      </c>
      <c r="Q675" s="19">
        <v>0</v>
      </c>
      <c r="R675" s="19">
        <v>1600000000</v>
      </c>
      <c r="S675" s="19">
        <v>0</v>
      </c>
      <c r="T675" s="19">
        <v>160000000</v>
      </c>
      <c r="U675" s="19">
        <v>0</v>
      </c>
      <c r="V675" s="19">
        <v>840000000</v>
      </c>
      <c r="W675" s="19">
        <v>840000000</v>
      </c>
      <c r="X675" s="19">
        <v>0</v>
      </c>
      <c r="Y675" s="19">
        <v>600000000</v>
      </c>
      <c r="Z675" s="19">
        <v>0</v>
      </c>
      <c r="AA675" s="19">
        <f t="shared" si="155"/>
        <v>600000000</v>
      </c>
      <c r="AB675" s="20">
        <f t="shared" si="152"/>
        <v>0.52500000000000002</v>
      </c>
      <c r="AC675" s="20">
        <f t="shared" si="153"/>
        <v>0.1</v>
      </c>
      <c r="AD675" s="21">
        <f t="shared" si="154"/>
        <v>0.625</v>
      </c>
    </row>
    <row r="676" spans="1:30" ht="135" outlineLevel="2" x14ac:dyDescent="0.25">
      <c r="A676" s="15" t="s">
        <v>368</v>
      </c>
      <c r="B676" s="16" t="s">
        <v>36</v>
      </c>
      <c r="C676" s="16" t="s">
        <v>126</v>
      </c>
      <c r="D676" s="16" t="s">
        <v>127</v>
      </c>
      <c r="E676" s="16" t="s">
        <v>391</v>
      </c>
      <c r="F676" s="16" t="s">
        <v>39</v>
      </c>
      <c r="G676" s="16">
        <v>1310</v>
      </c>
      <c r="H676" s="16">
        <v>3460</v>
      </c>
      <c r="I676" s="17" t="s">
        <v>392</v>
      </c>
      <c r="J676" s="18">
        <v>209602388</v>
      </c>
      <c r="K676" s="19">
        <v>200000000</v>
      </c>
      <c r="L676" s="19"/>
      <c r="M676" s="19"/>
      <c r="N676" s="19"/>
      <c r="O676" s="19"/>
      <c r="P676" s="19">
        <v>0</v>
      </c>
      <c r="Q676" s="19">
        <v>-60000000</v>
      </c>
      <c r="R676" s="19">
        <v>140000000</v>
      </c>
      <c r="S676" s="19">
        <v>0</v>
      </c>
      <c r="T676" s="19">
        <v>157201794</v>
      </c>
      <c r="U676" s="19">
        <v>0</v>
      </c>
      <c r="V676" s="19">
        <v>0</v>
      </c>
      <c r="W676" s="19">
        <v>0</v>
      </c>
      <c r="X676" s="19">
        <v>0</v>
      </c>
      <c r="Y676" s="19">
        <v>42798206</v>
      </c>
      <c r="Z676" s="19">
        <v>0</v>
      </c>
      <c r="AA676" s="19">
        <f t="shared" si="155"/>
        <v>-17201794</v>
      </c>
      <c r="AB676" s="20">
        <f t="shared" si="152"/>
        <v>0</v>
      </c>
      <c r="AC676" s="20">
        <f t="shared" si="153"/>
        <v>1.1228699571428571</v>
      </c>
      <c r="AD676" s="21">
        <f t="shared" si="154"/>
        <v>1.1228699571428571</v>
      </c>
    </row>
    <row r="677" spans="1:30" ht="90" outlineLevel="2" x14ac:dyDescent="0.25">
      <c r="A677" s="15" t="s">
        <v>368</v>
      </c>
      <c r="B677" s="16" t="s">
        <v>36</v>
      </c>
      <c r="C677" s="16" t="s">
        <v>126</v>
      </c>
      <c r="D677" s="16" t="s">
        <v>127</v>
      </c>
      <c r="E677" s="16" t="s">
        <v>161</v>
      </c>
      <c r="F677" s="16" t="s">
        <v>39</v>
      </c>
      <c r="G677" s="16">
        <v>1310</v>
      </c>
      <c r="H677" s="16">
        <v>3460</v>
      </c>
      <c r="I677" s="17" t="s">
        <v>393</v>
      </c>
      <c r="J677" s="18">
        <v>26200298</v>
      </c>
      <c r="K677" s="19">
        <v>25000000</v>
      </c>
      <c r="L677" s="19"/>
      <c r="M677" s="19"/>
      <c r="N677" s="19"/>
      <c r="O677" s="19"/>
      <c r="P677" s="19">
        <v>0</v>
      </c>
      <c r="Q677" s="19">
        <v>-25000000</v>
      </c>
      <c r="R677" s="19">
        <v>0</v>
      </c>
      <c r="S677" s="19">
        <v>0</v>
      </c>
      <c r="T677" s="19">
        <v>0</v>
      </c>
      <c r="U677" s="19">
        <v>0</v>
      </c>
      <c r="V677" s="19">
        <v>0</v>
      </c>
      <c r="W677" s="19">
        <v>0</v>
      </c>
      <c r="X677" s="19">
        <v>20960240</v>
      </c>
      <c r="Y677" s="19">
        <v>25000000</v>
      </c>
      <c r="Z677" s="19">
        <v>0</v>
      </c>
      <c r="AA677" s="19">
        <f t="shared" si="155"/>
        <v>0</v>
      </c>
      <c r="AB677" s="20">
        <v>0</v>
      </c>
      <c r="AC677" s="20">
        <v>0</v>
      </c>
      <c r="AD677" s="21">
        <v>0</v>
      </c>
    </row>
    <row r="678" spans="1:30" ht="240" outlineLevel="2" x14ac:dyDescent="0.25">
      <c r="A678" s="15" t="s">
        <v>368</v>
      </c>
      <c r="B678" s="16" t="s">
        <v>36</v>
      </c>
      <c r="C678" s="16" t="s">
        <v>126</v>
      </c>
      <c r="D678" s="16" t="s">
        <v>127</v>
      </c>
      <c r="E678" s="16" t="s">
        <v>163</v>
      </c>
      <c r="F678" s="16" t="s">
        <v>39</v>
      </c>
      <c r="G678" s="16">
        <v>1310</v>
      </c>
      <c r="H678" s="16">
        <v>3460</v>
      </c>
      <c r="I678" s="17" t="s">
        <v>394</v>
      </c>
      <c r="J678" s="18">
        <v>3347711680</v>
      </c>
      <c r="K678" s="19">
        <v>3347711680</v>
      </c>
      <c r="L678" s="19">
        <v>0</v>
      </c>
      <c r="M678" s="19">
        <v>0</v>
      </c>
      <c r="N678" s="19">
        <v>0</v>
      </c>
      <c r="O678" s="19">
        <v>0</v>
      </c>
      <c r="P678" s="19">
        <v>0</v>
      </c>
      <c r="Q678" s="19">
        <v>0</v>
      </c>
      <c r="R678" s="19">
        <v>3347711680</v>
      </c>
      <c r="S678" s="19">
        <v>0</v>
      </c>
      <c r="T678" s="19">
        <v>300000000</v>
      </c>
      <c r="U678" s="19">
        <v>0</v>
      </c>
      <c r="V678" s="19">
        <v>2220000000</v>
      </c>
      <c r="W678" s="19">
        <v>2220000000</v>
      </c>
      <c r="X678" s="19">
        <v>0</v>
      </c>
      <c r="Y678" s="19">
        <v>827711680</v>
      </c>
      <c r="Z678" s="19">
        <v>0</v>
      </c>
      <c r="AA678" s="19">
        <f t="shared" si="155"/>
        <v>827711680</v>
      </c>
      <c r="AB678" s="20">
        <f t="shared" ref="AB678:AB686" si="156">V678/R678</f>
        <v>0.66313954492042759</v>
      </c>
      <c r="AC678" s="20">
        <f t="shared" ref="AC678:AC686" si="157">(S678+T678+U678)/R678</f>
        <v>8.9613452016273992E-2</v>
      </c>
      <c r="AD678" s="21">
        <f t="shared" ref="AD678:AD686" si="158">AB678+AC678</f>
        <v>0.75275299693670161</v>
      </c>
    </row>
    <row r="679" spans="1:30" ht="180" outlineLevel="2" x14ac:dyDescent="0.25">
      <c r="A679" s="15" t="s">
        <v>368</v>
      </c>
      <c r="B679" s="16" t="s">
        <v>36</v>
      </c>
      <c r="C679" s="16" t="s">
        <v>126</v>
      </c>
      <c r="D679" s="16" t="s">
        <v>127</v>
      </c>
      <c r="E679" s="16" t="s">
        <v>395</v>
      </c>
      <c r="F679" s="16" t="s">
        <v>39</v>
      </c>
      <c r="G679" s="16">
        <v>1310</v>
      </c>
      <c r="H679" s="16">
        <v>3460</v>
      </c>
      <c r="I679" s="17" t="s">
        <v>396</v>
      </c>
      <c r="J679" s="18">
        <v>150000000</v>
      </c>
      <c r="K679" s="19">
        <v>150000000</v>
      </c>
      <c r="L679" s="19">
        <v>0</v>
      </c>
      <c r="M679" s="19">
        <v>0</v>
      </c>
      <c r="N679" s="19">
        <v>0</v>
      </c>
      <c r="O679" s="19">
        <v>0</v>
      </c>
      <c r="P679" s="19">
        <v>0</v>
      </c>
      <c r="Q679" s="19">
        <v>0</v>
      </c>
      <c r="R679" s="19">
        <v>150000000</v>
      </c>
      <c r="S679" s="19">
        <v>0</v>
      </c>
      <c r="T679" s="19">
        <v>60000000</v>
      </c>
      <c r="U679" s="19">
        <v>0</v>
      </c>
      <c r="V679" s="19">
        <v>30000000</v>
      </c>
      <c r="W679" s="19">
        <v>30000000</v>
      </c>
      <c r="X679" s="19">
        <v>0</v>
      </c>
      <c r="Y679" s="19">
        <v>60000000</v>
      </c>
      <c r="Z679" s="19">
        <v>0</v>
      </c>
      <c r="AA679" s="19">
        <f t="shared" si="155"/>
        <v>60000000</v>
      </c>
      <c r="AB679" s="20">
        <f t="shared" si="156"/>
        <v>0.2</v>
      </c>
      <c r="AC679" s="20">
        <f t="shared" si="157"/>
        <v>0.4</v>
      </c>
      <c r="AD679" s="21">
        <f t="shared" si="158"/>
        <v>0.60000000000000009</v>
      </c>
    </row>
    <row r="680" spans="1:30" ht="195" outlineLevel="2" x14ac:dyDescent="0.25">
      <c r="A680" s="15" t="s">
        <v>368</v>
      </c>
      <c r="B680" s="16" t="s">
        <v>36</v>
      </c>
      <c r="C680" s="16" t="s">
        <v>126</v>
      </c>
      <c r="D680" s="16" t="s">
        <v>127</v>
      </c>
      <c r="E680" s="16" t="s">
        <v>397</v>
      </c>
      <c r="F680" s="16" t="s">
        <v>39</v>
      </c>
      <c r="G680" s="16">
        <v>1310</v>
      </c>
      <c r="H680" s="16">
        <v>3460</v>
      </c>
      <c r="I680" s="17" t="s">
        <v>398</v>
      </c>
      <c r="J680" s="18">
        <v>31820172000</v>
      </c>
      <c r="K680" s="19">
        <v>31820172000</v>
      </c>
      <c r="L680" s="19">
        <v>0</v>
      </c>
      <c r="M680" s="19">
        <v>0</v>
      </c>
      <c r="N680" s="19">
        <v>0</v>
      </c>
      <c r="O680" s="19">
        <v>0</v>
      </c>
      <c r="P680" s="19">
        <v>0</v>
      </c>
      <c r="Q680" s="19">
        <v>0</v>
      </c>
      <c r="R680" s="19">
        <v>31820172000</v>
      </c>
      <c r="S680" s="19">
        <v>0</v>
      </c>
      <c r="T680" s="19">
        <v>2651681000</v>
      </c>
      <c r="U680" s="19">
        <v>0</v>
      </c>
      <c r="V680" s="19">
        <v>21213448000</v>
      </c>
      <c r="W680" s="19">
        <v>21213448000</v>
      </c>
      <c r="X680" s="19">
        <v>0</v>
      </c>
      <c r="Y680" s="19">
        <v>7955043000</v>
      </c>
      <c r="Z680" s="19">
        <v>0</v>
      </c>
      <c r="AA680" s="19">
        <f t="shared" si="155"/>
        <v>7955043000</v>
      </c>
      <c r="AB680" s="20">
        <f t="shared" si="156"/>
        <v>0.66666666666666663</v>
      </c>
      <c r="AC680" s="20">
        <f t="shared" si="157"/>
        <v>8.3333333333333329E-2</v>
      </c>
      <c r="AD680" s="21">
        <f t="shared" si="158"/>
        <v>0.75</v>
      </c>
    </row>
    <row r="681" spans="1:30" ht="90" outlineLevel="2" x14ac:dyDescent="0.25">
      <c r="A681" s="15" t="s">
        <v>368</v>
      </c>
      <c r="B681" s="16" t="s">
        <v>36</v>
      </c>
      <c r="C681" s="16" t="s">
        <v>126</v>
      </c>
      <c r="D681" s="16" t="s">
        <v>127</v>
      </c>
      <c r="E681" s="16" t="s">
        <v>399</v>
      </c>
      <c r="F681" s="16" t="s">
        <v>39</v>
      </c>
      <c r="G681" s="16">
        <v>1310</v>
      </c>
      <c r="H681" s="16">
        <v>3460</v>
      </c>
      <c r="I681" s="17" t="s">
        <v>400</v>
      </c>
      <c r="J681" s="18">
        <v>295926450</v>
      </c>
      <c r="K681" s="19">
        <v>270000000</v>
      </c>
      <c r="L681" s="19"/>
      <c r="M681" s="19"/>
      <c r="N681" s="19"/>
      <c r="O681" s="19"/>
      <c r="P681" s="19">
        <v>0</v>
      </c>
      <c r="Q681" s="19">
        <v>-170000000</v>
      </c>
      <c r="R681" s="19">
        <v>100000000</v>
      </c>
      <c r="S681" s="19">
        <v>0</v>
      </c>
      <c r="T681" s="19">
        <v>254692579.09</v>
      </c>
      <c r="U681" s="19">
        <v>0</v>
      </c>
      <c r="V681" s="19">
        <v>0</v>
      </c>
      <c r="W681" s="19">
        <v>0</v>
      </c>
      <c r="X681" s="19">
        <v>0</v>
      </c>
      <c r="Y681" s="19">
        <v>15307420.91</v>
      </c>
      <c r="Z681" s="19">
        <v>0</v>
      </c>
      <c r="AA681" s="19">
        <f t="shared" si="155"/>
        <v>-154692579.09</v>
      </c>
      <c r="AB681" s="20">
        <f t="shared" si="156"/>
        <v>0</v>
      </c>
      <c r="AC681" s="20">
        <f t="shared" si="157"/>
        <v>2.5469257909</v>
      </c>
      <c r="AD681" s="21">
        <f t="shared" si="158"/>
        <v>2.5469257909</v>
      </c>
    </row>
    <row r="682" spans="1:30" ht="120" outlineLevel="2" x14ac:dyDescent="0.25">
      <c r="A682" s="15" t="s">
        <v>406</v>
      </c>
      <c r="B682" s="16" t="s">
        <v>250</v>
      </c>
      <c r="C682" s="16" t="s">
        <v>126</v>
      </c>
      <c r="D682" s="16" t="s">
        <v>127</v>
      </c>
      <c r="E682" s="16" t="s">
        <v>58</v>
      </c>
      <c r="F682" s="16" t="s">
        <v>39</v>
      </c>
      <c r="G682" s="16">
        <v>1310</v>
      </c>
      <c r="H682" s="16">
        <v>3410</v>
      </c>
      <c r="I682" s="17" t="s">
        <v>128</v>
      </c>
      <c r="J682" s="18">
        <v>783303631</v>
      </c>
      <c r="K682" s="19">
        <v>783303631</v>
      </c>
      <c r="L682" s="19"/>
      <c r="M682" s="19"/>
      <c r="N682" s="19"/>
      <c r="O682" s="19"/>
      <c r="P682" s="19">
        <v>-3359486</v>
      </c>
      <c r="Q682" s="19">
        <v>0</v>
      </c>
      <c r="R682" s="19">
        <v>779944145</v>
      </c>
      <c r="S682" s="19">
        <v>0</v>
      </c>
      <c r="T682" s="19">
        <v>313485734.25999999</v>
      </c>
      <c r="U682" s="19">
        <v>0</v>
      </c>
      <c r="V682" s="19">
        <v>466458410.74000001</v>
      </c>
      <c r="W682" s="19">
        <v>466458410.74000001</v>
      </c>
      <c r="X682" s="19">
        <v>0</v>
      </c>
      <c r="Y682" s="19">
        <v>3359486</v>
      </c>
      <c r="Z682" s="19">
        <v>0</v>
      </c>
      <c r="AA682" s="19">
        <f t="shared" si="155"/>
        <v>0</v>
      </c>
      <c r="AB682" s="20">
        <f t="shared" si="156"/>
        <v>0.59806643043650265</v>
      </c>
      <c r="AC682" s="20">
        <f t="shared" si="157"/>
        <v>0.40193356956349741</v>
      </c>
      <c r="AD682" s="21">
        <f t="shared" si="158"/>
        <v>1</v>
      </c>
    </row>
    <row r="683" spans="1:30" ht="120" outlineLevel="2" x14ac:dyDescent="0.25">
      <c r="A683" s="15" t="s">
        <v>406</v>
      </c>
      <c r="B683" s="16" t="s">
        <v>250</v>
      </c>
      <c r="C683" s="16" t="s">
        <v>126</v>
      </c>
      <c r="D683" s="16" t="s">
        <v>127</v>
      </c>
      <c r="E683" s="16" t="s">
        <v>129</v>
      </c>
      <c r="F683" s="16" t="s">
        <v>39</v>
      </c>
      <c r="G683" s="16">
        <v>1310</v>
      </c>
      <c r="H683" s="16">
        <v>3410</v>
      </c>
      <c r="I683" s="17" t="s">
        <v>130</v>
      </c>
      <c r="J683" s="18">
        <v>1452926348</v>
      </c>
      <c r="K683" s="19">
        <v>1452926348</v>
      </c>
      <c r="L683" s="19"/>
      <c r="M683" s="19"/>
      <c r="N683" s="19"/>
      <c r="O683" s="19"/>
      <c r="P683" s="19">
        <v>-5124224</v>
      </c>
      <c r="Q683" s="19">
        <v>0</v>
      </c>
      <c r="R683" s="19">
        <v>1447802124</v>
      </c>
      <c r="S683" s="19">
        <v>0</v>
      </c>
      <c r="T683" s="19">
        <v>546118512.76999998</v>
      </c>
      <c r="U683" s="19">
        <v>0</v>
      </c>
      <c r="V683" s="19">
        <v>901683611.23000002</v>
      </c>
      <c r="W683" s="19">
        <v>901683611.23000002</v>
      </c>
      <c r="X683" s="19">
        <v>0</v>
      </c>
      <c r="Y683" s="19">
        <v>5124224</v>
      </c>
      <c r="Z683" s="19">
        <v>0</v>
      </c>
      <c r="AA683" s="19">
        <f t="shared" si="155"/>
        <v>0</v>
      </c>
      <c r="AB683" s="20">
        <f t="shared" si="156"/>
        <v>0.6227947840957857</v>
      </c>
      <c r="AC683" s="20">
        <f t="shared" si="157"/>
        <v>0.37720521590421424</v>
      </c>
      <c r="AD683" s="21">
        <f t="shared" si="158"/>
        <v>1</v>
      </c>
    </row>
    <row r="684" spans="1:30" ht="195" outlineLevel="2" x14ac:dyDescent="0.25">
      <c r="A684" s="15" t="s">
        <v>406</v>
      </c>
      <c r="B684" s="16" t="s">
        <v>250</v>
      </c>
      <c r="C684" s="16" t="s">
        <v>126</v>
      </c>
      <c r="D684" s="16" t="s">
        <v>127</v>
      </c>
      <c r="E684" s="16" t="s">
        <v>266</v>
      </c>
      <c r="F684" s="16" t="s">
        <v>39</v>
      </c>
      <c r="G684" s="16">
        <v>1310</v>
      </c>
      <c r="H684" s="16">
        <v>3410</v>
      </c>
      <c r="I684" s="17" t="s">
        <v>411</v>
      </c>
      <c r="J684" s="18">
        <v>0</v>
      </c>
      <c r="K684" s="19">
        <v>32698991570</v>
      </c>
      <c r="L684" s="19"/>
      <c r="M684" s="19"/>
      <c r="N684" s="19"/>
      <c r="O684" s="19"/>
      <c r="P684" s="19">
        <v>0</v>
      </c>
      <c r="Q684" s="19">
        <v>-51677863.57</v>
      </c>
      <c r="R684" s="19">
        <v>32647313706.43</v>
      </c>
      <c r="S684" s="19">
        <v>0</v>
      </c>
      <c r="T684" s="19">
        <v>382332815.47000003</v>
      </c>
      <c r="U684" s="19">
        <v>0</v>
      </c>
      <c r="V684" s="19">
        <v>21611841026.529999</v>
      </c>
      <c r="W684" s="19">
        <v>21427415791.799999</v>
      </c>
      <c r="X684" s="19">
        <v>0</v>
      </c>
      <c r="Y684" s="19">
        <v>10704817728</v>
      </c>
      <c r="Z684" s="19">
        <v>0</v>
      </c>
      <c r="AA684" s="19">
        <f t="shared" si="155"/>
        <v>10653139864.43</v>
      </c>
      <c r="AB684" s="20">
        <f t="shared" si="156"/>
        <v>0.66197915151204223</v>
      </c>
      <c r="AC684" s="20">
        <f t="shared" si="157"/>
        <v>1.1711003818200769E-2</v>
      </c>
      <c r="AD684" s="21">
        <f t="shared" si="158"/>
        <v>0.67369015533024301</v>
      </c>
    </row>
    <row r="685" spans="1:30" ht="75" outlineLevel="2" x14ac:dyDescent="0.25">
      <c r="A685" s="15" t="s">
        <v>406</v>
      </c>
      <c r="B685" s="16" t="s">
        <v>250</v>
      </c>
      <c r="C685" s="16" t="s">
        <v>126</v>
      </c>
      <c r="D685" s="16" t="s">
        <v>127</v>
      </c>
      <c r="E685" s="16" t="s">
        <v>131</v>
      </c>
      <c r="F685" s="16" t="s">
        <v>39</v>
      </c>
      <c r="G685" s="16">
        <v>1310</v>
      </c>
      <c r="H685" s="16">
        <v>3410</v>
      </c>
      <c r="I685" s="17" t="s">
        <v>132</v>
      </c>
      <c r="J685" s="18">
        <v>7301003437</v>
      </c>
      <c r="K685" s="19">
        <v>7300548912</v>
      </c>
      <c r="L685" s="19"/>
      <c r="M685" s="19"/>
      <c r="N685" s="19"/>
      <c r="O685" s="19"/>
      <c r="P685" s="19">
        <v>-25541138</v>
      </c>
      <c r="Q685" s="19">
        <v>-309518242</v>
      </c>
      <c r="R685" s="19">
        <v>6965489532</v>
      </c>
      <c r="S685" s="19">
        <v>0</v>
      </c>
      <c r="T685" s="19">
        <v>2762851094.98</v>
      </c>
      <c r="U685" s="19">
        <v>0</v>
      </c>
      <c r="V685" s="19">
        <v>4202638437.02</v>
      </c>
      <c r="W685" s="19">
        <v>4202638437.02</v>
      </c>
      <c r="X685" s="19">
        <v>309518242</v>
      </c>
      <c r="Y685" s="19">
        <v>335059380</v>
      </c>
      <c r="Z685" s="19">
        <v>0</v>
      </c>
      <c r="AA685" s="19">
        <f t="shared" si="155"/>
        <v>0</v>
      </c>
      <c r="AB685" s="20">
        <f t="shared" si="156"/>
        <v>0.60335148272246375</v>
      </c>
      <c r="AC685" s="20">
        <f t="shared" si="157"/>
        <v>0.39664851727753625</v>
      </c>
      <c r="AD685" s="21">
        <f t="shared" si="158"/>
        <v>1</v>
      </c>
    </row>
    <row r="686" spans="1:30" ht="409.5" outlineLevel="2" x14ac:dyDescent="0.25">
      <c r="A686" s="15" t="s">
        <v>406</v>
      </c>
      <c r="B686" s="16" t="s">
        <v>250</v>
      </c>
      <c r="C686" s="16" t="s">
        <v>126</v>
      </c>
      <c r="D686" s="16" t="s">
        <v>127</v>
      </c>
      <c r="E686" s="16" t="s">
        <v>279</v>
      </c>
      <c r="F686" s="16" t="s">
        <v>39</v>
      </c>
      <c r="G686" s="16">
        <v>1310</v>
      </c>
      <c r="H686" s="16">
        <v>3410</v>
      </c>
      <c r="I686" s="17" t="s">
        <v>412</v>
      </c>
      <c r="J686" s="18">
        <v>0</v>
      </c>
      <c r="K686" s="19">
        <v>454525</v>
      </c>
      <c r="L686" s="19">
        <v>0</v>
      </c>
      <c r="M686" s="19">
        <v>0</v>
      </c>
      <c r="N686" s="19">
        <v>0</v>
      </c>
      <c r="O686" s="19">
        <v>0</v>
      </c>
      <c r="P686" s="19">
        <v>0</v>
      </c>
      <c r="Q686" s="19">
        <v>0</v>
      </c>
      <c r="R686" s="19">
        <v>454525</v>
      </c>
      <c r="S686" s="19">
        <v>0</v>
      </c>
      <c r="T686" s="19">
        <v>0</v>
      </c>
      <c r="U686" s="19">
        <v>0</v>
      </c>
      <c r="V686" s="19">
        <v>0</v>
      </c>
      <c r="W686" s="19">
        <v>0</v>
      </c>
      <c r="X686" s="19">
        <v>454525</v>
      </c>
      <c r="Y686" s="19">
        <v>454525</v>
      </c>
      <c r="Z686" s="19">
        <v>0</v>
      </c>
      <c r="AA686" s="19">
        <f t="shared" si="155"/>
        <v>454525</v>
      </c>
      <c r="AB686" s="20">
        <f t="shared" si="156"/>
        <v>0</v>
      </c>
      <c r="AC686" s="20">
        <f t="shared" si="157"/>
        <v>0</v>
      </c>
      <c r="AD686" s="21">
        <f t="shared" si="158"/>
        <v>0</v>
      </c>
    </row>
    <row r="687" spans="1:30" ht="135" outlineLevel="2" x14ac:dyDescent="0.25">
      <c r="A687" s="15" t="s">
        <v>406</v>
      </c>
      <c r="B687" s="16" t="s">
        <v>250</v>
      </c>
      <c r="C687" s="16" t="s">
        <v>126</v>
      </c>
      <c r="D687" s="16" t="s">
        <v>127</v>
      </c>
      <c r="E687" s="16" t="s">
        <v>327</v>
      </c>
      <c r="F687" s="16" t="s">
        <v>39</v>
      </c>
      <c r="G687" s="16">
        <v>1310</v>
      </c>
      <c r="H687" s="16">
        <v>3410</v>
      </c>
      <c r="I687" s="17" t="s">
        <v>413</v>
      </c>
      <c r="J687" s="18">
        <v>20671145385</v>
      </c>
      <c r="K687" s="19">
        <v>0</v>
      </c>
      <c r="L687" s="19">
        <v>0</v>
      </c>
      <c r="M687" s="19">
        <v>0</v>
      </c>
      <c r="N687" s="19">
        <v>0</v>
      </c>
      <c r="O687" s="19">
        <v>0</v>
      </c>
      <c r="P687" s="19">
        <v>0</v>
      </c>
      <c r="Q687" s="19">
        <v>0</v>
      </c>
      <c r="R687" s="19">
        <v>0</v>
      </c>
      <c r="S687" s="19">
        <v>0</v>
      </c>
      <c r="T687" s="19">
        <v>0</v>
      </c>
      <c r="U687" s="19">
        <v>0</v>
      </c>
      <c r="V687" s="19">
        <v>0</v>
      </c>
      <c r="W687" s="19">
        <v>0</v>
      </c>
      <c r="X687" s="19">
        <v>0</v>
      </c>
      <c r="Y687" s="19">
        <v>0</v>
      </c>
      <c r="Z687" s="19">
        <v>0</v>
      </c>
      <c r="AA687" s="19">
        <f t="shared" si="155"/>
        <v>0</v>
      </c>
      <c r="AB687" s="20">
        <v>0</v>
      </c>
      <c r="AC687" s="20">
        <v>0</v>
      </c>
      <c r="AD687" s="21">
        <v>0</v>
      </c>
    </row>
    <row r="688" spans="1:30" ht="180" outlineLevel="2" x14ac:dyDescent="0.25">
      <c r="A688" s="15" t="s">
        <v>406</v>
      </c>
      <c r="B688" s="16" t="s">
        <v>250</v>
      </c>
      <c r="C688" s="16" t="s">
        <v>126</v>
      </c>
      <c r="D688" s="16" t="s">
        <v>127</v>
      </c>
      <c r="E688" s="16" t="s">
        <v>272</v>
      </c>
      <c r="F688" s="16" t="s">
        <v>39</v>
      </c>
      <c r="G688" s="16">
        <v>1310</v>
      </c>
      <c r="H688" s="16">
        <v>3410</v>
      </c>
      <c r="I688" s="17" t="s">
        <v>414</v>
      </c>
      <c r="J688" s="18">
        <v>62880716</v>
      </c>
      <c r="K688" s="19">
        <v>0</v>
      </c>
      <c r="L688" s="19"/>
      <c r="M688" s="19"/>
      <c r="N688" s="19"/>
      <c r="O688" s="19"/>
      <c r="P688" s="19">
        <v>0</v>
      </c>
      <c r="Q688" s="19">
        <v>0</v>
      </c>
      <c r="R688" s="19">
        <v>0</v>
      </c>
      <c r="S688" s="19">
        <v>0</v>
      </c>
      <c r="T688" s="19">
        <v>0</v>
      </c>
      <c r="U688" s="19">
        <v>0</v>
      </c>
      <c r="V688" s="19">
        <v>0</v>
      </c>
      <c r="W688" s="19">
        <v>0</v>
      </c>
      <c r="X688" s="19">
        <v>0</v>
      </c>
      <c r="Y688" s="19">
        <v>0</v>
      </c>
      <c r="Z688" s="19">
        <v>0</v>
      </c>
      <c r="AA688" s="19">
        <f t="shared" si="155"/>
        <v>0</v>
      </c>
      <c r="AB688" s="20">
        <v>0</v>
      </c>
      <c r="AC688" s="20">
        <v>0</v>
      </c>
      <c r="AD688" s="21">
        <v>0</v>
      </c>
    </row>
    <row r="689" spans="1:30" ht="195" outlineLevel="2" x14ac:dyDescent="0.25">
      <c r="A689" s="15" t="s">
        <v>406</v>
      </c>
      <c r="B689" s="16" t="s">
        <v>250</v>
      </c>
      <c r="C689" s="16" t="s">
        <v>126</v>
      </c>
      <c r="D689" s="16" t="s">
        <v>127</v>
      </c>
      <c r="E689" s="16" t="s">
        <v>333</v>
      </c>
      <c r="F689" s="16" t="s">
        <v>39</v>
      </c>
      <c r="G689" s="16">
        <v>1310</v>
      </c>
      <c r="H689" s="16">
        <v>3410</v>
      </c>
      <c r="I689" s="17" t="s">
        <v>415</v>
      </c>
      <c r="J689" s="18">
        <v>0</v>
      </c>
      <c r="K689" s="19">
        <v>62880716</v>
      </c>
      <c r="L689" s="19"/>
      <c r="M689" s="19"/>
      <c r="N689" s="19"/>
      <c r="O689" s="19"/>
      <c r="P689" s="19">
        <v>0</v>
      </c>
      <c r="Q689" s="19">
        <v>0</v>
      </c>
      <c r="R689" s="19">
        <v>62880716</v>
      </c>
      <c r="S689" s="19">
        <v>0</v>
      </c>
      <c r="T689" s="19">
        <v>44991091.579999998</v>
      </c>
      <c r="U689" s="19">
        <v>0</v>
      </c>
      <c r="V689" s="19">
        <v>2169448.42</v>
      </c>
      <c r="W689" s="19">
        <v>2169448.42</v>
      </c>
      <c r="X689" s="19">
        <v>0</v>
      </c>
      <c r="Y689" s="19">
        <v>15720176</v>
      </c>
      <c r="Z689" s="19">
        <v>0</v>
      </c>
      <c r="AA689" s="19">
        <f t="shared" si="155"/>
        <v>15720176.000000002</v>
      </c>
      <c r="AB689" s="20">
        <f t="shared" ref="AB689:AB694" si="159">V689/R689</f>
        <v>3.4501013315433621E-2</v>
      </c>
      <c r="AC689" s="20">
        <f t="shared" ref="AC689:AC694" si="160">(S689+T689+U689)/R689</f>
        <v>0.7154990343939468</v>
      </c>
      <c r="AD689" s="21">
        <f t="shared" ref="AD689:AD694" si="161">AB689+AC689</f>
        <v>0.75000004770938045</v>
      </c>
    </row>
    <row r="690" spans="1:30" ht="210" outlineLevel="2" x14ac:dyDescent="0.25">
      <c r="A690" s="15" t="s">
        <v>406</v>
      </c>
      <c r="B690" s="16" t="s">
        <v>250</v>
      </c>
      <c r="C690" s="16" t="s">
        <v>126</v>
      </c>
      <c r="D690" s="16" t="s">
        <v>127</v>
      </c>
      <c r="E690" s="16" t="s">
        <v>416</v>
      </c>
      <c r="F690" s="16" t="s">
        <v>39</v>
      </c>
      <c r="G690" s="16">
        <v>1310</v>
      </c>
      <c r="H690" s="16">
        <v>3410</v>
      </c>
      <c r="I690" s="17" t="s">
        <v>417</v>
      </c>
      <c r="J690" s="18">
        <v>262414854</v>
      </c>
      <c r="K690" s="19">
        <v>262414854</v>
      </c>
      <c r="L690" s="19">
        <v>0</v>
      </c>
      <c r="M690" s="19">
        <v>0</v>
      </c>
      <c r="N690" s="19">
        <v>0</v>
      </c>
      <c r="O690" s="19">
        <v>0</v>
      </c>
      <c r="P690" s="19">
        <v>0</v>
      </c>
      <c r="Q690" s="19">
        <v>0</v>
      </c>
      <c r="R690" s="19">
        <v>262414854</v>
      </c>
      <c r="S690" s="19">
        <v>0</v>
      </c>
      <c r="T690" s="19">
        <v>196811142</v>
      </c>
      <c r="U690" s="19">
        <v>0</v>
      </c>
      <c r="V690" s="19">
        <v>0</v>
      </c>
      <c r="W690" s="19">
        <v>0</v>
      </c>
      <c r="X690" s="19">
        <v>0</v>
      </c>
      <c r="Y690" s="19">
        <v>65603712</v>
      </c>
      <c r="Z690" s="19">
        <v>0</v>
      </c>
      <c r="AA690" s="19">
        <f t="shared" si="155"/>
        <v>65603712</v>
      </c>
      <c r="AB690" s="20">
        <f t="shared" si="159"/>
        <v>0</v>
      </c>
      <c r="AC690" s="20">
        <f t="shared" si="160"/>
        <v>0.75000000571613978</v>
      </c>
      <c r="AD690" s="21">
        <f t="shared" si="161"/>
        <v>0.75000000571613978</v>
      </c>
    </row>
    <row r="691" spans="1:30" ht="120" outlineLevel="2" x14ac:dyDescent="0.25">
      <c r="A691" s="15" t="s">
        <v>406</v>
      </c>
      <c r="B691" s="16" t="s">
        <v>258</v>
      </c>
      <c r="C691" s="16" t="s">
        <v>126</v>
      </c>
      <c r="D691" s="16" t="s">
        <v>127</v>
      </c>
      <c r="E691" s="16" t="s">
        <v>58</v>
      </c>
      <c r="F691" s="16" t="s">
        <v>39</v>
      </c>
      <c r="G691" s="16">
        <v>1310</v>
      </c>
      <c r="H691" s="16">
        <v>3420</v>
      </c>
      <c r="I691" s="17" t="s">
        <v>128</v>
      </c>
      <c r="J691" s="18">
        <v>355443465</v>
      </c>
      <c r="K691" s="19">
        <v>355443465</v>
      </c>
      <c r="L691" s="19"/>
      <c r="M691" s="19"/>
      <c r="N691" s="19"/>
      <c r="O691" s="19"/>
      <c r="P691" s="19">
        <v>-396836</v>
      </c>
      <c r="Q691" s="19">
        <v>0</v>
      </c>
      <c r="R691" s="19">
        <v>355046629</v>
      </c>
      <c r="S691" s="19">
        <v>0</v>
      </c>
      <c r="T691" s="19">
        <v>146527250.53</v>
      </c>
      <c r="U691" s="19">
        <v>0</v>
      </c>
      <c r="V691" s="19">
        <v>208519378.47</v>
      </c>
      <c r="W691" s="19">
        <v>208519378.47</v>
      </c>
      <c r="X691" s="19">
        <v>0</v>
      </c>
      <c r="Y691" s="19">
        <v>396836</v>
      </c>
      <c r="Z691" s="19">
        <v>0</v>
      </c>
      <c r="AA691" s="19">
        <f t="shared" si="155"/>
        <v>0</v>
      </c>
      <c r="AB691" s="20">
        <f t="shared" si="159"/>
        <v>0.5873013892775194</v>
      </c>
      <c r="AC691" s="20">
        <f t="shared" si="160"/>
        <v>0.41269861072248065</v>
      </c>
      <c r="AD691" s="21">
        <f t="shared" si="161"/>
        <v>1</v>
      </c>
    </row>
    <row r="692" spans="1:30" ht="120" outlineLevel="2" x14ac:dyDescent="0.25">
      <c r="A692" s="15" t="s">
        <v>406</v>
      </c>
      <c r="B692" s="16" t="s">
        <v>258</v>
      </c>
      <c r="C692" s="16" t="s">
        <v>126</v>
      </c>
      <c r="D692" s="16" t="s">
        <v>127</v>
      </c>
      <c r="E692" s="16" t="s">
        <v>129</v>
      </c>
      <c r="F692" s="16" t="s">
        <v>39</v>
      </c>
      <c r="G692" s="16">
        <v>1310</v>
      </c>
      <c r="H692" s="16">
        <v>3420</v>
      </c>
      <c r="I692" s="17" t="s">
        <v>130</v>
      </c>
      <c r="J692" s="18">
        <v>671683593</v>
      </c>
      <c r="K692" s="19">
        <v>675683593</v>
      </c>
      <c r="L692" s="19"/>
      <c r="M692" s="19"/>
      <c r="N692" s="19"/>
      <c r="O692" s="19"/>
      <c r="P692" s="19">
        <v>-593759</v>
      </c>
      <c r="Q692" s="19">
        <v>0</v>
      </c>
      <c r="R692" s="19">
        <v>675089834</v>
      </c>
      <c r="S692" s="19">
        <v>0</v>
      </c>
      <c r="T692" s="19">
        <v>243344859.41999999</v>
      </c>
      <c r="U692" s="19">
        <v>0</v>
      </c>
      <c r="V692" s="19">
        <v>431744974.57999998</v>
      </c>
      <c r="W692" s="19">
        <v>431744974.57999998</v>
      </c>
      <c r="X692" s="19">
        <v>0</v>
      </c>
      <c r="Y692" s="19">
        <v>593759</v>
      </c>
      <c r="Z692" s="19">
        <v>0</v>
      </c>
      <c r="AA692" s="19">
        <f t="shared" si="155"/>
        <v>0</v>
      </c>
      <c r="AB692" s="20">
        <f t="shared" si="159"/>
        <v>0.63953707023234474</v>
      </c>
      <c r="AC692" s="20">
        <f t="shared" si="160"/>
        <v>0.36046292976765515</v>
      </c>
      <c r="AD692" s="21">
        <f t="shared" si="161"/>
        <v>0.99999999999999989</v>
      </c>
    </row>
    <row r="693" spans="1:30" ht="195" outlineLevel="2" x14ac:dyDescent="0.25">
      <c r="A693" s="15" t="s">
        <v>406</v>
      </c>
      <c r="B693" s="16" t="s">
        <v>258</v>
      </c>
      <c r="C693" s="16" t="s">
        <v>126</v>
      </c>
      <c r="D693" s="16" t="s">
        <v>127</v>
      </c>
      <c r="E693" s="16" t="s">
        <v>266</v>
      </c>
      <c r="F693" s="16" t="s">
        <v>39</v>
      </c>
      <c r="G693" s="16">
        <v>1310</v>
      </c>
      <c r="H693" s="16">
        <v>3420</v>
      </c>
      <c r="I693" s="17" t="s">
        <v>421</v>
      </c>
      <c r="J693" s="18">
        <v>0</v>
      </c>
      <c r="K693" s="19">
        <v>7736714951</v>
      </c>
      <c r="L693" s="19"/>
      <c r="M693" s="19"/>
      <c r="N693" s="19"/>
      <c r="O693" s="19"/>
      <c r="P693" s="19">
        <v>0</v>
      </c>
      <c r="Q693" s="19">
        <v>-38150489</v>
      </c>
      <c r="R693" s="19">
        <v>7698564462</v>
      </c>
      <c r="S693" s="19">
        <v>0</v>
      </c>
      <c r="T693" s="19">
        <v>819655954.90999997</v>
      </c>
      <c r="U693" s="19">
        <v>0</v>
      </c>
      <c r="V693" s="19">
        <v>4934772537.0900002</v>
      </c>
      <c r="W693" s="19">
        <v>4911711953.9899998</v>
      </c>
      <c r="X693" s="19">
        <v>0</v>
      </c>
      <c r="Y693" s="19">
        <v>1982286459</v>
      </c>
      <c r="Z693" s="19">
        <v>0</v>
      </c>
      <c r="AA693" s="19">
        <f t="shared" si="155"/>
        <v>1944135970</v>
      </c>
      <c r="AB693" s="20">
        <f t="shared" si="159"/>
        <v>0.64099905397271972</v>
      </c>
      <c r="AC693" s="20">
        <f t="shared" si="160"/>
        <v>0.10646867464133211</v>
      </c>
      <c r="AD693" s="21">
        <f t="shared" si="161"/>
        <v>0.74746772861405186</v>
      </c>
    </row>
    <row r="694" spans="1:30" ht="75" outlineLevel="2" x14ac:dyDescent="0.25">
      <c r="A694" s="15" t="s">
        <v>406</v>
      </c>
      <c r="B694" s="16" t="s">
        <v>258</v>
      </c>
      <c r="C694" s="16" t="s">
        <v>126</v>
      </c>
      <c r="D694" s="16" t="s">
        <v>127</v>
      </c>
      <c r="E694" s="16" t="s">
        <v>131</v>
      </c>
      <c r="F694" s="16" t="s">
        <v>39</v>
      </c>
      <c r="G694" s="16">
        <v>1310</v>
      </c>
      <c r="H694" s="16">
        <v>3420</v>
      </c>
      <c r="I694" s="17" t="s">
        <v>132</v>
      </c>
      <c r="J694" s="18">
        <v>3379139556</v>
      </c>
      <c r="K694" s="19">
        <v>3375139556</v>
      </c>
      <c r="L694" s="19"/>
      <c r="M694" s="19"/>
      <c r="N694" s="19"/>
      <c r="O694" s="19"/>
      <c r="P694" s="19">
        <v>-2951962</v>
      </c>
      <c r="Q694" s="19">
        <v>0</v>
      </c>
      <c r="R694" s="19">
        <v>3372187594</v>
      </c>
      <c r="S694" s="19">
        <v>0</v>
      </c>
      <c r="T694" s="19">
        <v>1274445600.4100001</v>
      </c>
      <c r="U694" s="19">
        <v>0</v>
      </c>
      <c r="V694" s="19">
        <v>2097741993.5899999</v>
      </c>
      <c r="W694" s="19">
        <v>2097741993.5899999</v>
      </c>
      <c r="X694" s="19">
        <v>0</v>
      </c>
      <c r="Y694" s="19">
        <v>2951962</v>
      </c>
      <c r="Z694" s="19">
        <v>0</v>
      </c>
      <c r="AA694" s="19">
        <f t="shared" si="155"/>
        <v>0</v>
      </c>
      <c r="AB694" s="20">
        <f t="shared" si="159"/>
        <v>0.62207155892585253</v>
      </c>
      <c r="AC694" s="20">
        <f t="shared" si="160"/>
        <v>0.37792844107414747</v>
      </c>
      <c r="AD694" s="21">
        <f t="shared" si="161"/>
        <v>1</v>
      </c>
    </row>
    <row r="695" spans="1:30" ht="165" outlineLevel="2" x14ac:dyDescent="0.25">
      <c r="A695" s="15" t="s">
        <v>406</v>
      </c>
      <c r="B695" s="16" t="s">
        <v>258</v>
      </c>
      <c r="C695" s="16" t="s">
        <v>126</v>
      </c>
      <c r="D695" s="16" t="s">
        <v>127</v>
      </c>
      <c r="E695" s="16" t="s">
        <v>270</v>
      </c>
      <c r="F695" s="16" t="s">
        <v>39</v>
      </c>
      <c r="G695" s="16">
        <v>1310</v>
      </c>
      <c r="H695" s="16">
        <v>3420</v>
      </c>
      <c r="I695" s="17" t="s">
        <v>422</v>
      </c>
      <c r="J695" s="18">
        <v>15260195600</v>
      </c>
      <c r="K695" s="19">
        <v>0</v>
      </c>
      <c r="L695" s="19">
        <v>0</v>
      </c>
      <c r="M695" s="19">
        <v>0</v>
      </c>
      <c r="N695" s="19">
        <v>0</v>
      </c>
      <c r="O695" s="19">
        <v>0</v>
      </c>
      <c r="P695" s="19">
        <v>0</v>
      </c>
      <c r="Q695" s="19">
        <v>0</v>
      </c>
      <c r="R695" s="19">
        <v>0</v>
      </c>
      <c r="S695" s="19">
        <v>0</v>
      </c>
      <c r="T695" s="19">
        <v>0</v>
      </c>
      <c r="U695" s="19">
        <v>0</v>
      </c>
      <c r="V695" s="19">
        <v>0</v>
      </c>
      <c r="W695" s="19">
        <v>0</v>
      </c>
      <c r="X695" s="19">
        <v>0</v>
      </c>
      <c r="Y695" s="19">
        <v>0</v>
      </c>
      <c r="Z695" s="19">
        <v>0</v>
      </c>
      <c r="AA695" s="19">
        <f t="shared" si="155"/>
        <v>0</v>
      </c>
      <c r="AB695" s="20">
        <v>0</v>
      </c>
      <c r="AC695" s="20">
        <v>0</v>
      </c>
      <c r="AD695" s="21">
        <v>0</v>
      </c>
    </row>
    <row r="696" spans="1:30" ht="225" outlineLevel="2" x14ac:dyDescent="0.25">
      <c r="A696" s="15" t="s">
        <v>406</v>
      </c>
      <c r="B696" s="16" t="s">
        <v>258</v>
      </c>
      <c r="C696" s="16" t="s">
        <v>126</v>
      </c>
      <c r="D696" s="16" t="s">
        <v>127</v>
      </c>
      <c r="E696" s="16" t="s">
        <v>272</v>
      </c>
      <c r="F696" s="16" t="s">
        <v>39</v>
      </c>
      <c r="G696" s="16">
        <v>1310</v>
      </c>
      <c r="H696" s="16">
        <v>3420</v>
      </c>
      <c r="I696" s="17" t="s">
        <v>423</v>
      </c>
      <c r="J696" s="18">
        <v>41920477</v>
      </c>
      <c r="K696" s="19">
        <v>0</v>
      </c>
      <c r="L696" s="19"/>
      <c r="M696" s="19"/>
      <c r="N696" s="19"/>
      <c r="O696" s="19"/>
      <c r="P696" s="19">
        <v>0</v>
      </c>
      <c r="Q696" s="19">
        <v>0</v>
      </c>
      <c r="R696" s="19">
        <v>0</v>
      </c>
      <c r="S696" s="19">
        <v>0</v>
      </c>
      <c r="T696" s="19">
        <v>0</v>
      </c>
      <c r="U696" s="19">
        <v>0</v>
      </c>
      <c r="V696" s="19">
        <v>0</v>
      </c>
      <c r="W696" s="19">
        <v>0</v>
      </c>
      <c r="X696" s="19">
        <v>0</v>
      </c>
      <c r="Y696" s="19">
        <v>0</v>
      </c>
      <c r="Z696" s="19">
        <v>0</v>
      </c>
      <c r="AA696" s="19">
        <f t="shared" si="155"/>
        <v>0</v>
      </c>
      <c r="AB696" s="20">
        <v>0</v>
      </c>
      <c r="AC696" s="20">
        <v>0</v>
      </c>
      <c r="AD696" s="21">
        <v>0</v>
      </c>
    </row>
    <row r="697" spans="1:30" ht="225" outlineLevel="2" x14ac:dyDescent="0.25">
      <c r="A697" s="15" t="s">
        <v>406</v>
      </c>
      <c r="B697" s="16" t="s">
        <v>258</v>
      </c>
      <c r="C697" s="16" t="s">
        <v>126</v>
      </c>
      <c r="D697" s="16" t="s">
        <v>127</v>
      </c>
      <c r="E697" s="16" t="s">
        <v>333</v>
      </c>
      <c r="F697" s="16" t="s">
        <v>39</v>
      </c>
      <c r="G697" s="16">
        <v>1310</v>
      </c>
      <c r="H697" s="16">
        <v>3420</v>
      </c>
      <c r="I697" s="17" t="s">
        <v>424</v>
      </c>
      <c r="J697" s="18">
        <v>0</v>
      </c>
      <c r="K697" s="19">
        <v>41920477</v>
      </c>
      <c r="L697" s="19"/>
      <c r="M697" s="19"/>
      <c r="N697" s="19"/>
      <c r="O697" s="19"/>
      <c r="P697" s="19">
        <v>0</v>
      </c>
      <c r="Q697" s="19">
        <v>0</v>
      </c>
      <c r="R697" s="19">
        <v>41920477</v>
      </c>
      <c r="S697" s="19">
        <v>0</v>
      </c>
      <c r="T697" s="19">
        <v>15481282.380000001</v>
      </c>
      <c r="U697" s="19">
        <v>0</v>
      </c>
      <c r="V697" s="19">
        <v>15959074.619999999</v>
      </c>
      <c r="W697" s="19">
        <v>15959074.619999999</v>
      </c>
      <c r="X697" s="19">
        <v>0</v>
      </c>
      <c r="Y697" s="19">
        <v>10480120</v>
      </c>
      <c r="Z697" s="19">
        <v>0</v>
      </c>
      <c r="AA697" s="19">
        <f t="shared" si="155"/>
        <v>10480119.999999998</v>
      </c>
      <c r="AB697" s="20">
        <f t="shared" ref="AB697:AB716" si="162">V697/R697</f>
        <v>0.3806987840333973</v>
      </c>
      <c r="AC697" s="20">
        <f t="shared" ref="AC697:AC716" si="163">(S697+T697+U697)/R697</f>
        <v>0.36930119807558487</v>
      </c>
      <c r="AD697" s="21">
        <f t="shared" ref="AD697:AD716" si="164">AB697+AC697</f>
        <v>0.74999998210898222</v>
      </c>
    </row>
    <row r="698" spans="1:30" ht="75" outlineLevel="2" x14ac:dyDescent="0.25">
      <c r="A698" s="15" t="s">
        <v>406</v>
      </c>
      <c r="B698" s="16" t="s">
        <v>258</v>
      </c>
      <c r="C698" s="16" t="s">
        <v>126</v>
      </c>
      <c r="D698" s="16" t="s">
        <v>127</v>
      </c>
      <c r="E698" s="16" t="s">
        <v>416</v>
      </c>
      <c r="F698" s="16" t="s">
        <v>39</v>
      </c>
      <c r="G698" s="16">
        <v>1310</v>
      </c>
      <c r="H698" s="16">
        <v>3420</v>
      </c>
      <c r="I698" s="17" t="s">
        <v>425</v>
      </c>
      <c r="J698" s="18">
        <v>152383784</v>
      </c>
      <c r="K698" s="19">
        <v>152383784</v>
      </c>
      <c r="L698" s="19">
        <v>0</v>
      </c>
      <c r="M698" s="19">
        <v>0</v>
      </c>
      <c r="N698" s="19">
        <v>0</v>
      </c>
      <c r="O698" s="19">
        <v>0</v>
      </c>
      <c r="P698" s="19">
        <v>0</v>
      </c>
      <c r="Q698" s="19">
        <v>0</v>
      </c>
      <c r="R698" s="19">
        <v>152383784</v>
      </c>
      <c r="S698" s="19">
        <v>0</v>
      </c>
      <c r="T698" s="19">
        <v>10884556</v>
      </c>
      <c r="U698" s="19">
        <v>0</v>
      </c>
      <c r="V698" s="19">
        <v>97961004</v>
      </c>
      <c r="W698" s="19">
        <v>97961004</v>
      </c>
      <c r="X698" s="19">
        <v>0</v>
      </c>
      <c r="Y698" s="19">
        <v>43538224</v>
      </c>
      <c r="Z698" s="19">
        <v>0</v>
      </c>
      <c r="AA698" s="19">
        <f t="shared" si="155"/>
        <v>43538224</v>
      </c>
      <c r="AB698" s="20">
        <f t="shared" si="162"/>
        <v>0.6428571428571429</v>
      </c>
      <c r="AC698" s="20">
        <f t="shared" si="163"/>
        <v>7.1428571428571425E-2</v>
      </c>
      <c r="AD698" s="21">
        <f t="shared" si="164"/>
        <v>0.7142857142857143</v>
      </c>
    </row>
    <row r="699" spans="1:30" ht="105" outlineLevel="2" x14ac:dyDescent="0.25">
      <c r="A699" s="15" t="s">
        <v>406</v>
      </c>
      <c r="B699" s="16" t="s">
        <v>258</v>
      </c>
      <c r="C699" s="16" t="s">
        <v>126</v>
      </c>
      <c r="D699" s="16" t="s">
        <v>127</v>
      </c>
      <c r="E699" s="16" t="s">
        <v>426</v>
      </c>
      <c r="F699" s="16" t="s">
        <v>39</v>
      </c>
      <c r="G699" s="16">
        <v>1310</v>
      </c>
      <c r="H699" s="16">
        <v>3420</v>
      </c>
      <c r="I699" s="17" t="s">
        <v>427</v>
      </c>
      <c r="J699" s="18">
        <v>158572149</v>
      </c>
      <c r="K699" s="19">
        <v>158572149</v>
      </c>
      <c r="L699" s="19">
        <v>0</v>
      </c>
      <c r="M699" s="19">
        <v>0</v>
      </c>
      <c r="N699" s="19">
        <v>0</v>
      </c>
      <c r="O699" s="19">
        <v>0</v>
      </c>
      <c r="P699" s="19">
        <v>0</v>
      </c>
      <c r="Q699" s="19">
        <v>0</v>
      </c>
      <c r="R699" s="19">
        <v>158572149</v>
      </c>
      <c r="S699" s="19">
        <v>0</v>
      </c>
      <c r="T699" s="19">
        <v>11326582</v>
      </c>
      <c r="U699" s="19">
        <v>0</v>
      </c>
      <c r="V699" s="19">
        <v>101939238</v>
      </c>
      <c r="W699" s="19">
        <v>101939238</v>
      </c>
      <c r="X699" s="19">
        <v>0</v>
      </c>
      <c r="Y699" s="19">
        <v>45306329</v>
      </c>
      <c r="Z699" s="19">
        <v>0</v>
      </c>
      <c r="AA699" s="19">
        <f t="shared" si="155"/>
        <v>45306329</v>
      </c>
      <c r="AB699" s="20">
        <f t="shared" si="162"/>
        <v>0.64285713880310724</v>
      </c>
      <c r="AC699" s="20">
        <f t="shared" si="163"/>
        <v>7.1428570978123024E-2</v>
      </c>
      <c r="AD699" s="21">
        <f t="shared" si="164"/>
        <v>0.71428570978123029</v>
      </c>
    </row>
    <row r="700" spans="1:30" ht="60" outlineLevel="2" x14ac:dyDescent="0.25">
      <c r="A700" s="15" t="s">
        <v>406</v>
      </c>
      <c r="B700" s="16" t="s">
        <v>258</v>
      </c>
      <c r="C700" s="16" t="s">
        <v>126</v>
      </c>
      <c r="D700" s="16" t="s">
        <v>127</v>
      </c>
      <c r="E700" s="16" t="s">
        <v>137</v>
      </c>
      <c r="F700" s="16" t="s">
        <v>39</v>
      </c>
      <c r="G700" s="16">
        <v>1310</v>
      </c>
      <c r="H700" s="16">
        <v>3420</v>
      </c>
      <c r="I700" s="17" t="s">
        <v>428</v>
      </c>
      <c r="J700" s="18">
        <v>179200219</v>
      </c>
      <c r="K700" s="19">
        <v>179200219</v>
      </c>
      <c r="L700" s="19">
        <v>0</v>
      </c>
      <c r="M700" s="19">
        <v>0</v>
      </c>
      <c r="N700" s="19">
        <v>0</v>
      </c>
      <c r="O700" s="19">
        <v>0</v>
      </c>
      <c r="P700" s="19">
        <v>0</v>
      </c>
      <c r="Q700" s="19">
        <v>0</v>
      </c>
      <c r="R700" s="19">
        <v>179200219</v>
      </c>
      <c r="S700" s="19">
        <v>0</v>
      </c>
      <c r="T700" s="19">
        <v>52784066.729999997</v>
      </c>
      <c r="U700" s="19">
        <v>0</v>
      </c>
      <c r="V700" s="19">
        <v>75216093.269999996</v>
      </c>
      <c r="W700" s="19">
        <v>75216093.269999996</v>
      </c>
      <c r="X700" s="19">
        <v>0</v>
      </c>
      <c r="Y700" s="19">
        <v>51200059</v>
      </c>
      <c r="Z700" s="19">
        <v>0</v>
      </c>
      <c r="AA700" s="19">
        <f t="shared" si="155"/>
        <v>51200059.000000015</v>
      </c>
      <c r="AB700" s="20">
        <f t="shared" si="162"/>
        <v>0.4197321503831421</v>
      </c>
      <c r="AC700" s="20">
        <f t="shared" si="163"/>
        <v>0.29455358383239472</v>
      </c>
      <c r="AD700" s="21">
        <f t="shared" si="164"/>
        <v>0.71428573421553687</v>
      </c>
    </row>
    <row r="701" spans="1:30" ht="75" outlineLevel="2" x14ac:dyDescent="0.25">
      <c r="A701" s="15" t="s">
        <v>406</v>
      </c>
      <c r="B701" s="16" t="s">
        <v>258</v>
      </c>
      <c r="C701" s="16" t="s">
        <v>126</v>
      </c>
      <c r="D701" s="16" t="s">
        <v>127</v>
      </c>
      <c r="E701" s="16" t="s">
        <v>429</v>
      </c>
      <c r="F701" s="16" t="s">
        <v>39</v>
      </c>
      <c r="G701" s="16">
        <v>1310</v>
      </c>
      <c r="H701" s="16">
        <v>3420</v>
      </c>
      <c r="I701" s="17" t="s">
        <v>430</v>
      </c>
      <c r="J701" s="18">
        <v>147674100</v>
      </c>
      <c r="K701" s="19">
        <v>147674100</v>
      </c>
      <c r="L701" s="19">
        <v>0</v>
      </c>
      <c r="M701" s="19">
        <v>0</v>
      </c>
      <c r="N701" s="19">
        <v>0</v>
      </c>
      <c r="O701" s="19">
        <v>0</v>
      </c>
      <c r="P701" s="19">
        <v>0</v>
      </c>
      <c r="Q701" s="19">
        <v>0</v>
      </c>
      <c r="R701" s="19">
        <v>147674100</v>
      </c>
      <c r="S701" s="19">
        <v>0</v>
      </c>
      <c r="T701" s="19">
        <v>10548150</v>
      </c>
      <c r="U701" s="19">
        <v>0</v>
      </c>
      <c r="V701" s="19">
        <v>94933350</v>
      </c>
      <c r="W701" s="19">
        <v>94933350</v>
      </c>
      <c r="X701" s="19">
        <v>0</v>
      </c>
      <c r="Y701" s="19">
        <v>42192600</v>
      </c>
      <c r="Z701" s="19">
        <v>0</v>
      </c>
      <c r="AA701" s="19">
        <f t="shared" si="155"/>
        <v>42192600</v>
      </c>
      <c r="AB701" s="20">
        <f t="shared" si="162"/>
        <v>0.6428571428571429</v>
      </c>
      <c r="AC701" s="20">
        <f t="shared" si="163"/>
        <v>7.1428571428571425E-2</v>
      </c>
      <c r="AD701" s="21">
        <f t="shared" si="164"/>
        <v>0.7142857142857143</v>
      </c>
    </row>
    <row r="702" spans="1:30" ht="75" outlineLevel="2" x14ac:dyDescent="0.25">
      <c r="A702" s="15" t="s">
        <v>406</v>
      </c>
      <c r="B702" s="16" t="s">
        <v>258</v>
      </c>
      <c r="C702" s="16" t="s">
        <v>126</v>
      </c>
      <c r="D702" s="16" t="s">
        <v>127</v>
      </c>
      <c r="E702" s="16" t="s">
        <v>140</v>
      </c>
      <c r="F702" s="16" t="s">
        <v>39</v>
      </c>
      <c r="G702" s="16">
        <v>1310</v>
      </c>
      <c r="H702" s="16">
        <v>3420</v>
      </c>
      <c r="I702" s="17" t="s">
        <v>431</v>
      </c>
      <c r="J702" s="18">
        <v>161419748</v>
      </c>
      <c r="K702" s="19">
        <v>161419748</v>
      </c>
      <c r="L702" s="19">
        <v>0</v>
      </c>
      <c r="M702" s="19">
        <v>0</v>
      </c>
      <c r="N702" s="19">
        <v>0</v>
      </c>
      <c r="O702" s="19">
        <v>0</v>
      </c>
      <c r="P702" s="19">
        <v>0</v>
      </c>
      <c r="Q702" s="19">
        <v>0</v>
      </c>
      <c r="R702" s="19">
        <v>161419748</v>
      </c>
      <c r="S702" s="19">
        <v>0</v>
      </c>
      <c r="T702" s="19">
        <v>26741109.870000001</v>
      </c>
      <c r="U702" s="19">
        <v>0</v>
      </c>
      <c r="V702" s="19">
        <v>88558710.129999995</v>
      </c>
      <c r="W702" s="19">
        <v>88558710.129999995</v>
      </c>
      <c r="X702" s="19">
        <v>0</v>
      </c>
      <c r="Y702" s="19">
        <v>46119928</v>
      </c>
      <c r="Z702" s="19">
        <v>0</v>
      </c>
      <c r="AA702" s="19">
        <f t="shared" si="155"/>
        <v>46119928</v>
      </c>
      <c r="AB702" s="20">
        <f t="shared" si="162"/>
        <v>0.54862376646753286</v>
      </c>
      <c r="AC702" s="20">
        <f t="shared" si="163"/>
        <v>0.16566194781818147</v>
      </c>
      <c r="AD702" s="21">
        <f t="shared" si="164"/>
        <v>0.7142857142857143</v>
      </c>
    </row>
    <row r="703" spans="1:30" ht="90" outlineLevel="2" x14ac:dyDescent="0.25">
      <c r="A703" s="15" t="s">
        <v>406</v>
      </c>
      <c r="B703" s="16" t="s">
        <v>258</v>
      </c>
      <c r="C703" s="16" t="s">
        <v>126</v>
      </c>
      <c r="D703" s="16" t="s">
        <v>127</v>
      </c>
      <c r="E703" s="16" t="s">
        <v>432</v>
      </c>
      <c r="F703" s="16" t="s">
        <v>39</v>
      </c>
      <c r="G703" s="16">
        <v>1310</v>
      </c>
      <c r="H703" s="16">
        <v>3420</v>
      </c>
      <c r="I703" s="17" t="s">
        <v>433</v>
      </c>
      <c r="J703" s="18">
        <v>162110096</v>
      </c>
      <c r="K703" s="19">
        <v>162110096</v>
      </c>
      <c r="L703" s="19">
        <v>0</v>
      </c>
      <c r="M703" s="19">
        <v>0</v>
      </c>
      <c r="N703" s="19">
        <v>0</v>
      </c>
      <c r="O703" s="19">
        <v>0</v>
      </c>
      <c r="P703" s="19">
        <v>0</v>
      </c>
      <c r="Q703" s="19">
        <v>0</v>
      </c>
      <c r="R703" s="19">
        <v>162110096</v>
      </c>
      <c r="S703" s="19">
        <v>0</v>
      </c>
      <c r="T703" s="19">
        <v>11579323</v>
      </c>
      <c r="U703" s="19">
        <v>0</v>
      </c>
      <c r="V703" s="19">
        <v>104213607</v>
      </c>
      <c r="W703" s="19">
        <v>104213607</v>
      </c>
      <c r="X703" s="19">
        <v>0</v>
      </c>
      <c r="Y703" s="19">
        <v>46317166</v>
      </c>
      <c r="Z703" s="19">
        <v>0</v>
      </c>
      <c r="AA703" s="19">
        <f t="shared" si="155"/>
        <v>46317166</v>
      </c>
      <c r="AB703" s="20">
        <f t="shared" si="162"/>
        <v>0.64285698159107874</v>
      </c>
      <c r="AC703" s="20">
        <f t="shared" si="163"/>
        <v>7.1428759131695288E-2</v>
      </c>
      <c r="AD703" s="21">
        <f t="shared" si="164"/>
        <v>0.71428574072277407</v>
      </c>
    </row>
    <row r="704" spans="1:30" ht="75" outlineLevel="2" x14ac:dyDescent="0.25">
      <c r="A704" s="15" t="s">
        <v>406</v>
      </c>
      <c r="B704" s="16" t="s">
        <v>258</v>
      </c>
      <c r="C704" s="16" t="s">
        <v>126</v>
      </c>
      <c r="D704" s="16" t="s">
        <v>127</v>
      </c>
      <c r="E704" s="16" t="s">
        <v>142</v>
      </c>
      <c r="F704" s="16" t="s">
        <v>39</v>
      </c>
      <c r="G704" s="16">
        <v>1310</v>
      </c>
      <c r="H704" s="16">
        <v>3420</v>
      </c>
      <c r="I704" s="17" t="s">
        <v>434</v>
      </c>
      <c r="J704" s="18">
        <v>145626849</v>
      </c>
      <c r="K704" s="19">
        <v>145626849</v>
      </c>
      <c r="L704" s="19">
        <v>0</v>
      </c>
      <c r="M704" s="19">
        <v>0</v>
      </c>
      <c r="N704" s="19">
        <v>0</v>
      </c>
      <c r="O704" s="19">
        <v>0</v>
      </c>
      <c r="P704" s="19">
        <v>0</v>
      </c>
      <c r="Q704" s="19">
        <v>0</v>
      </c>
      <c r="R704" s="19">
        <v>145626849</v>
      </c>
      <c r="S704" s="19">
        <v>0</v>
      </c>
      <c r="T704" s="19">
        <v>12999180.1</v>
      </c>
      <c r="U704" s="19">
        <v>0</v>
      </c>
      <c r="V704" s="19">
        <v>91019999.900000006</v>
      </c>
      <c r="W704" s="19">
        <v>91019999.900000006</v>
      </c>
      <c r="X704" s="19">
        <v>0</v>
      </c>
      <c r="Y704" s="19">
        <v>41607669</v>
      </c>
      <c r="Z704" s="19">
        <v>0</v>
      </c>
      <c r="AA704" s="19">
        <f t="shared" si="155"/>
        <v>41607669</v>
      </c>
      <c r="AB704" s="20">
        <f t="shared" si="162"/>
        <v>0.6250221063287581</v>
      </c>
      <c r="AC704" s="20">
        <f t="shared" si="163"/>
        <v>8.926362267166818E-2</v>
      </c>
      <c r="AD704" s="21">
        <f t="shared" si="164"/>
        <v>0.71428572900042631</v>
      </c>
    </row>
    <row r="705" spans="1:30" ht="105" outlineLevel="2" x14ac:dyDescent="0.25">
      <c r="A705" s="15" t="s">
        <v>406</v>
      </c>
      <c r="B705" s="16" t="s">
        <v>258</v>
      </c>
      <c r="C705" s="16" t="s">
        <v>126</v>
      </c>
      <c r="D705" s="16" t="s">
        <v>127</v>
      </c>
      <c r="E705" s="16" t="s">
        <v>435</v>
      </c>
      <c r="F705" s="16" t="s">
        <v>39</v>
      </c>
      <c r="G705" s="16">
        <v>1310</v>
      </c>
      <c r="H705" s="16">
        <v>3420</v>
      </c>
      <c r="I705" s="17" t="s">
        <v>436</v>
      </c>
      <c r="J705" s="18">
        <v>272710219</v>
      </c>
      <c r="K705" s="19">
        <v>272710219</v>
      </c>
      <c r="L705" s="19">
        <v>0</v>
      </c>
      <c r="M705" s="19">
        <v>0</v>
      </c>
      <c r="N705" s="19">
        <v>0</v>
      </c>
      <c r="O705" s="19">
        <v>0</v>
      </c>
      <c r="P705" s="19">
        <v>0</v>
      </c>
      <c r="Q705" s="19">
        <v>0</v>
      </c>
      <c r="R705" s="19">
        <v>272710219</v>
      </c>
      <c r="S705" s="19">
        <v>0</v>
      </c>
      <c r="T705" s="19">
        <v>19479301</v>
      </c>
      <c r="U705" s="19">
        <v>0</v>
      </c>
      <c r="V705" s="19">
        <v>175313709</v>
      </c>
      <c r="W705" s="19">
        <v>175313709</v>
      </c>
      <c r="X705" s="19">
        <v>0</v>
      </c>
      <c r="Y705" s="19">
        <v>77917209</v>
      </c>
      <c r="Z705" s="19">
        <v>0</v>
      </c>
      <c r="AA705" s="19">
        <f t="shared" si="155"/>
        <v>77917209</v>
      </c>
      <c r="AB705" s="20">
        <f t="shared" si="162"/>
        <v>0.64285713107069153</v>
      </c>
      <c r="AC705" s="20">
        <f t="shared" si="163"/>
        <v>7.1428570118965723E-2</v>
      </c>
      <c r="AD705" s="21">
        <f t="shared" si="164"/>
        <v>0.71428570118965728</v>
      </c>
    </row>
    <row r="706" spans="1:30" ht="120" outlineLevel="2" x14ac:dyDescent="0.25">
      <c r="A706" s="15" t="s">
        <v>406</v>
      </c>
      <c r="B706" s="16" t="s">
        <v>258</v>
      </c>
      <c r="C706" s="16" t="s">
        <v>126</v>
      </c>
      <c r="D706" s="16" t="s">
        <v>127</v>
      </c>
      <c r="E706" s="16" t="s">
        <v>144</v>
      </c>
      <c r="F706" s="16" t="s">
        <v>39</v>
      </c>
      <c r="G706" s="16">
        <v>1310</v>
      </c>
      <c r="H706" s="16">
        <v>3420</v>
      </c>
      <c r="I706" s="17" t="s">
        <v>437</v>
      </c>
      <c r="J706" s="18">
        <v>143226919</v>
      </c>
      <c r="K706" s="19">
        <v>143226919</v>
      </c>
      <c r="L706" s="19">
        <v>0</v>
      </c>
      <c r="M706" s="19">
        <v>0</v>
      </c>
      <c r="N706" s="19">
        <v>0</v>
      </c>
      <c r="O706" s="19">
        <v>0</v>
      </c>
      <c r="P706" s="19">
        <v>0</v>
      </c>
      <c r="Q706" s="19">
        <v>0</v>
      </c>
      <c r="R706" s="19">
        <v>143226919</v>
      </c>
      <c r="S706" s="19">
        <v>0</v>
      </c>
      <c r="T706" s="19">
        <v>10230494</v>
      </c>
      <c r="U706" s="19">
        <v>0</v>
      </c>
      <c r="V706" s="19">
        <v>92074446</v>
      </c>
      <c r="W706" s="19">
        <v>92074446</v>
      </c>
      <c r="X706" s="19">
        <v>0</v>
      </c>
      <c r="Y706" s="19">
        <v>40921979</v>
      </c>
      <c r="Z706" s="19">
        <v>0</v>
      </c>
      <c r="AA706" s="19">
        <f t="shared" si="155"/>
        <v>40921979</v>
      </c>
      <c r="AB706" s="20">
        <f t="shared" si="162"/>
        <v>0.64285712939199646</v>
      </c>
      <c r="AC706" s="20">
        <f t="shared" si="163"/>
        <v>7.142856993244405E-2</v>
      </c>
      <c r="AD706" s="21">
        <f t="shared" si="164"/>
        <v>0.71428569932444053</v>
      </c>
    </row>
    <row r="707" spans="1:30" ht="75" outlineLevel="2" x14ac:dyDescent="0.25">
      <c r="A707" s="15" t="s">
        <v>406</v>
      </c>
      <c r="B707" s="16" t="s">
        <v>258</v>
      </c>
      <c r="C707" s="16" t="s">
        <v>126</v>
      </c>
      <c r="D707" s="16" t="s">
        <v>127</v>
      </c>
      <c r="E707" s="16" t="s">
        <v>438</v>
      </c>
      <c r="F707" s="16" t="s">
        <v>39</v>
      </c>
      <c r="G707" s="16">
        <v>1310</v>
      </c>
      <c r="H707" s="16">
        <v>3420</v>
      </c>
      <c r="I707" s="17" t="s">
        <v>439</v>
      </c>
      <c r="J707" s="18">
        <v>145840655</v>
      </c>
      <c r="K707" s="19">
        <v>145840655</v>
      </c>
      <c r="L707" s="19">
        <v>0</v>
      </c>
      <c r="M707" s="19">
        <v>0</v>
      </c>
      <c r="N707" s="19">
        <v>0</v>
      </c>
      <c r="O707" s="19">
        <v>0</v>
      </c>
      <c r="P707" s="19">
        <v>0</v>
      </c>
      <c r="Q707" s="19">
        <v>0</v>
      </c>
      <c r="R707" s="19">
        <v>145840655</v>
      </c>
      <c r="S707" s="19">
        <v>0</v>
      </c>
      <c r="T707" s="19">
        <v>10417215</v>
      </c>
      <c r="U707" s="19">
        <v>0</v>
      </c>
      <c r="V707" s="19">
        <v>93754685</v>
      </c>
      <c r="W707" s="19">
        <v>93754685</v>
      </c>
      <c r="X707" s="19">
        <v>0</v>
      </c>
      <c r="Y707" s="19">
        <v>41668755</v>
      </c>
      <c r="Z707" s="19">
        <v>0</v>
      </c>
      <c r="AA707" s="19">
        <f t="shared" si="155"/>
        <v>41668755</v>
      </c>
      <c r="AB707" s="20">
        <f t="shared" si="162"/>
        <v>0.64285699347688752</v>
      </c>
      <c r="AC707" s="20">
        <f t="shared" si="163"/>
        <v>7.1428745297393237E-2</v>
      </c>
      <c r="AD707" s="21">
        <f t="shared" si="164"/>
        <v>0.7142857387742807</v>
      </c>
    </row>
    <row r="708" spans="1:30" ht="75" outlineLevel="2" x14ac:dyDescent="0.25">
      <c r="A708" s="15" t="s">
        <v>406</v>
      </c>
      <c r="B708" s="16" t="s">
        <v>258</v>
      </c>
      <c r="C708" s="16" t="s">
        <v>126</v>
      </c>
      <c r="D708" s="16" t="s">
        <v>127</v>
      </c>
      <c r="E708" s="16" t="s">
        <v>146</v>
      </c>
      <c r="F708" s="16" t="s">
        <v>39</v>
      </c>
      <c r="G708" s="16">
        <v>1310</v>
      </c>
      <c r="H708" s="16">
        <v>3420</v>
      </c>
      <c r="I708" s="17" t="s">
        <v>440</v>
      </c>
      <c r="J708" s="18">
        <v>143970735</v>
      </c>
      <c r="K708" s="19">
        <v>143970735</v>
      </c>
      <c r="L708" s="19">
        <v>0</v>
      </c>
      <c r="M708" s="19">
        <v>0</v>
      </c>
      <c r="N708" s="19">
        <v>0</v>
      </c>
      <c r="O708" s="19">
        <v>0</v>
      </c>
      <c r="P708" s="19">
        <v>0</v>
      </c>
      <c r="Q708" s="19">
        <v>0</v>
      </c>
      <c r="R708" s="19">
        <v>143970735</v>
      </c>
      <c r="S708" s="19">
        <v>0</v>
      </c>
      <c r="T708" s="19">
        <v>10462364.6</v>
      </c>
      <c r="U708" s="19">
        <v>0</v>
      </c>
      <c r="V708" s="19">
        <v>92373875.400000006</v>
      </c>
      <c r="W708" s="19">
        <v>92373875.400000006</v>
      </c>
      <c r="X708" s="19">
        <v>0</v>
      </c>
      <c r="Y708" s="19">
        <v>41134495</v>
      </c>
      <c r="Z708" s="19">
        <v>0</v>
      </c>
      <c r="AA708" s="19">
        <f t="shared" si="155"/>
        <v>41134495</v>
      </c>
      <c r="AB708" s="20">
        <f t="shared" si="162"/>
        <v>0.64161564084534273</v>
      </c>
      <c r="AC708" s="20">
        <f t="shared" si="163"/>
        <v>7.2670078401697397E-2</v>
      </c>
      <c r="AD708" s="21">
        <f t="shared" si="164"/>
        <v>0.7142857192470401</v>
      </c>
    </row>
    <row r="709" spans="1:30" ht="60" outlineLevel="2" x14ac:dyDescent="0.25">
      <c r="A709" s="15" t="s">
        <v>406</v>
      </c>
      <c r="B709" s="16" t="s">
        <v>258</v>
      </c>
      <c r="C709" s="16" t="s">
        <v>126</v>
      </c>
      <c r="D709" s="16" t="s">
        <v>127</v>
      </c>
      <c r="E709" s="16" t="s">
        <v>441</v>
      </c>
      <c r="F709" s="16" t="s">
        <v>39</v>
      </c>
      <c r="G709" s="16">
        <v>1310</v>
      </c>
      <c r="H709" s="16">
        <v>3420</v>
      </c>
      <c r="I709" s="17" t="s">
        <v>442</v>
      </c>
      <c r="J709" s="18">
        <v>148160085</v>
      </c>
      <c r="K709" s="19">
        <v>148160085</v>
      </c>
      <c r="L709" s="19">
        <v>0</v>
      </c>
      <c r="M709" s="19">
        <v>0</v>
      </c>
      <c r="N709" s="19">
        <v>0</v>
      </c>
      <c r="O709" s="19">
        <v>0</v>
      </c>
      <c r="P709" s="19">
        <v>0</v>
      </c>
      <c r="Q709" s="19">
        <v>0</v>
      </c>
      <c r="R709" s="19">
        <v>148160085</v>
      </c>
      <c r="S709" s="19">
        <v>0</v>
      </c>
      <c r="T709" s="19">
        <v>12089073.890000001</v>
      </c>
      <c r="U709" s="19">
        <v>0</v>
      </c>
      <c r="V709" s="19">
        <v>93739556.109999999</v>
      </c>
      <c r="W709" s="19">
        <v>93739556.109999999</v>
      </c>
      <c r="X709" s="19">
        <v>0</v>
      </c>
      <c r="Y709" s="19">
        <v>42331455</v>
      </c>
      <c r="Z709" s="19">
        <v>0</v>
      </c>
      <c r="AA709" s="19">
        <f t="shared" si="155"/>
        <v>42331455.000000015</v>
      </c>
      <c r="AB709" s="20">
        <f t="shared" si="162"/>
        <v>0.63269102545398781</v>
      </c>
      <c r="AC709" s="20">
        <f t="shared" si="163"/>
        <v>8.1594674368606096E-2</v>
      </c>
      <c r="AD709" s="21">
        <f t="shared" si="164"/>
        <v>0.71428569982259393</v>
      </c>
    </row>
    <row r="710" spans="1:30" ht="90" outlineLevel="2" x14ac:dyDescent="0.25">
      <c r="A710" s="15" t="s">
        <v>406</v>
      </c>
      <c r="B710" s="16" t="s">
        <v>258</v>
      </c>
      <c r="C710" s="16" t="s">
        <v>126</v>
      </c>
      <c r="D710" s="16" t="s">
        <v>127</v>
      </c>
      <c r="E710" s="16" t="s">
        <v>148</v>
      </c>
      <c r="F710" s="16" t="s">
        <v>39</v>
      </c>
      <c r="G710" s="16">
        <v>1310</v>
      </c>
      <c r="H710" s="16">
        <v>3420</v>
      </c>
      <c r="I710" s="17" t="s">
        <v>443</v>
      </c>
      <c r="J710" s="18">
        <v>143572950</v>
      </c>
      <c r="K710" s="19">
        <v>143572950</v>
      </c>
      <c r="L710" s="19">
        <v>0</v>
      </c>
      <c r="M710" s="19">
        <v>0</v>
      </c>
      <c r="N710" s="19">
        <v>0</v>
      </c>
      <c r="O710" s="19">
        <v>0</v>
      </c>
      <c r="P710" s="19">
        <v>0</v>
      </c>
      <c r="Q710" s="19">
        <v>0</v>
      </c>
      <c r="R710" s="19">
        <v>143572950</v>
      </c>
      <c r="S710" s="19">
        <v>0</v>
      </c>
      <c r="T710" s="19">
        <v>23897028.809999999</v>
      </c>
      <c r="U710" s="19">
        <v>0</v>
      </c>
      <c r="V710" s="19">
        <v>78655081.189999998</v>
      </c>
      <c r="W710" s="19">
        <v>78655081.189999998</v>
      </c>
      <c r="X710" s="19">
        <v>0</v>
      </c>
      <c r="Y710" s="19">
        <v>41020840</v>
      </c>
      <c r="Z710" s="19">
        <v>0</v>
      </c>
      <c r="AA710" s="19">
        <f t="shared" si="155"/>
        <v>41020840</v>
      </c>
      <c r="AB710" s="20">
        <f t="shared" si="162"/>
        <v>0.54784053117248055</v>
      </c>
      <c r="AC710" s="20">
        <f t="shared" si="163"/>
        <v>0.16644520301352028</v>
      </c>
      <c r="AD710" s="21">
        <f t="shared" si="164"/>
        <v>0.71428573418600083</v>
      </c>
    </row>
    <row r="711" spans="1:30" ht="105" outlineLevel="2" x14ac:dyDescent="0.25">
      <c r="A711" s="15" t="s">
        <v>406</v>
      </c>
      <c r="B711" s="16" t="s">
        <v>258</v>
      </c>
      <c r="C711" s="16" t="s">
        <v>126</v>
      </c>
      <c r="D711" s="16" t="s">
        <v>127</v>
      </c>
      <c r="E711" s="16" t="s">
        <v>244</v>
      </c>
      <c r="F711" s="16" t="s">
        <v>39</v>
      </c>
      <c r="G711" s="16">
        <v>1310</v>
      </c>
      <c r="H711" s="16">
        <v>3420</v>
      </c>
      <c r="I711" s="17" t="s">
        <v>444</v>
      </c>
      <c r="J711" s="18">
        <v>147460566</v>
      </c>
      <c r="K711" s="19">
        <v>147460566</v>
      </c>
      <c r="L711" s="19">
        <v>0</v>
      </c>
      <c r="M711" s="19">
        <v>0</v>
      </c>
      <c r="N711" s="19">
        <v>0</v>
      </c>
      <c r="O711" s="19">
        <v>0</v>
      </c>
      <c r="P711" s="19">
        <v>0</v>
      </c>
      <c r="Q711" s="19">
        <v>0</v>
      </c>
      <c r="R711" s="19">
        <v>147460566</v>
      </c>
      <c r="S711" s="19">
        <v>0</v>
      </c>
      <c r="T711" s="19">
        <v>10532900.15</v>
      </c>
      <c r="U711" s="19">
        <v>0</v>
      </c>
      <c r="V711" s="19">
        <v>94796079.849999994</v>
      </c>
      <c r="W711" s="19">
        <v>94796079.849999994</v>
      </c>
      <c r="X711" s="19">
        <v>0</v>
      </c>
      <c r="Y711" s="19">
        <v>42131586</v>
      </c>
      <c r="Z711" s="19">
        <v>0</v>
      </c>
      <c r="AA711" s="19">
        <f t="shared" si="155"/>
        <v>42131586</v>
      </c>
      <c r="AB711" s="20">
        <f t="shared" si="162"/>
        <v>0.64285715443408775</v>
      </c>
      <c r="AC711" s="20">
        <f t="shared" si="163"/>
        <v>7.1428588915086633E-2</v>
      </c>
      <c r="AD711" s="21">
        <f t="shared" si="164"/>
        <v>0.71428574334917438</v>
      </c>
    </row>
    <row r="712" spans="1:30" ht="225" outlineLevel="2" x14ac:dyDescent="0.25">
      <c r="A712" s="15" t="s">
        <v>406</v>
      </c>
      <c r="B712" s="16" t="s">
        <v>258</v>
      </c>
      <c r="C712" s="16" t="s">
        <v>126</v>
      </c>
      <c r="D712" s="16" t="s">
        <v>127</v>
      </c>
      <c r="E712" s="16" t="s">
        <v>445</v>
      </c>
      <c r="F712" s="16" t="s">
        <v>39</v>
      </c>
      <c r="G712" s="16">
        <v>1310</v>
      </c>
      <c r="H712" s="16">
        <v>3420</v>
      </c>
      <c r="I712" s="17" t="s">
        <v>446</v>
      </c>
      <c r="J712" s="18">
        <v>72812500</v>
      </c>
      <c r="K712" s="19">
        <v>72812500</v>
      </c>
      <c r="L712" s="19">
        <v>0</v>
      </c>
      <c r="M712" s="19">
        <v>0</v>
      </c>
      <c r="N712" s="19">
        <v>0</v>
      </c>
      <c r="O712" s="19">
        <v>0</v>
      </c>
      <c r="P712" s="19">
        <v>0</v>
      </c>
      <c r="Q712" s="19">
        <v>0</v>
      </c>
      <c r="R712" s="19">
        <v>72812500</v>
      </c>
      <c r="S712" s="19">
        <v>0</v>
      </c>
      <c r="T712" s="19">
        <v>24270832</v>
      </c>
      <c r="U712" s="19">
        <v>0</v>
      </c>
      <c r="V712" s="19">
        <v>48541668</v>
      </c>
      <c r="W712" s="19">
        <v>48541668</v>
      </c>
      <c r="X712" s="19">
        <v>0</v>
      </c>
      <c r="Y712" s="19">
        <v>0</v>
      </c>
      <c r="Z712" s="19">
        <v>0</v>
      </c>
      <c r="AA712" s="19">
        <f t="shared" si="155"/>
        <v>0</v>
      </c>
      <c r="AB712" s="20">
        <f t="shared" si="162"/>
        <v>0.66666668497854076</v>
      </c>
      <c r="AC712" s="20">
        <f t="shared" si="163"/>
        <v>0.33333331502145924</v>
      </c>
      <c r="AD712" s="21">
        <f t="shared" si="164"/>
        <v>1</v>
      </c>
    </row>
    <row r="713" spans="1:30" ht="120" outlineLevel="2" x14ac:dyDescent="0.25">
      <c r="A713" s="15" t="s">
        <v>406</v>
      </c>
      <c r="B713" s="16" t="s">
        <v>285</v>
      </c>
      <c r="C713" s="16" t="s">
        <v>126</v>
      </c>
      <c r="D713" s="16" t="s">
        <v>127</v>
      </c>
      <c r="E713" s="16" t="s">
        <v>58</v>
      </c>
      <c r="F713" s="16" t="s">
        <v>39</v>
      </c>
      <c r="G713" s="16">
        <v>1310</v>
      </c>
      <c r="H713" s="16">
        <v>3420</v>
      </c>
      <c r="I713" s="17" t="s">
        <v>128</v>
      </c>
      <c r="J713" s="18">
        <v>181070913</v>
      </c>
      <c r="K713" s="19">
        <v>181070913</v>
      </c>
      <c r="L713" s="19"/>
      <c r="M713" s="19"/>
      <c r="N713" s="19"/>
      <c r="O713" s="19"/>
      <c r="P713" s="19">
        <v>-106220</v>
      </c>
      <c r="Q713" s="19">
        <v>0</v>
      </c>
      <c r="R713" s="19">
        <v>180964693</v>
      </c>
      <c r="S713" s="19">
        <v>0</v>
      </c>
      <c r="T713" s="19">
        <v>75936461.609999999</v>
      </c>
      <c r="U713" s="19">
        <v>0</v>
      </c>
      <c r="V713" s="19">
        <v>105028231.39</v>
      </c>
      <c r="W713" s="19">
        <v>105028231.39</v>
      </c>
      <c r="X713" s="19">
        <v>0</v>
      </c>
      <c r="Y713" s="19">
        <v>106220</v>
      </c>
      <c r="Z713" s="19">
        <v>0</v>
      </c>
      <c r="AA713" s="19">
        <f t="shared" si="155"/>
        <v>0</v>
      </c>
      <c r="AB713" s="20">
        <f t="shared" si="162"/>
        <v>0.5803796842846024</v>
      </c>
      <c r="AC713" s="20">
        <f t="shared" si="163"/>
        <v>0.4196203157153976</v>
      </c>
      <c r="AD713" s="21">
        <f t="shared" si="164"/>
        <v>1</v>
      </c>
    </row>
    <row r="714" spans="1:30" ht="120" outlineLevel="2" x14ac:dyDescent="0.25">
      <c r="A714" s="15" t="s">
        <v>406</v>
      </c>
      <c r="B714" s="16" t="s">
        <v>285</v>
      </c>
      <c r="C714" s="16" t="s">
        <v>126</v>
      </c>
      <c r="D714" s="16" t="s">
        <v>127</v>
      </c>
      <c r="E714" s="16" t="s">
        <v>129</v>
      </c>
      <c r="F714" s="16" t="s">
        <v>39</v>
      </c>
      <c r="G714" s="16">
        <v>1310</v>
      </c>
      <c r="H714" s="16">
        <v>3420</v>
      </c>
      <c r="I714" s="17" t="s">
        <v>130</v>
      </c>
      <c r="J714" s="18">
        <v>403954611</v>
      </c>
      <c r="K714" s="19">
        <v>403954611</v>
      </c>
      <c r="L714" s="19"/>
      <c r="M714" s="19"/>
      <c r="N714" s="19"/>
      <c r="O714" s="19"/>
      <c r="P714" s="19">
        <v>-182046</v>
      </c>
      <c r="Q714" s="19">
        <v>0</v>
      </c>
      <c r="R714" s="19">
        <v>403772565</v>
      </c>
      <c r="S714" s="19">
        <v>0</v>
      </c>
      <c r="T714" s="19">
        <v>145724858.21000001</v>
      </c>
      <c r="U714" s="19">
        <v>0</v>
      </c>
      <c r="V714" s="19">
        <v>258047706.78999999</v>
      </c>
      <c r="W714" s="19">
        <v>258047706.78999999</v>
      </c>
      <c r="X714" s="19">
        <v>0</v>
      </c>
      <c r="Y714" s="19">
        <v>182046</v>
      </c>
      <c r="Z714" s="19">
        <v>0</v>
      </c>
      <c r="AA714" s="19">
        <f t="shared" si="155"/>
        <v>0</v>
      </c>
      <c r="AB714" s="20">
        <f t="shared" si="162"/>
        <v>0.63909172925109459</v>
      </c>
      <c r="AC714" s="20">
        <f t="shared" si="163"/>
        <v>0.36090827074890541</v>
      </c>
      <c r="AD714" s="21">
        <f t="shared" si="164"/>
        <v>1</v>
      </c>
    </row>
    <row r="715" spans="1:30" ht="180" outlineLevel="2" x14ac:dyDescent="0.25">
      <c r="A715" s="15" t="s">
        <v>406</v>
      </c>
      <c r="B715" s="16" t="s">
        <v>285</v>
      </c>
      <c r="C715" s="16" t="s">
        <v>126</v>
      </c>
      <c r="D715" s="16" t="s">
        <v>127</v>
      </c>
      <c r="E715" s="16" t="s">
        <v>266</v>
      </c>
      <c r="F715" s="16" t="s">
        <v>39</v>
      </c>
      <c r="G715" s="16">
        <v>1310</v>
      </c>
      <c r="H715" s="16">
        <v>3420</v>
      </c>
      <c r="I715" s="17" t="s">
        <v>451</v>
      </c>
      <c r="J715" s="18">
        <v>0</v>
      </c>
      <c r="K715" s="19">
        <v>4463540904</v>
      </c>
      <c r="L715" s="19"/>
      <c r="M715" s="19"/>
      <c r="N715" s="19"/>
      <c r="O715" s="19"/>
      <c r="P715" s="19">
        <v>0</v>
      </c>
      <c r="Q715" s="19">
        <v>-13307133.050000001</v>
      </c>
      <c r="R715" s="19">
        <v>4450233770.9499998</v>
      </c>
      <c r="S715" s="19">
        <v>0</v>
      </c>
      <c r="T715" s="19">
        <v>484626681.50999999</v>
      </c>
      <c r="U715" s="19">
        <v>0</v>
      </c>
      <c r="V715" s="19">
        <v>2959328996.4899998</v>
      </c>
      <c r="W715" s="19">
        <v>2905886070.4899998</v>
      </c>
      <c r="X715" s="19">
        <v>0</v>
      </c>
      <c r="Y715" s="19">
        <v>1019585226</v>
      </c>
      <c r="Z715" s="19">
        <v>0</v>
      </c>
      <c r="AA715" s="19">
        <f t="shared" si="155"/>
        <v>1006278092.9499998</v>
      </c>
      <c r="AB715" s="20">
        <f t="shared" si="162"/>
        <v>0.66498281861230546</v>
      </c>
      <c r="AC715" s="20">
        <f t="shared" si="163"/>
        <v>0.10889915147233846</v>
      </c>
      <c r="AD715" s="21">
        <f t="shared" si="164"/>
        <v>0.77388197008464388</v>
      </c>
    </row>
    <row r="716" spans="1:30" ht="75" outlineLevel="2" x14ac:dyDescent="0.25">
      <c r="A716" s="15" t="s">
        <v>406</v>
      </c>
      <c r="B716" s="16" t="s">
        <v>285</v>
      </c>
      <c r="C716" s="16" t="s">
        <v>126</v>
      </c>
      <c r="D716" s="16" t="s">
        <v>127</v>
      </c>
      <c r="E716" s="16" t="s">
        <v>131</v>
      </c>
      <c r="F716" s="16" t="s">
        <v>39</v>
      </c>
      <c r="G716" s="16">
        <v>1310</v>
      </c>
      <c r="H716" s="16">
        <v>3420</v>
      </c>
      <c r="I716" s="17" t="s">
        <v>132</v>
      </c>
      <c r="J716" s="18">
        <v>2068527683</v>
      </c>
      <c r="K716" s="19">
        <v>2068527683</v>
      </c>
      <c r="L716" s="19"/>
      <c r="M716" s="19"/>
      <c r="N716" s="19"/>
      <c r="O716" s="19"/>
      <c r="P716" s="19">
        <v>-907391</v>
      </c>
      <c r="Q716" s="19">
        <v>-35676611</v>
      </c>
      <c r="R716" s="19">
        <v>2031943681</v>
      </c>
      <c r="S716" s="19">
        <v>0</v>
      </c>
      <c r="T716" s="19">
        <v>742153784.14999998</v>
      </c>
      <c r="U716" s="19">
        <v>0</v>
      </c>
      <c r="V716" s="19">
        <v>1289789896.8499999</v>
      </c>
      <c r="W716" s="19">
        <v>1289789896.8499999</v>
      </c>
      <c r="X716" s="19">
        <v>35676611</v>
      </c>
      <c r="Y716" s="19">
        <v>36584002</v>
      </c>
      <c r="Z716" s="19">
        <v>0</v>
      </c>
      <c r="AA716" s="19">
        <f t="shared" ref="AA716:AA779" si="165">R716-S716-T716-U716-V716</f>
        <v>0</v>
      </c>
      <c r="AB716" s="20">
        <f t="shared" si="162"/>
        <v>0.63475671541016487</v>
      </c>
      <c r="AC716" s="20">
        <f t="shared" si="163"/>
        <v>0.36524328458983502</v>
      </c>
      <c r="AD716" s="21">
        <f t="shared" si="164"/>
        <v>0.99999999999999989</v>
      </c>
    </row>
    <row r="717" spans="1:30" ht="150" outlineLevel="2" x14ac:dyDescent="0.25">
      <c r="A717" s="15" t="s">
        <v>406</v>
      </c>
      <c r="B717" s="16" t="s">
        <v>285</v>
      </c>
      <c r="C717" s="16" t="s">
        <v>126</v>
      </c>
      <c r="D717" s="16" t="s">
        <v>127</v>
      </c>
      <c r="E717" s="16" t="s">
        <v>270</v>
      </c>
      <c r="F717" s="16" t="s">
        <v>39</v>
      </c>
      <c r="G717" s="16">
        <v>1310</v>
      </c>
      <c r="H717" s="16">
        <v>3420</v>
      </c>
      <c r="I717" s="17" t="s">
        <v>452</v>
      </c>
      <c r="J717" s="18">
        <v>5322853208</v>
      </c>
      <c r="K717" s="19">
        <v>0</v>
      </c>
      <c r="L717" s="19">
        <v>0</v>
      </c>
      <c r="M717" s="19">
        <v>0</v>
      </c>
      <c r="N717" s="19">
        <v>0</v>
      </c>
      <c r="O717" s="19">
        <v>0</v>
      </c>
      <c r="P717" s="19">
        <v>0</v>
      </c>
      <c r="Q717" s="19">
        <v>0</v>
      </c>
      <c r="R717" s="19">
        <v>0</v>
      </c>
      <c r="S717" s="19">
        <v>0</v>
      </c>
      <c r="T717" s="19">
        <v>0</v>
      </c>
      <c r="U717" s="19">
        <v>0</v>
      </c>
      <c r="V717" s="19">
        <v>0</v>
      </c>
      <c r="W717" s="19">
        <v>0</v>
      </c>
      <c r="X717" s="19">
        <v>0</v>
      </c>
      <c r="Y717" s="19">
        <v>0</v>
      </c>
      <c r="Z717" s="19">
        <v>0</v>
      </c>
      <c r="AA717" s="19">
        <f t="shared" si="165"/>
        <v>0</v>
      </c>
      <c r="AB717" s="20">
        <v>0</v>
      </c>
      <c r="AC717" s="20">
        <v>0</v>
      </c>
      <c r="AD717" s="21">
        <v>0</v>
      </c>
    </row>
    <row r="718" spans="1:30" ht="225" outlineLevel="2" x14ac:dyDescent="0.25">
      <c r="A718" s="15" t="s">
        <v>406</v>
      </c>
      <c r="B718" s="16" t="s">
        <v>285</v>
      </c>
      <c r="C718" s="16" t="s">
        <v>126</v>
      </c>
      <c r="D718" s="16" t="s">
        <v>127</v>
      </c>
      <c r="E718" s="16" t="s">
        <v>453</v>
      </c>
      <c r="F718" s="16" t="s">
        <v>39</v>
      </c>
      <c r="G718" s="16">
        <v>1310</v>
      </c>
      <c r="H718" s="16">
        <v>3420</v>
      </c>
      <c r="I718" s="17" t="s">
        <v>454</v>
      </c>
      <c r="J718" s="18">
        <v>62880716</v>
      </c>
      <c r="K718" s="19">
        <v>62880716</v>
      </c>
      <c r="L718" s="19"/>
      <c r="M718" s="19"/>
      <c r="N718" s="19"/>
      <c r="O718" s="19"/>
      <c r="P718" s="19">
        <v>0</v>
      </c>
      <c r="Q718" s="19">
        <v>0</v>
      </c>
      <c r="R718" s="19">
        <v>62880716</v>
      </c>
      <c r="S718" s="19">
        <v>0</v>
      </c>
      <c r="T718" s="19">
        <v>43667078.009999998</v>
      </c>
      <c r="U718" s="19">
        <v>0</v>
      </c>
      <c r="V718" s="19">
        <v>3493461.99</v>
      </c>
      <c r="W718" s="19">
        <v>3493461.99</v>
      </c>
      <c r="X718" s="19">
        <v>0</v>
      </c>
      <c r="Y718" s="19">
        <v>15720176</v>
      </c>
      <c r="Z718" s="19">
        <v>0</v>
      </c>
      <c r="AA718" s="19">
        <f t="shared" si="165"/>
        <v>15720176.000000002</v>
      </c>
      <c r="AB718" s="20">
        <f t="shared" ref="AB718:AB724" si="166">V718/R718</f>
        <v>5.5556969007795651E-2</v>
      </c>
      <c r="AC718" s="20">
        <f t="shared" ref="AC718:AC724" si="167">(S718+T718+U718)/R718</f>
        <v>0.69444307870158473</v>
      </c>
      <c r="AD718" s="21">
        <f t="shared" ref="AD718:AD724" si="168">AB718+AC718</f>
        <v>0.75000004770938034</v>
      </c>
    </row>
    <row r="719" spans="1:30" ht="225" outlineLevel="2" x14ac:dyDescent="0.25">
      <c r="A719" s="15" t="s">
        <v>406</v>
      </c>
      <c r="B719" s="16" t="s">
        <v>285</v>
      </c>
      <c r="C719" s="16" t="s">
        <v>126</v>
      </c>
      <c r="D719" s="16" t="s">
        <v>127</v>
      </c>
      <c r="E719" s="16" t="s">
        <v>137</v>
      </c>
      <c r="F719" s="16" t="s">
        <v>39</v>
      </c>
      <c r="G719" s="16">
        <v>1310</v>
      </c>
      <c r="H719" s="16">
        <v>3420</v>
      </c>
      <c r="I719" s="17" t="s">
        <v>455</v>
      </c>
      <c r="J719" s="18">
        <v>14252962</v>
      </c>
      <c r="K719" s="19">
        <v>14252962</v>
      </c>
      <c r="L719" s="19">
        <v>0</v>
      </c>
      <c r="M719" s="19">
        <v>0</v>
      </c>
      <c r="N719" s="19">
        <v>0</v>
      </c>
      <c r="O719" s="19">
        <v>0</v>
      </c>
      <c r="P719" s="19">
        <v>0</v>
      </c>
      <c r="Q719" s="19">
        <v>0</v>
      </c>
      <c r="R719" s="19">
        <v>14252962</v>
      </c>
      <c r="S719" s="19">
        <v>0</v>
      </c>
      <c r="T719" s="19">
        <v>0</v>
      </c>
      <c r="U719" s="19">
        <v>0</v>
      </c>
      <c r="V719" s="19">
        <v>14252962</v>
      </c>
      <c r="W719" s="19">
        <v>14252962</v>
      </c>
      <c r="X719" s="19">
        <v>0</v>
      </c>
      <c r="Y719" s="19">
        <v>0</v>
      </c>
      <c r="Z719" s="19">
        <v>0</v>
      </c>
      <c r="AA719" s="19">
        <f t="shared" si="165"/>
        <v>0</v>
      </c>
      <c r="AB719" s="20">
        <f t="shared" si="166"/>
        <v>1</v>
      </c>
      <c r="AC719" s="20">
        <f t="shared" si="167"/>
        <v>0</v>
      </c>
      <c r="AD719" s="21">
        <f t="shared" si="168"/>
        <v>1</v>
      </c>
    </row>
    <row r="720" spans="1:30" ht="120" outlineLevel="2" x14ac:dyDescent="0.25">
      <c r="A720" s="15" t="s">
        <v>406</v>
      </c>
      <c r="B720" s="16" t="s">
        <v>468</v>
      </c>
      <c r="C720" s="16" t="s">
        <v>126</v>
      </c>
      <c r="D720" s="16" t="s">
        <v>127</v>
      </c>
      <c r="E720" s="16" t="s">
        <v>58</v>
      </c>
      <c r="F720" s="16" t="s">
        <v>39</v>
      </c>
      <c r="G720" s="16">
        <v>1310</v>
      </c>
      <c r="H720" s="16">
        <v>3480</v>
      </c>
      <c r="I720" s="17" t="s">
        <v>128</v>
      </c>
      <c r="J720" s="18">
        <v>102125785</v>
      </c>
      <c r="K720" s="19">
        <v>102125785</v>
      </c>
      <c r="L720" s="19"/>
      <c r="M720" s="19"/>
      <c r="N720" s="19"/>
      <c r="O720" s="19"/>
      <c r="P720" s="19">
        <v>-20822</v>
      </c>
      <c r="Q720" s="19">
        <v>0</v>
      </c>
      <c r="R720" s="19">
        <v>102104963</v>
      </c>
      <c r="S720" s="19">
        <v>0</v>
      </c>
      <c r="T720" s="19">
        <v>44764148.43</v>
      </c>
      <c r="U720" s="19">
        <v>0</v>
      </c>
      <c r="V720" s="19">
        <v>57340814.57</v>
      </c>
      <c r="W720" s="19">
        <v>57340814.57</v>
      </c>
      <c r="X720" s="19">
        <v>0</v>
      </c>
      <c r="Y720" s="19">
        <v>20822</v>
      </c>
      <c r="Z720" s="19">
        <v>0</v>
      </c>
      <c r="AA720" s="19">
        <f t="shared" si="165"/>
        <v>0</v>
      </c>
      <c r="AB720" s="20">
        <f t="shared" si="166"/>
        <v>0.56158694822699262</v>
      </c>
      <c r="AC720" s="20">
        <f t="shared" si="167"/>
        <v>0.43841305177300732</v>
      </c>
      <c r="AD720" s="21">
        <f t="shared" si="168"/>
        <v>1</v>
      </c>
    </row>
    <row r="721" spans="1:30" ht="225" outlineLevel="2" x14ac:dyDescent="0.25">
      <c r="A721" s="15" t="s">
        <v>406</v>
      </c>
      <c r="B721" s="16" t="s">
        <v>468</v>
      </c>
      <c r="C721" s="16" t="s">
        <v>126</v>
      </c>
      <c r="D721" s="16" t="s">
        <v>127</v>
      </c>
      <c r="E721" s="16" t="s">
        <v>469</v>
      </c>
      <c r="F721" s="16" t="s">
        <v>39</v>
      </c>
      <c r="G721" s="16">
        <v>1310</v>
      </c>
      <c r="H721" s="16">
        <v>3480</v>
      </c>
      <c r="I721" s="17" t="s">
        <v>470</v>
      </c>
      <c r="J721" s="18">
        <v>263994208</v>
      </c>
      <c r="K721" s="19">
        <v>263994208</v>
      </c>
      <c r="L721" s="19">
        <v>0</v>
      </c>
      <c r="M721" s="19">
        <v>0</v>
      </c>
      <c r="N721" s="19">
        <v>0</v>
      </c>
      <c r="O721" s="19">
        <v>0</v>
      </c>
      <c r="P721" s="19">
        <v>0</v>
      </c>
      <c r="Q721" s="19">
        <v>0</v>
      </c>
      <c r="R721" s="19">
        <v>263994208</v>
      </c>
      <c r="S721" s="19">
        <v>0</v>
      </c>
      <c r="T721" s="19">
        <v>13616255</v>
      </c>
      <c r="U721" s="19">
        <v>0</v>
      </c>
      <c r="V721" s="19">
        <v>67961398</v>
      </c>
      <c r="W721" s="19">
        <v>67961398</v>
      </c>
      <c r="X721" s="19">
        <v>0</v>
      </c>
      <c r="Y721" s="19">
        <v>182416555</v>
      </c>
      <c r="Z721" s="19">
        <v>0</v>
      </c>
      <c r="AA721" s="19">
        <f t="shared" si="165"/>
        <v>182416555</v>
      </c>
      <c r="AB721" s="20">
        <f t="shared" si="166"/>
        <v>0.2574351858507441</v>
      </c>
      <c r="AC721" s="20">
        <f t="shared" si="167"/>
        <v>5.1577855071729455E-2</v>
      </c>
      <c r="AD721" s="21">
        <f t="shared" si="168"/>
        <v>0.30901304092247356</v>
      </c>
    </row>
    <row r="722" spans="1:30" ht="120" outlineLevel="2" x14ac:dyDescent="0.25">
      <c r="A722" s="15" t="s">
        <v>406</v>
      </c>
      <c r="B722" s="16" t="s">
        <v>468</v>
      </c>
      <c r="C722" s="16" t="s">
        <v>126</v>
      </c>
      <c r="D722" s="16" t="s">
        <v>127</v>
      </c>
      <c r="E722" s="16" t="s">
        <v>129</v>
      </c>
      <c r="F722" s="16" t="s">
        <v>39</v>
      </c>
      <c r="G722" s="16">
        <v>1310</v>
      </c>
      <c r="H722" s="16">
        <v>3480</v>
      </c>
      <c r="I722" s="17" t="s">
        <v>130</v>
      </c>
      <c r="J722" s="18">
        <v>300296505</v>
      </c>
      <c r="K722" s="19">
        <v>300296505</v>
      </c>
      <c r="L722" s="19"/>
      <c r="M722" s="19"/>
      <c r="N722" s="19"/>
      <c r="O722" s="19"/>
      <c r="P722" s="19">
        <v>-52648</v>
      </c>
      <c r="Q722" s="19">
        <v>0</v>
      </c>
      <c r="R722" s="19">
        <v>300243857</v>
      </c>
      <c r="S722" s="19">
        <v>0</v>
      </c>
      <c r="T722" s="19">
        <v>112340229.88</v>
      </c>
      <c r="U722" s="19">
        <v>0</v>
      </c>
      <c r="V722" s="19">
        <v>187903627.12</v>
      </c>
      <c r="W722" s="19">
        <v>187903627.12</v>
      </c>
      <c r="X722" s="19">
        <v>0</v>
      </c>
      <c r="Y722" s="19">
        <v>52648</v>
      </c>
      <c r="Z722" s="19">
        <v>0</v>
      </c>
      <c r="AA722" s="19">
        <f t="shared" si="165"/>
        <v>0</v>
      </c>
      <c r="AB722" s="20">
        <f t="shared" si="166"/>
        <v>0.6258367081928341</v>
      </c>
      <c r="AC722" s="20">
        <f t="shared" si="167"/>
        <v>0.3741632918071659</v>
      </c>
      <c r="AD722" s="21">
        <f t="shared" si="168"/>
        <v>1</v>
      </c>
    </row>
    <row r="723" spans="1:30" ht="180" outlineLevel="2" x14ac:dyDescent="0.25">
      <c r="A723" s="15" t="s">
        <v>406</v>
      </c>
      <c r="B723" s="16" t="s">
        <v>468</v>
      </c>
      <c r="C723" s="16" t="s">
        <v>126</v>
      </c>
      <c r="D723" s="16" t="s">
        <v>127</v>
      </c>
      <c r="E723" s="16" t="s">
        <v>266</v>
      </c>
      <c r="F723" s="16" t="s">
        <v>39</v>
      </c>
      <c r="G723" s="16">
        <v>1310</v>
      </c>
      <c r="H723" s="16">
        <v>3480</v>
      </c>
      <c r="I723" s="17" t="s">
        <v>471</v>
      </c>
      <c r="J723" s="18">
        <v>0</v>
      </c>
      <c r="K723" s="19">
        <v>9463337554</v>
      </c>
      <c r="L723" s="19"/>
      <c r="M723" s="19"/>
      <c r="N723" s="19"/>
      <c r="O723" s="19"/>
      <c r="P723" s="19">
        <v>0</v>
      </c>
      <c r="Q723" s="19">
        <v>-27373672.02</v>
      </c>
      <c r="R723" s="19">
        <v>9435963881.9799995</v>
      </c>
      <c r="S723" s="19">
        <v>0</v>
      </c>
      <c r="T723" s="19">
        <v>881572525.03999996</v>
      </c>
      <c r="U723" s="19">
        <v>0</v>
      </c>
      <c r="V723" s="19">
        <v>6179963340.8000002</v>
      </c>
      <c r="W723" s="19">
        <v>6164546340</v>
      </c>
      <c r="X723" s="19">
        <v>1398858.16</v>
      </c>
      <c r="Y723" s="19">
        <v>2401801688.1599998</v>
      </c>
      <c r="Z723" s="19">
        <v>0</v>
      </c>
      <c r="AA723" s="19">
        <f t="shared" si="165"/>
        <v>2374428016.1399994</v>
      </c>
      <c r="AB723" s="20">
        <f t="shared" si="166"/>
        <v>0.65493715513281781</v>
      </c>
      <c r="AC723" s="20">
        <f t="shared" si="167"/>
        <v>9.3426865137069048E-2</v>
      </c>
      <c r="AD723" s="21">
        <f t="shared" si="168"/>
        <v>0.74836402026988691</v>
      </c>
    </row>
    <row r="724" spans="1:30" ht="75" outlineLevel="2" x14ac:dyDescent="0.25">
      <c r="A724" s="15" t="s">
        <v>406</v>
      </c>
      <c r="B724" s="16" t="s">
        <v>468</v>
      </c>
      <c r="C724" s="16" t="s">
        <v>126</v>
      </c>
      <c r="D724" s="16" t="s">
        <v>127</v>
      </c>
      <c r="E724" s="16" t="s">
        <v>131</v>
      </c>
      <c r="F724" s="16" t="s">
        <v>39</v>
      </c>
      <c r="G724" s="16">
        <v>1310</v>
      </c>
      <c r="H724" s="16">
        <v>3480</v>
      </c>
      <c r="I724" s="17" t="s">
        <v>132</v>
      </c>
      <c r="J724" s="18">
        <v>1562456431</v>
      </c>
      <c r="K724" s="19">
        <v>1562456431</v>
      </c>
      <c r="L724" s="19"/>
      <c r="M724" s="19"/>
      <c r="N724" s="19"/>
      <c r="O724" s="19"/>
      <c r="P724" s="19">
        <v>-276110</v>
      </c>
      <c r="Q724" s="19">
        <v>-33079740</v>
      </c>
      <c r="R724" s="19">
        <v>1529100581</v>
      </c>
      <c r="S724" s="19">
        <v>0</v>
      </c>
      <c r="T724" s="19">
        <v>564807211.74000001</v>
      </c>
      <c r="U724" s="19">
        <v>0</v>
      </c>
      <c r="V724" s="19">
        <v>964293369.25999999</v>
      </c>
      <c r="W724" s="19">
        <v>964293369.25999999</v>
      </c>
      <c r="X724" s="19">
        <v>33079740</v>
      </c>
      <c r="Y724" s="19">
        <v>33355850</v>
      </c>
      <c r="Z724" s="19">
        <v>0</v>
      </c>
      <c r="AA724" s="19">
        <f t="shared" si="165"/>
        <v>0</v>
      </c>
      <c r="AB724" s="20">
        <f t="shared" si="166"/>
        <v>0.63062782216024804</v>
      </c>
      <c r="AC724" s="20">
        <f t="shared" si="167"/>
        <v>0.36937217783975196</v>
      </c>
      <c r="AD724" s="21">
        <f t="shared" si="168"/>
        <v>1</v>
      </c>
    </row>
    <row r="725" spans="1:30" ht="165" outlineLevel="2" x14ac:dyDescent="0.25">
      <c r="A725" s="15" t="s">
        <v>406</v>
      </c>
      <c r="B725" s="16" t="s">
        <v>468</v>
      </c>
      <c r="C725" s="16" t="s">
        <v>126</v>
      </c>
      <c r="D725" s="16" t="s">
        <v>127</v>
      </c>
      <c r="E725" s="16" t="s">
        <v>279</v>
      </c>
      <c r="F725" s="16" t="s">
        <v>39</v>
      </c>
      <c r="G725" s="16">
        <v>1310</v>
      </c>
      <c r="H725" s="16">
        <v>3480</v>
      </c>
      <c r="I725" s="17" t="s">
        <v>472</v>
      </c>
      <c r="J725" s="18">
        <v>10949468903</v>
      </c>
      <c r="K725" s="19">
        <v>0</v>
      </c>
      <c r="L725" s="19">
        <v>0</v>
      </c>
      <c r="M725" s="19">
        <v>0</v>
      </c>
      <c r="N725" s="19">
        <v>0</v>
      </c>
      <c r="O725" s="19">
        <v>0</v>
      </c>
      <c r="P725" s="19">
        <v>0</v>
      </c>
      <c r="Q725" s="19">
        <v>0</v>
      </c>
      <c r="R725" s="19">
        <v>0</v>
      </c>
      <c r="S725" s="19">
        <v>0</v>
      </c>
      <c r="T725" s="19">
        <v>0</v>
      </c>
      <c r="U725" s="19">
        <v>0</v>
      </c>
      <c r="V725" s="19">
        <v>0</v>
      </c>
      <c r="W725" s="19">
        <v>0</v>
      </c>
      <c r="X725" s="19">
        <v>0</v>
      </c>
      <c r="Y725" s="19">
        <v>0</v>
      </c>
      <c r="Z725" s="19">
        <v>0</v>
      </c>
      <c r="AA725" s="19">
        <f t="shared" si="165"/>
        <v>0</v>
      </c>
      <c r="AB725" s="20">
        <v>0</v>
      </c>
      <c r="AC725" s="20">
        <v>0</v>
      </c>
      <c r="AD725" s="21">
        <v>0</v>
      </c>
    </row>
    <row r="726" spans="1:30" ht="120" outlineLevel="2" x14ac:dyDescent="0.25">
      <c r="A726" s="15" t="s">
        <v>406</v>
      </c>
      <c r="B726" s="16" t="s">
        <v>468</v>
      </c>
      <c r="C726" s="16" t="s">
        <v>126</v>
      </c>
      <c r="D726" s="16" t="s">
        <v>127</v>
      </c>
      <c r="E726" s="16" t="s">
        <v>327</v>
      </c>
      <c r="F726" s="16" t="s">
        <v>39</v>
      </c>
      <c r="G726" s="16">
        <v>1310</v>
      </c>
      <c r="H726" s="16">
        <v>3480</v>
      </c>
      <c r="I726" s="17" t="s">
        <v>473</v>
      </c>
      <c r="J726" s="18">
        <v>44315050</v>
      </c>
      <c r="K726" s="19">
        <v>44315050</v>
      </c>
      <c r="L726" s="19">
        <v>0</v>
      </c>
      <c r="M726" s="19">
        <v>0</v>
      </c>
      <c r="N726" s="19">
        <v>0</v>
      </c>
      <c r="O726" s="19">
        <v>0</v>
      </c>
      <c r="P726" s="19">
        <v>0</v>
      </c>
      <c r="Q726" s="19">
        <v>0</v>
      </c>
      <c r="R726" s="19">
        <v>44315050</v>
      </c>
      <c r="S726" s="19">
        <v>0</v>
      </c>
      <c r="T726" s="19">
        <v>3692921</v>
      </c>
      <c r="U726" s="19">
        <v>0</v>
      </c>
      <c r="V726" s="19">
        <v>29543368</v>
      </c>
      <c r="W726" s="19">
        <v>29543368</v>
      </c>
      <c r="X726" s="19">
        <v>0</v>
      </c>
      <c r="Y726" s="19">
        <v>11078761</v>
      </c>
      <c r="Z726" s="19">
        <v>0</v>
      </c>
      <c r="AA726" s="19">
        <f t="shared" si="165"/>
        <v>11078761</v>
      </c>
      <c r="AB726" s="20">
        <f>V726/R726</f>
        <v>0.66666669675426293</v>
      </c>
      <c r="AC726" s="20">
        <f>(S726+T726+U726)/R726</f>
        <v>8.3333337094282867E-2</v>
      </c>
      <c r="AD726" s="21">
        <f>AB726+AC726</f>
        <v>0.75000003384854574</v>
      </c>
    </row>
    <row r="727" spans="1:30" ht="75" outlineLevel="2" x14ac:dyDescent="0.25">
      <c r="A727" s="15" t="s">
        <v>406</v>
      </c>
      <c r="B727" s="16" t="s">
        <v>468</v>
      </c>
      <c r="C727" s="16" t="s">
        <v>126</v>
      </c>
      <c r="D727" s="16" t="s">
        <v>127</v>
      </c>
      <c r="E727" s="16" t="s">
        <v>270</v>
      </c>
      <c r="F727" s="16" t="s">
        <v>39</v>
      </c>
      <c r="G727" s="16">
        <v>1310</v>
      </c>
      <c r="H727" s="16">
        <v>3480</v>
      </c>
      <c r="I727" s="17" t="s">
        <v>474</v>
      </c>
      <c r="J727" s="18">
        <v>17278606</v>
      </c>
      <c r="K727" s="19">
        <v>17278606</v>
      </c>
      <c r="L727" s="19">
        <v>0</v>
      </c>
      <c r="M727" s="19">
        <v>0</v>
      </c>
      <c r="N727" s="19">
        <v>0</v>
      </c>
      <c r="O727" s="19">
        <v>0</v>
      </c>
      <c r="P727" s="19">
        <v>0</v>
      </c>
      <c r="Q727" s="19">
        <v>-17278606</v>
      </c>
      <c r="R727" s="19">
        <v>0</v>
      </c>
      <c r="S727" s="19">
        <v>0</v>
      </c>
      <c r="T727" s="19">
        <v>0</v>
      </c>
      <c r="U727" s="19">
        <v>0</v>
      </c>
      <c r="V727" s="19">
        <v>0</v>
      </c>
      <c r="W727" s="19">
        <v>0</v>
      </c>
      <c r="X727" s="19">
        <v>0</v>
      </c>
      <c r="Y727" s="19">
        <v>17278606</v>
      </c>
      <c r="Z727" s="19">
        <v>0</v>
      </c>
      <c r="AA727" s="19">
        <f t="shared" si="165"/>
        <v>0</v>
      </c>
      <c r="AB727" s="20">
        <v>0</v>
      </c>
      <c r="AC727" s="20">
        <v>0</v>
      </c>
      <c r="AD727" s="21">
        <v>0</v>
      </c>
    </row>
    <row r="728" spans="1:30" ht="195" outlineLevel="2" x14ac:dyDescent="0.25">
      <c r="A728" s="15" t="s">
        <v>406</v>
      </c>
      <c r="B728" s="16" t="s">
        <v>468</v>
      </c>
      <c r="C728" s="16" t="s">
        <v>126</v>
      </c>
      <c r="D728" s="16" t="s">
        <v>127</v>
      </c>
      <c r="E728" s="16" t="s">
        <v>333</v>
      </c>
      <c r="F728" s="16" t="s">
        <v>39</v>
      </c>
      <c r="G728" s="16">
        <v>1310</v>
      </c>
      <c r="H728" s="16">
        <v>3480</v>
      </c>
      <c r="I728" s="17" t="s">
        <v>475</v>
      </c>
      <c r="J728" s="18">
        <v>20960238</v>
      </c>
      <c r="K728" s="19">
        <v>20960238</v>
      </c>
      <c r="L728" s="19"/>
      <c r="M728" s="19"/>
      <c r="N728" s="19"/>
      <c r="O728" s="19"/>
      <c r="P728" s="19">
        <v>0</v>
      </c>
      <c r="Q728" s="19">
        <v>0</v>
      </c>
      <c r="R728" s="19">
        <v>20960238</v>
      </c>
      <c r="S728" s="19">
        <v>0</v>
      </c>
      <c r="T728" s="19">
        <v>14710480.92</v>
      </c>
      <c r="U728" s="19">
        <v>0</v>
      </c>
      <c r="V728" s="19">
        <v>1009702.08</v>
      </c>
      <c r="W728" s="19">
        <v>1009702.08</v>
      </c>
      <c r="X728" s="19">
        <v>0</v>
      </c>
      <c r="Y728" s="19">
        <v>5240055</v>
      </c>
      <c r="Z728" s="19">
        <v>0</v>
      </c>
      <c r="AA728" s="19">
        <f t="shared" si="165"/>
        <v>5240055</v>
      </c>
      <c r="AB728" s="20">
        <f t="shared" ref="AB728:AB734" si="169">V728/R728</f>
        <v>4.817226216610708E-2</v>
      </c>
      <c r="AC728" s="20">
        <f t="shared" ref="AC728:AC734" si="170">(S728+T728+U728)/R728</f>
        <v>0.70182795252611163</v>
      </c>
      <c r="AD728" s="21">
        <f t="shared" ref="AD728:AD734" si="171">AB728+AC728</f>
        <v>0.75000021469221867</v>
      </c>
    </row>
    <row r="729" spans="1:30" ht="135" outlineLevel="2" x14ac:dyDescent="0.25">
      <c r="A729" s="15" t="s">
        <v>406</v>
      </c>
      <c r="B729" s="16" t="s">
        <v>468</v>
      </c>
      <c r="C729" s="16" t="s">
        <v>126</v>
      </c>
      <c r="D729" s="16" t="s">
        <v>127</v>
      </c>
      <c r="E729" s="16" t="s">
        <v>335</v>
      </c>
      <c r="F729" s="16" t="s">
        <v>39</v>
      </c>
      <c r="G729" s="16">
        <v>1310</v>
      </c>
      <c r="H729" s="16">
        <v>3480</v>
      </c>
      <c r="I729" s="17" t="s">
        <v>476</v>
      </c>
      <c r="J729" s="18">
        <v>3525914</v>
      </c>
      <c r="K729" s="19">
        <v>3525914</v>
      </c>
      <c r="L729" s="19">
        <v>0</v>
      </c>
      <c r="M729" s="19">
        <v>0</v>
      </c>
      <c r="N729" s="19">
        <v>0</v>
      </c>
      <c r="O729" s="19">
        <v>0</v>
      </c>
      <c r="P729" s="19">
        <v>0</v>
      </c>
      <c r="Q729" s="19">
        <v>0</v>
      </c>
      <c r="R729" s="19">
        <v>3525914</v>
      </c>
      <c r="S729" s="19">
        <v>0</v>
      </c>
      <c r="T729" s="19">
        <v>352591</v>
      </c>
      <c r="U729" s="19">
        <v>0</v>
      </c>
      <c r="V729" s="19">
        <v>2468137</v>
      </c>
      <c r="W729" s="19">
        <v>2468137</v>
      </c>
      <c r="X729" s="19">
        <v>0</v>
      </c>
      <c r="Y729" s="19">
        <v>705186</v>
      </c>
      <c r="Z729" s="19">
        <v>0</v>
      </c>
      <c r="AA729" s="19">
        <f t="shared" si="165"/>
        <v>705186</v>
      </c>
      <c r="AB729" s="20">
        <f t="shared" si="169"/>
        <v>0.69999920587966691</v>
      </c>
      <c r="AC729" s="20">
        <f t="shared" si="170"/>
        <v>9.9999886554238138E-2</v>
      </c>
      <c r="AD729" s="21">
        <f t="shared" si="171"/>
        <v>0.7999990924339051</v>
      </c>
    </row>
    <row r="730" spans="1:30" ht="90" outlineLevel="2" x14ac:dyDescent="0.25">
      <c r="A730" s="15" t="s">
        <v>406</v>
      </c>
      <c r="B730" s="16" t="s">
        <v>468</v>
      </c>
      <c r="C730" s="16" t="s">
        <v>126</v>
      </c>
      <c r="D730" s="16" t="s">
        <v>127</v>
      </c>
      <c r="E730" s="16" t="s">
        <v>416</v>
      </c>
      <c r="F730" s="16" t="s">
        <v>39</v>
      </c>
      <c r="G730" s="16">
        <v>1310</v>
      </c>
      <c r="H730" s="16">
        <v>3480</v>
      </c>
      <c r="I730" s="17" t="s">
        <v>477</v>
      </c>
      <c r="J730" s="18">
        <v>8396528</v>
      </c>
      <c r="K730" s="19">
        <v>8396528</v>
      </c>
      <c r="L730" s="19">
        <v>0</v>
      </c>
      <c r="M730" s="19">
        <v>0</v>
      </c>
      <c r="N730" s="19">
        <v>0</v>
      </c>
      <c r="O730" s="19">
        <v>0</v>
      </c>
      <c r="P730" s="19">
        <v>0</v>
      </c>
      <c r="Q730" s="19">
        <v>0</v>
      </c>
      <c r="R730" s="19">
        <v>8396528</v>
      </c>
      <c r="S730" s="19">
        <v>0</v>
      </c>
      <c r="T730" s="19">
        <v>699711</v>
      </c>
      <c r="U730" s="19">
        <v>0</v>
      </c>
      <c r="V730" s="19">
        <v>5597688</v>
      </c>
      <c r="W730" s="19">
        <v>5597688</v>
      </c>
      <c r="X730" s="19">
        <v>0</v>
      </c>
      <c r="Y730" s="19">
        <v>2099129</v>
      </c>
      <c r="Z730" s="19">
        <v>0</v>
      </c>
      <c r="AA730" s="19">
        <f t="shared" si="165"/>
        <v>2099129</v>
      </c>
      <c r="AB730" s="20">
        <f t="shared" si="169"/>
        <v>0.66666698425825532</v>
      </c>
      <c r="AC730" s="20">
        <f t="shared" si="170"/>
        <v>8.3333373032281916E-2</v>
      </c>
      <c r="AD730" s="21">
        <f t="shared" si="171"/>
        <v>0.75000035729053727</v>
      </c>
    </row>
    <row r="731" spans="1:30" ht="120" outlineLevel="2" x14ac:dyDescent="0.25">
      <c r="A731" s="15" t="s">
        <v>406</v>
      </c>
      <c r="B731" s="16" t="s">
        <v>482</v>
      </c>
      <c r="C731" s="16" t="s">
        <v>126</v>
      </c>
      <c r="D731" s="16" t="s">
        <v>127</v>
      </c>
      <c r="E731" s="16" t="s">
        <v>58</v>
      </c>
      <c r="F731" s="16" t="s">
        <v>39</v>
      </c>
      <c r="G731" s="16">
        <v>1310</v>
      </c>
      <c r="H731" s="16">
        <v>3480</v>
      </c>
      <c r="I731" s="17" t="s">
        <v>128</v>
      </c>
      <c r="J731" s="18">
        <v>56001543</v>
      </c>
      <c r="K731" s="19">
        <v>56001543</v>
      </c>
      <c r="L731" s="19"/>
      <c r="M731" s="19"/>
      <c r="N731" s="19"/>
      <c r="O731" s="19"/>
      <c r="P731" s="19">
        <v>-59372</v>
      </c>
      <c r="Q731" s="19">
        <v>0</v>
      </c>
      <c r="R731" s="19">
        <v>55942171</v>
      </c>
      <c r="S731" s="19">
        <v>0</v>
      </c>
      <c r="T731" s="19">
        <v>26631941.57</v>
      </c>
      <c r="U731" s="19">
        <v>0</v>
      </c>
      <c r="V731" s="19">
        <v>29310229.43</v>
      </c>
      <c r="W731" s="19">
        <v>29310229.43</v>
      </c>
      <c r="X731" s="19">
        <v>0</v>
      </c>
      <c r="Y731" s="19">
        <v>59372</v>
      </c>
      <c r="Z731" s="19">
        <v>0</v>
      </c>
      <c r="AA731" s="19">
        <f t="shared" si="165"/>
        <v>0</v>
      </c>
      <c r="AB731" s="20">
        <f t="shared" si="169"/>
        <v>0.52393800430090565</v>
      </c>
      <c r="AC731" s="20">
        <f t="shared" si="170"/>
        <v>0.47606199569909435</v>
      </c>
      <c r="AD731" s="21">
        <f t="shared" si="171"/>
        <v>1</v>
      </c>
    </row>
    <row r="732" spans="1:30" ht="120" outlineLevel="2" x14ac:dyDescent="0.25">
      <c r="A732" s="15" t="s">
        <v>406</v>
      </c>
      <c r="B732" s="16" t="s">
        <v>482</v>
      </c>
      <c r="C732" s="16" t="s">
        <v>126</v>
      </c>
      <c r="D732" s="16" t="s">
        <v>127</v>
      </c>
      <c r="E732" s="16" t="s">
        <v>129</v>
      </c>
      <c r="F732" s="16" t="s">
        <v>39</v>
      </c>
      <c r="G732" s="16">
        <v>1310</v>
      </c>
      <c r="H732" s="16">
        <v>3480</v>
      </c>
      <c r="I732" s="17" t="s">
        <v>130</v>
      </c>
      <c r="J732" s="18">
        <v>191769878</v>
      </c>
      <c r="K732" s="19">
        <v>191769878</v>
      </c>
      <c r="L732" s="19"/>
      <c r="M732" s="19"/>
      <c r="N732" s="19"/>
      <c r="O732" s="19"/>
      <c r="P732" s="19">
        <v>-128814</v>
      </c>
      <c r="Q732" s="19">
        <v>0</v>
      </c>
      <c r="R732" s="19">
        <v>191641064</v>
      </c>
      <c r="S732" s="19">
        <v>0</v>
      </c>
      <c r="T732" s="19">
        <v>74351058.459999993</v>
      </c>
      <c r="U732" s="19">
        <v>0</v>
      </c>
      <c r="V732" s="19">
        <v>117290005.54000001</v>
      </c>
      <c r="W732" s="19">
        <v>117290005.54000001</v>
      </c>
      <c r="X732" s="19">
        <v>0</v>
      </c>
      <c r="Y732" s="19">
        <v>128814</v>
      </c>
      <c r="Z732" s="19">
        <v>0</v>
      </c>
      <c r="AA732" s="19">
        <f t="shared" si="165"/>
        <v>0</v>
      </c>
      <c r="AB732" s="20">
        <f t="shared" si="169"/>
        <v>0.61202960937432493</v>
      </c>
      <c r="AC732" s="20">
        <f t="shared" si="170"/>
        <v>0.38797039062567507</v>
      </c>
      <c r="AD732" s="21">
        <f t="shared" si="171"/>
        <v>1</v>
      </c>
    </row>
    <row r="733" spans="1:30" ht="195" outlineLevel="2" x14ac:dyDescent="0.25">
      <c r="A733" s="15" t="s">
        <v>406</v>
      </c>
      <c r="B733" s="16" t="s">
        <v>482</v>
      </c>
      <c r="C733" s="16" t="s">
        <v>126</v>
      </c>
      <c r="D733" s="16" t="s">
        <v>127</v>
      </c>
      <c r="E733" s="16" t="s">
        <v>266</v>
      </c>
      <c r="F733" s="16" t="s">
        <v>39</v>
      </c>
      <c r="G733" s="16">
        <v>1310</v>
      </c>
      <c r="H733" s="16">
        <v>3480</v>
      </c>
      <c r="I733" s="17" t="s">
        <v>483</v>
      </c>
      <c r="J733" s="18">
        <v>0</v>
      </c>
      <c r="K733" s="19">
        <v>6892256738</v>
      </c>
      <c r="L733" s="19"/>
      <c r="M733" s="19"/>
      <c r="N733" s="19"/>
      <c r="O733" s="19"/>
      <c r="P733" s="19">
        <v>0</v>
      </c>
      <c r="Q733" s="19">
        <v>-22627947.469999999</v>
      </c>
      <c r="R733" s="19">
        <v>6869628790.5299997</v>
      </c>
      <c r="S733" s="19">
        <v>0</v>
      </c>
      <c r="T733" s="19">
        <v>665783218.57000005</v>
      </c>
      <c r="U733" s="19">
        <v>0</v>
      </c>
      <c r="V733" s="19">
        <v>4461541527.29</v>
      </c>
      <c r="W733" s="19">
        <v>4455098720.8999996</v>
      </c>
      <c r="X733" s="19">
        <v>189319.14</v>
      </c>
      <c r="Y733" s="19">
        <v>1764931992.1400001</v>
      </c>
      <c r="Z733" s="19">
        <v>0</v>
      </c>
      <c r="AA733" s="19">
        <f t="shared" si="165"/>
        <v>1742304044.6700001</v>
      </c>
      <c r="AB733" s="20">
        <f t="shared" si="169"/>
        <v>0.64945889557240355</v>
      </c>
      <c r="AC733" s="20">
        <f t="shared" si="170"/>
        <v>9.6916913398261528E-2</v>
      </c>
      <c r="AD733" s="21">
        <f t="shared" si="171"/>
        <v>0.74637580897066513</v>
      </c>
    </row>
    <row r="734" spans="1:30" ht="75" outlineLevel="2" x14ac:dyDescent="0.25">
      <c r="A734" s="15" t="s">
        <v>406</v>
      </c>
      <c r="B734" s="16" t="s">
        <v>482</v>
      </c>
      <c r="C734" s="16" t="s">
        <v>126</v>
      </c>
      <c r="D734" s="16" t="s">
        <v>127</v>
      </c>
      <c r="E734" s="16" t="s">
        <v>131</v>
      </c>
      <c r="F734" s="16" t="s">
        <v>39</v>
      </c>
      <c r="G734" s="16">
        <v>1310</v>
      </c>
      <c r="H734" s="16">
        <v>3480</v>
      </c>
      <c r="I734" s="17" t="s">
        <v>132</v>
      </c>
      <c r="J734" s="18">
        <v>1021884679</v>
      </c>
      <c r="K734" s="19">
        <v>1021884679</v>
      </c>
      <c r="L734" s="19"/>
      <c r="M734" s="19"/>
      <c r="N734" s="19"/>
      <c r="O734" s="19"/>
      <c r="P734" s="19">
        <v>-667139</v>
      </c>
      <c r="Q734" s="19">
        <v>-17592736</v>
      </c>
      <c r="R734" s="19">
        <v>1003624804</v>
      </c>
      <c r="S734" s="19">
        <v>0</v>
      </c>
      <c r="T734" s="19">
        <v>394971614.13</v>
      </c>
      <c r="U734" s="19">
        <v>0</v>
      </c>
      <c r="V734" s="19">
        <v>608653189.87</v>
      </c>
      <c r="W734" s="19">
        <v>608653189.87</v>
      </c>
      <c r="X734" s="19">
        <v>17592736</v>
      </c>
      <c r="Y734" s="19">
        <v>18259875</v>
      </c>
      <c r="Z734" s="19">
        <v>0</v>
      </c>
      <c r="AA734" s="19">
        <f t="shared" si="165"/>
        <v>0</v>
      </c>
      <c r="AB734" s="20">
        <f t="shared" si="169"/>
        <v>0.60645490968754501</v>
      </c>
      <c r="AC734" s="20">
        <f t="shared" si="170"/>
        <v>0.39354509031245505</v>
      </c>
      <c r="AD734" s="21">
        <f t="shared" si="171"/>
        <v>1</v>
      </c>
    </row>
    <row r="735" spans="1:30" ht="165" outlineLevel="2" x14ac:dyDescent="0.25">
      <c r="A735" s="15" t="s">
        <v>406</v>
      </c>
      <c r="B735" s="16" t="s">
        <v>482</v>
      </c>
      <c r="C735" s="16" t="s">
        <v>126</v>
      </c>
      <c r="D735" s="16" t="s">
        <v>127</v>
      </c>
      <c r="E735" s="16" t="s">
        <v>327</v>
      </c>
      <c r="F735" s="16" t="s">
        <v>39</v>
      </c>
      <c r="G735" s="16">
        <v>1310</v>
      </c>
      <c r="H735" s="16">
        <v>3480</v>
      </c>
      <c r="I735" s="17" t="s">
        <v>484</v>
      </c>
      <c r="J735" s="18">
        <v>9051178621</v>
      </c>
      <c r="K735" s="19">
        <v>0</v>
      </c>
      <c r="L735" s="19">
        <v>0</v>
      </c>
      <c r="M735" s="19">
        <v>0</v>
      </c>
      <c r="N735" s="19">
        <v>0</v>
      </c>
      <c r="O735" s="19">
        <v>0</v>
      </c>
      <c r="P735" s="19">
        <v>0</v>
      </c>
      <c r="Q735" s="19">
        <v>0</v>
      </c>
      <c r="R735" s="19">
        <v>0</v>
      </c>
      <c r="S735" s="19">
        <v>0</v>
      </c>
      <c r="T735" s="19">
        <v>0</v>
      </c>
      <c r="U735" s="19">
        <v>0</v>
      </c>
      <c r="V735" s="19">
        <v>0</v>
      </c>
      <c r="W735" s="19">
        <v>0</v>
      </c>
      <c r="X735" s="19">
        <v>0</v>
      </c>
      <c r="Y735" s="19">
        <v>0</v>
      </c>
      <c r="Z735" s="19">
        <v>0</v>
      </c>
      <c r="AA735" s="19">
        <f t="shared" si="165"/>
        <v>0</v>
      </c>
      <c r="AB735" s="20">
        <v>0</v>
      </c>
      <c r="AC735" s="20">
        <v>0</v>
      </c>
      <c r="AD735" s="21">
        <v>0</v>
      </c>
    </row>
    <row r="736" spans="1:30" ht="225" outlineLevel="2" x14ac:dyDescent="0.25">
      <c r="A736" s="15" t="s">
        <v>406</v>
      </c>
      <c r="B736" s="16" t="s">
        <v>482</v>
      </c>
      <c r="C736" s="16" t="s">
        <v>126</v>
      </c>
      <c r="D736" s="16" t="s">
        <v>127</v>
      </c>
      <c r="E736" s="16" t="s">
        <v>268</v>
      </c>
      <c r="F736" s="16" t="s">
        <v>39</v>
      </c>
      <c r="G736" s="16">
        <v>1310</v>
      </c>
      <c r="H736" s="16">
        <v>3480</v>
      </c>
      <c r="I736" s="17" t="s">
        <v>485</v>
      </c>
      <c r="J736" s="18">
        <v>20960238</v>
      </c>
      <c r="K736" s="19">
        <v>20960238</v>
      </c>
      <c r="L736" s="19"/>
      <c r="M736" s="19"/>
      <c r="N736" s="19"/>
      <c r="O736" s="19"/>
      <c r="P736" s="19">
        <v>0</v>
      </c>
      <c r="Q736" s="19">
        <v>0</v>
      </c>
      <c r="R736" s="19">
        <v>20960238</v>
      </c>
      <c r="S736" s="19">
        <v>0</v>
      </c>
      <c r="T736" s="19">
        <v>8021204.6399999997</v>
      </c>
      <c r="U736" s="19">
        <v>0</v>
      </c>
      <c r="V736" s="19">
        <v>7698978.3600000003</v>
      </c>
      <c r="W736" s="19">
        <v>7698978.3600000003</v>
      </c>
      <c r="X736" s="19">
        <v>0</v>
      </c>
      <c r="Y736" s="19">
        <v>5240055</v>
      </c>
      <c r="Z736" s="19">
        <v>0</v>
      </c>
      <c r="AA736" s="19">
        <f t="shared" si="165"/>
        <v>5240054.9999999991</v>
      </c>
      <c r="AB736" s="20">
        <f t="shared" ref="AB736:AB799" si="172">V736/R736</f>
        <v>0.36731349901656651</v>
      </c>
      <c r="AC736" s="20">
        <f t="shared" ref="AC736:AC799" si="173">(S736+T736+U736)/R736</f>
        <v>0.38268671567565216</v>
      </c>
      <c r="AD736" s="21">
        <f t="shared" ref="AD736:AD799" si="174">AB736+AC736</f>
        <v>0.75000021469221867</v>
      </c>
    </row>
    <row r="737" spans="1:30" ht="120" outlineLevel="2" x14ac:dyDescent="0.25">
      <c r="A737" s="15" t="s">
        <v>489</v>
      </c>
      <c r="B737" s="16" t="s">
        <v>36</v>
      </c>
      <c r="C737" s="16" t="s">
        <v>126</v>
      </c>
      <c r="D737" s="16" t="s">
        <v>127</v>
      </c>
      <c r="E737" s="16" t="s">
        <v>58</v>
      </c>
      <c r="F737" s="16" t="s">
        <v>39</v>
      </c>
      <c r="G737" s="16">
        <v>1310</v>
      </c>
      <c r="H737" s="16">
        <v>3480</v>
      </c>
      <c r="I737" s="17" t="s">
        <v>128</v>
      </c>
      <c r="J737" s="18">
        <v>15301424</v>
      </c>
      <c r="K737" s="19">
        <v>15301424</v>
      </c>
      <c r="L737" s="19">
        <v>-6323004</v>
      </c>
      <c r="M737" s="19"/>
      <c r="N737" s="19"/>
      <c r="O737" s="19"/>
      <c r="P737" s="19">
        <v>0</v>
      </c>
      <c r="Q737" s="19">
        <v>0</v>
      </c>
      <c r="R737" s="19">
        <v>8978420</v>
      </c>
      <c r="S737" s="19">
        <v>0</v>
      </c>
      <c r="T737" s="19">
        <v>8862455.5999999996</v>
      </c>
      <c r="U737" s="19">
        <v>0</v>
      </c>
      <c r="V737" s="19">
        <v>115964.4</v>
      </c>
      <c r="W737" s="19">
        <v>115964.4</v>
      </c>
      <c r="X737" s="19">
        <v>0</v>
      </c>
      <c r="Y737" s="19">
        <v>6323004</v>
      </c>
      <c r="Z737" s="19">
        <v>0</v>
      </c>
      <c r="AA737" s="19">
        <f t="shared" si="165"/>
        <v>3.7834979593753815E-10</v>
      </c>
      <c r="AB737" s="20">
        <f t="shared" si="172"/>
        <v>1.2915902798042417E-2</v>
      </c>
      <c r="AC737" s="20">
        <f t="shared" si="173"/>
        <v>0.98708409720195756</v>
      </c>
      <c r="AD737" s="21">
        <f t="shared" si="174"/>
        <v>1</v>
      </c>
    </row>
    <row r="738" spans="1:30" ht="120" outlineLevel="2" x14ac:dyDescent="0.25">
      <c r="A738" s="15" t="s">
        <v>489</v>
      </c>
      <c r="B738" s="16" t="s">
        <v>36</v>
      </c>
      <c r="C738" s="16" t="s">
        <v>126</v>
      </c>
      <c r="D738" s="16" t="s">
        <v>127</v>
      </c>
      <c r="E738" s="16" t="s">
        <v>129</v>
      </c>
      <c r="F738" s="16" t="s">
        <v>39</v>
      </c>
      <c r="G738" s="16">
        <v>1310</v>
      </c>
      <c r="H738" s="16">
        <v>3480</v>
      </c>
      <c r="I738" s="17" t="s">
        <v>130</v>
      </c>
      <c r="J738" s="18">
        <v>2713018</v>
      </c>
      <c r="K738" s="19">
        <v>2713018</v>
      </c>
      <c r="L738" s="19">
        <v>-1118632</v>
      </c>
      <c r="M738" s="19"/>
      <c r="N738" s="19"/>
      <c r="O738" s="19"/>
      <c r="P738" s="19">
        <v>0</v>
      </c>
      <c r="Q738" s="19">
        <v>0</v>
      </c>
      <c r="R738" s="19">
        <v>1594386</v>
      </c>
      <c r="S738" s="19">
        <v>0</v>
      </c>
      <c r="T738" s="19">
        <v>944935.54</v>
      </c>
      <c r="U738" s="19">
        <v>0</v>
      </c>
      <c r="V738" s="19">
        <v>649450.46</v>
      </c>
      <c r="W738" s="19">
        <v>649450.46</v>
      </c>
      <c r="X738" s="19">
        <v>0</v>
      </c>
      <c r="Y738" s="19">
        <v>1118632</v>
      </c>
      <c r="Z738" s="19">
        <v>0</v>
      </c>
      <c r="AA738" s="19">
        <f t="shared" si="165"/>
        <v>0</v>
      </c>
      <c r="AB738" s="20">
        <f t="shared" si="172"/>
        <v>0.40733577690722322</v>
      </c>
      <c r="AC738" s="20">
        <f t="shared" si="173"/>
        <v>0.59266422309277678</v>
      </c>
      <c r="AD738" s="21">
        <f t="shared" si="174"/>
        <v>1</v>
      </c>
    </row>
    <row r="739" spans="1:30" outlineLevel="1" x14ac:dyDescent="0.25">
      <c r="A739" s="22"/>
      <c r="B739" s="23"/>
      <c r="C739" s="23"/>
      <c r="D739" s="23" t="s">
        <v>587</v>
      </c>
      <c r="E739" s="23"/>
      <c r="F739" s="23"/>
      <c r="G739" s="23"/>
      <c r="H739" s="23"/>
      <c r="I739" s="24"/>
      <c r="J739" s="25">
        <f t="shared" ref="J739:AA739" si="175">SUBTOTAL(9,J619:J738)</f>
        <v>849812729050</v>
      </c>
      <c r="K739" s="26">
        <f t="shared" si="175"/>
        <v>850770607084</v>
      </c>
      <c r="L739" s="26">
        <f t="shared" si="175"/>
        <v>-654805</v>
      </c>
      <c r="M739" s="26">
        <f t="shared" si="175"/>
        <v>11331173667</v>
      </c>
      <c r="N739" s="26">
        <f t="shared" si="175"/>
        <v>-400000</v>
      </c>
      <c r="O739" s="26">
        <f t="shared" si="175"/>
        <v>18928631904</v>
      </c>
      <c r="P739" s="26">
        <f t="shared" si="175"/>
        <v>-45230483</v>
      </c>
      <c r="Q739" s="26">
        <f t="shared" si="175"/>
        <v>-37715572963.110001</v>
      </c>
      <c r="R739" s="26">
        <f t="shared" si="175"/>
        <v>843268554403.89001</v>
      </c>
      <c r="S739" s="26">
        <f t="shared" si="175"/>
        <v>0</v>
      </c>
      <c r="T739" s="26">
        <f t="shared" si="175"/>
        <v>65773834416.639984</v>
      </c>
      <c r="U739" s="26">
        <f t="shared" si="175"/>
        <v>0</v>
      </c>
      <c r="V739" s="26">
        <f t="shared" si="175"/>
        <v>595988677902.48987</v>
      </c>
      <c r="W739" s="26">
        <f t="shared" si="175"/>
        <v>591497575728.80981</v>
      </c>
      <c r="X739" s="26">
        <f t="shared" si="175"/>
        <v>491317271.30000001</v>
      </c>
      <c r="Y739" s="26">
        <f t="shared" si="175"/>
        <v>189008094764.87003</v>
      </c>
      <c r="Z739" s="26">
        <f t="shared" si="175"/>
        <v>0</v>
      </c>
      <c r="AA739" s="26">
        <f t="shared" si="175"/>
        <v>181506042084.75998</v>
      </c>
      <c r="AB739" s="27">
        <f t="shared" si="172"/>
        <v>0.70676023052205084</v>
      </c>
      <c r="AC739" s="27">
        <f t="shared" si="173"/>
        <v>7.799868034108752E-2</v>
      </c>
      <c r="AD739" s="28">
        <f t="shared" si="174"/>
        <v>0.78475891086313831</v>
      </c>
    </row>
    <row r="740" spans="1:30" ht="105" outlineLevel="2" x14ac:dyDescent="0.25">
      <c r="A740" s="15" t="s">
        <v>368</v>
      </c>
      <c r="B740" s="16" t="s">
        <v>36</v>
      </c>
      <c r="C740" s="16" t="s">
        <v>126</v>
      </c>
      <c r="D740" s="16" t="s">
        <v>401</v>
      </c>
      <c r="E740" s="16"/>
      <c r="F740" s="16">
        <v>280</v>
      </c>
      <c r="G740" s="16">
        <v>1320</v>
      </c>
      <c r="H740" s="16">
        <v>3480</v>
      </c>
      <c r="I740" s="17" t="s">
        <v>402</v>
      </c>
      <c r="J740" s="18">
        <v>0</v>
      </c>
      <c r="K740" s="19">
        <v>0</v>
      </c>
      <c r="L740" s="19">
        <v>18600000</v>
      </c>
      <c r="M740" s="19"/>
      <c r="N740" s="19"/>
      <c r="O740" s="19"/>
      <c r="P740" s="19">
        <v>0</v>
      </c>
      <c r="Q740" s="19">
        <v>0</v>
      </c>
      <c r="R740" s="19">
        <v>18600000</v>
      </c>
      <c r="S740" s="19">
        <v>0</v>
      </c>
      <c r="T740" s="19">
        <v>0</v>
      </c>
      <c r="U740" s="19">
        <v>0</v>
      </c>
      <c r="V740" s="19">
        <v>0</v>
      </c>
      <c r="W740" s="19">
        <v>0</v>
      </c>
      <c r="X740" s="19">
        <v>0</v>
      </c>
      <c r="Y740" s="19">
        <v>0</v>
      </c>
      <c r="Z740" s="19">
        <v>0</v>
      </c>
      <c r="AA740" s="19">
        <f t="shared" si="165"/>
        <v>18600000</v>
      </c>
      <c r="AB740" s="20">
        <f t="shared" si="172"/>
        <v>0</v>
      </c>
      <c r="AC740" s="20">
        <f t="shared" si="173"/>
        <v>0</v>
      </c>
      <c r="AD740" s="21">
        <f t="shared" si="174"/>
        <v>0</v>
      </c>
    </row>
    <row r="741" spans="1:30" ht="105" outlineLevel="2" x14ac:dyDescent="0.25">
      <c r="A741" s="15" t="s">
        <v>368</v>
      </c>
      <c r="B741" s="16" t="s">
        <v>36</v>
      </c>
      <c r="C741" s="16" t="s">
        <v>126</v>
      </c>
      <c r="D741" s="16" t="s">
        <v>401</v>
      </c>
      <c r="E741" s="16"/>
      <c r="F741" s="16" t="s">
        <v>39</v>
      </c>
      <c r="G741" s="16">
        <v>1320</v>
      </c>
      <c r="H741" s="16">
        <v>3480</v>
      </c>
      <c r="I741" s="17" t="s">
        <v>402</v>
      </c>
      <c r="J741" s="18">
        <v>0</v>
      </c>
      <c r="K741" s="19">
        <v>0</v>
      </c>
      <c r="L741" s="19">
        <v>3694381820</v>
      </c>
      <c r="M741" s="19"/>
      <c r="N741" s="19"/>
      <c r="O741" s="19"/>
      <c r="P741" s="19">
        <v>0</v>
      </c>
      <c r="Q741" s="19">
        <v>0</v>
      </c>
      <c r="R741" s="19">
        <v>3694381820</v>
      </c>
      <c r="S741" s="19">
        <v>0</v>
      </c>
      <c r="T741" s="19">
        <v>0</v>
      </c>
      <c r="U741" s="19">
        <v>0</v>
      </c>
      <c r="V741" s="19">
        <v>0</v>
      </c>
      <c r="W741" s="19">
        <v>0</v>
      </c>
      <c r="X741" s="19">
        <v>0</v>
      </c>
      <c r="Y741" s="19">
        <v>0</v>
      </c>
      <c r="Z741" s="19">
        <v>0</v>
      </c>
      <c r="AA741" s="19">
        <f t="shared" si="165"/>
        <v>3694381820</v>
      </c>
      <c r="AB741" s="20">
        <f t="shared" si="172"/>
        <v>0</v>
      </c>
      <c r="AC741" s="20">
        <f t="shared" si="173"/>
        <v>0</v>
      </c>
      <c r="AD741" s="21">
        <f t="shared" si="174"/>
        <v>0</v>
      </c>
    </row>
    <row r="742" spans="1:30" ht="165" outlineLevel="2" x14ac:dyDescent="0.25">
      <c r="A742" s="15" t="s">
        <v>489</v>
      </c>
      <c r="B742" s="16" t="s">
        <v>36</v>
      </c>
      <c r="C742" s="16" t="s">
        <v>126</v>
      </c>
      <c r="D742" s="16" t="s">
        <v>401</v>
      </c>
      <c r="E742" s="16"/>
      <c r="F742" s="16" t="s">
        <v>39</v>
      </c>
      <c r="G742" s="16">
        <v>1320</v>
      </c>
      <c r="H742" s="16">
        <v>3480</v>
      </c>
      <c r="I742" s="17" t="s">
        <v>499</v>
      </c>
      <c r="J742" s="18">
        <v>3008146458</v>
      </c>
      <c r="K742" s="19">
        <v>3008146458</v>
      </c>
      <c r="L742" s="19">
        <v>-2048146458</v>
      </c>
      <c r="M742" s="19"/>
      <c r="N742" s="19"/>
      <c r="O742" s="19"/>
      <c r="P742" s="19">
        <v>0</v>
      </c>
      <c r="Q742" s="19">
        <v>0</v>
      </c>
      <c r="R742" s="19">
        <v>960000000</v>
      </c>
      <c r="S742" s="19">
        <v>0</v>
      </c>
      <c r="T742" s="19">
        <v>0</v>
      </c>
      <c r="U742" s="19">
        <v>0</v>
      </c>
      <c r="V742" s="19">
        <v>956871800</v>
      </c>
      <c r="W742" s="19">
        <v>956871800</v>
      </c>
      <c r="X742" s="19">
        <v>0</v>
      </c>
      <c r="Y742" s="19">
        <v>2051274658</v>
      </c>
      <c r="Z742" s="19">
        <v>0</v>
      </c>
      <c r="AA742" s="19">
        <f t="shared" si="165"/>
        <v>3128200</v>
      </c>
      <c r="AB742" s="20">
        <f t="shared" si="172"/>
        <v>0.99674145833333339</v>
      </c>
      <c r="AC742" s="20">
        <f t="shared" si="173"/>
        <v>0</v>
      </c>
      <c r="AD742" s="21">
        <f t="shared" si="174"/>
        <v>0.99674145833333339</v>
      </c>
    </row>
    <row r="743" spans="1:30" outlineLevel="1" x14ac:dyDescent="0.25">
      <c r="A743" s="22"/>
      <c r="B743" s="23"/>
      <c r="C743" s="23"/>
      <c r="D743" s="23" t="s">
        <v>588</v>
      </c>
      <c r="E743" s="23"/>
      <c r="F743" s="23"/>
      <c r="G743" s="23"/>
      <c r="H743" s="23"/>
      <c r="I743" s="24"/>
      <c r="J743" s="25">
        <f t="shared" ref="J743:AA743" si="176">SUBTOTAL(9,J740:J742)</f>
        <v>3008146458</v>
      </c>
      <c r="K743" s="26">
        <f t="shared" si="176"/>
        <v>3008146458</v>
      </c>
      <c r="L743" s="26">
        <f t="shared" si="176"/>
        <v>1664835362</v>
      </c>
      <c r="M743" s="26">
        <f t="shared" si="176"/>
        <v>0</v>
      </c>
      <c r="N743" s="26">
        <f t="shared" si="176"/>
        <v>0</v>
      </c>
      <c r="O743" s="26">
        <f t="shared" si="176"/>
        <v>0</v>
      </c>
      <c r="P743" s="26">
        <f t="shared" si="176"/>
        <v>0</v>
      </c>
      <c r="Q743" s="26">
        <f t="shared" si="176"/>
        <v>0</v>
      </c>
      <c r="R743" s="26">
        <f t="shared" si="176"/>
        <v>4672981820</v>
      </c>
      <c r="S743" s="26">
        <f t="shared" si="176"/>
        <v>0</v>
      </c>
      <c r="T743" s="26">
        <f t="shared" si="176"/>
        <v>0</v>
      </c>
      <c r="U743" s="26">
        <f t="shared" si="176"/>
        <v>0</v>
      </c>
      <c r="V743" s="26">
        <f t="shared" si="176"/>
        <v>956871800</v>
      </c>
      <c r="W743" s="26">
        <f t="shared" si="176"/>
        <v>956871800</v>
      </c>
      <c r="X743" s="26">
        <f t="shared" si="176"/>
        <v>0</v>
      </c>
      <c r="Y743" s="26">
        <f t="shared" si="176"/>
        <v>2051274658</v>
      </c>
      <c r="Z743" s="26">
        <f t="shared" si="176"/>
        <v>0</v>
      </c>
      <c r="AA743" s="26">
        <f t="shared" si="176"/>
        <v>3716110020</v>
      </c>
      <c r="AB743" s="27">
        <f t="shared" si="172"/>
        <v>0.20476685697869887</v>
      </c>
      <c r="AC743" s="27">
        <f t="shared" si="173"/>
        <v>0</v>
      </c>
      <c r="AD743" s="28">
        <f t="shared" si="174"/>
        <v>0.20476685697869887</v>
      </c>
    </row>
    <row r="744" spans="1:30" outlineLevel="2" x14ac:dyDescent="0.25">
      <c r="A744" s="15" t="s">
        <v>177</v>
      </c>
      <c r="B744" s="16" t="s">
        <v>36</v>
      </c>
      <c r="C744" s="16" t="s">
        <v>126</v>
      </c>
      <c r="D744" s="16" t="s">
        <v>237</v>
      </c>
      <c r="E744" s="16"/>
      <c r="F744" s="16" t="s">
        <v>39</v>
      </c>
      <c r="G744" s="16">
        <v>1320</v>
      </c>
      <c r="H744" s="16">
        <v>3480</v>
      </c>
      <c r="I744" s="17" t="s">
        <v>238</v>
      </c>
      <c r="J744" s="18">
        <v>15997303065</v>
      </c>
      <c r="K744" s="19">
        <v>15997303065</v>
      </c>
      <c r="L744" s="19">
        <v>0</v>
      </c>
      <c r="M744" s="19">
        <v>0</v>
      </c>
      <c r="N744" s="19">
        <v>0</v>
      </c>
      <c r="O744" s="19">
        <v>0</v>
      </c>
      <c r="P744" s="19">
        <v>0</v>
      </c>
      <c r="Q744" s="19">
        <v>0</v>
      </c>
      <c r="R744" s="19">
        <v>15997303065</v>
      </c>
      <c r="S744" s="19">
        <v>0</v>
      </c>
      <c r="T744" s="19">
        <v>253095276.28</v>
      </c>
      <c r="U744" s="19">
        <v>0</v>
      </c>
      <c r="V744" s="19">
        <v>14744207788.719999</v>
      </c>
      <c r="W744" s="19">
        <v>14353838343.33</v>
      </c>
      <c r="X744" s="19">
        <v>0</v>
      </c>
      <c r="Y744" s="19">
        <v>1000000000</v>
      </c>
      <c r="Z744" s="19">
        <v>0</v>
      </c>
      <c r="AA744" s="19">
        <f t="shared" si="165"/>
        <v>1000000000</v>
      </c>
      <c r="AB744" s="20">
        <f t="shared" si="172"/>
        <v>0.92166834177058199</v>
      </c>
      <c r="AC744" s="20">
        <f t="shared" si="173"/>
        <v>1.582112155102814E-2</v>
      </c>
      <c r="AD744" s="21">
        <f t="shared" si="174"/>
        <v>0.93748946332161009</v>
      </c>
    </row>
    <row r="745" spans="1:30" outlineLevel="1" x14ac:dyDescent="0.25">
      <c r="A745" s="22"/>
      <c r="B745" s="23"/>
      <c r="C745" s="23"/>
      <c r="D745" s="23" t="s">
        <v>589</v>
      </c>
      <c r="E745" s="23"/>
      <c r="F745" s="23"/>
      <c r="G745" s="23"/>
      <c r="H745" s="23"/>
      <c r="I745" s="24"/>
      <c r="J745" s="25">
        <f t="shared" ref="J745:AA745" si="177">SUBTOTAL(9,J744:J744)</f>
        <v>15997303065</v>
      </c>
      <c r="K745" s="26">
        <f t="shared" si="177"/>
        <v>15997303065</v>
      </c>
      <c r="L745" s="26">
        <f t="shared" si="177"/>
        <v>0</v>
      </c>
      <c r="M745" s="26">
        <f t="shared" si="177"/>
        <v>0</v>
      </c>
      <c r="N745" s="26">
        <f t="shared" si="177"/>
        <v>0</v>
      </c>
      <c r="O745" s="26">
        <f t="shared" si="177"/>
        <v>0</v>
      </c>
      <c r="P745" s="26">
        <f t="shared" si="177"/>
        <v>0</v>
      </c>
      <c r="Q745" s="26">
        <f t="shared" si="177"/>
        <v>0</v>
      </c>
      <c r="R745" s="26">
        <f t="shared" si="177"/>
        <v>15997303065</v>
      </c>
      <c r="S745" s="26">
        <f t="shared" si="177"/>
        <v>0</v>
      </c>
      <c r="T745" s="26">
        <f t="shared" si="177"/>
        <v>253095276.28</v>
      </c>
      <c r="U745" s="26">
        <f t="shared" si="177"/>
        <v>0</v>
      </c>
      <c r="V745" s="26">
        <f t="shared" si="177"/>
        <v>14744207788.719999</v>
      </c>
      <c r="W745" s="26">
        <f t="shared" si="177"/>
        <v>14353838343.33</v>
      </c>
      <c r="X745" s="26">
        <f t="shared" si="177"/>
        <v>0</v>
      </c>
      <c r="Y745" s="26">
        <f t="shared" si="177"/>
        <v>1000000000</v>
      </c>
      <c r="Z745" s="26">
        <f t="shared" si="177"/>
        <v>0</v>
      </c>
      <c r="AA745" s="26">
        <f t="shared" si="177"/>
        <v>1000000000</v>
      </c>
      <c r="AB745" s="27">
        <f t="shared" si="172"/>
        <v>0.92166834177058199</v>
      </c>
      <c r="AC745" s="27">
        <f t="shared" si="173"/>
        <v>1.582112155102814E-2</v>
      </c>
      <c r="AD745" s="28">
        <f t="shared" si="174"/>
        <v>0.93748946332161009</v>
      </c>
    </row>
    <row r="746" spans="1:30" ht="45" outlineLevel="2" x14ac:dyDescent="0.25">
      <c r="A746" s="15" t="s">
        <v>35</v>
      </c>
      <c r="B746" s="16" t="s">
        <v>36</v>
      </c>
      <c r="C746" s="16" t="s">
        <v>126</v>
      </c>
      <c r="D746" s="16" t="s">
        <v>153</v>
      </c>
      <c r="E746" s="16"/>
      <c r="F746" s="16" t="s">
        <v>39</v>
      </c>
      <c r="G746" s="16">
        <v>1320</v>
      </c>
      <c r="H746" s="16">
        <v>3480</v>
      </c>
      <c r="I746" s="17" t="s">
        <v>154</v>
      </c>
      <c r="J746" s="18">
        <v>34954512</v>
      </c>
      <c r="K746" s="19">
        <v>34954512</v>
      </c>
      <c r="L746" s="19">
        <v>230789</v>
      </c>
      <c r="M746" s="19"/>
      <c r="N746" s="19"/>
      <c r="O746" s="19"/>
      <c r="P746" s="19">
        <v>0</v>
      </c>
      <c r="Q746" s="19">
        <v>0</v>
      </c>
      <c r="R746" s="19">
        <v>35185301</v>
      </c>
      <c r="S746" s="19">
        <v>0</v>
      </c>
      <c r="T746" s="19">
        <v>0</v>
      </c>
      <c r="U746" s="19">
        <v>0</v>
      </c>
      <c r="V746" s="19">
        <v>11336471.970000001</v>
      </c>
      <c r="W746" s="19">
        <v>11336471.970000001</v>
      </c>
      <c r="X746" s="19">
        <v>23618040.030000001</v>
      </c>
      <c r="Y746" s="19">
        <v>23618040.030000001</v>
      </c>
      <c r="Z746" s="19">
        <v>0</v>
      </c>
      <c r="AA746" s="19">
        <f t="shared" si="165"/>
        <v>23848829.030000001</v>
      </c>
      <c r="AB746" s="20">
        <f t="shared" si="172"/>
        <v>0.32219340599075735</v>
      </c>
      <c r="AC746" s="20">
        <f t="shared" si="173"/>
        <v>0</v>
      </c>
      <c r="AD746" s="21">
        <f t="shared" si="174"/>
        <v>0.32219340599075735</v>
      </c>
    </row>
    <row r="747" spans="1:30" ht="45" outlineLevel="2" x14ac:dyDescent="0.25">
      <c r="A747" s="15" t="s">
        <v>177</v>
      </c>
      <c r="B747" s="16" t="s">
        <v>36</v>
      </c>
      <c r="C747" s="16" t="s">
        <v>126</v>
      </c>
      <c r="D747" s="16" t="s">
        <v>153</v>
      </c>
      <c r="E747" s="16"/>
      <c r="F747" s="16" t="s">
        <v>39</v>
      </c>
      <c r="G747" s="16">
        <v>1320</v>
      </c>
      <c r="H747" s="16">
        <v>3480</v>
      </c>
      <c r="I747" s="17" t="s">
        <v>154</v>
      </c>
      <c r="J747" s="18">
        <v>53611147</v>
      </c>
      <c r="K747" s="19">
        <v>53611147</v>
      </c>
      <c r="L747" s="19">
        <v>481208</v>
      </c>
      <c r="M747" s="19"/>
      <c r="N747" s="19"/>
      <c r="O747" s="19"/>
      <c r="P747" s="19">
        <v>0</v>
      </c>
      <c r="Q747" s="19">
        <v>0</v>
      </c>
      <c r="R747" s="19">
        <v>54092355</v>
      </c>
      <c r="S747" s="19">
        <v>0</v>
      </c>
      <c r="T747" s="19">
        <v>0</v>
      </c>
      <c r="U747" s="19">
        <v>0</v>
      </c>
      <c r="V747" s="19">
        <v>17534875.34</v>
      </c>
      <c r="W747" s="19">
        <v>17534875.34</v>
      </c>
      <c r="X747" s="19">
        <v>36076271.659999996</v>
      </c>
      <c r="Y747" s="19">
        <v>36076271.659999996</v>
      </c>
      <c r="Z747" s="19">
        <v>0</v>
      </c>
      <c r="AA747" s="19">
        <f t="shared" si="165"/>
        <v>36557479.659999996</v>
      </c>
      <c r="AB747" s="20">
        <f t="shared" si="172"/>
        <v>0.32416550065161703</v>
      </c>
      <c r="AC747" s="20">
        <f t="shared" si="173"/>
        <v>0</v>
      </c>
      <c r="AD747" s="21">
        <f t="shared" si="174"/>
        <v>0.32416550065161703</v>
      </c>
    </row>
    <row r="748" spans="1:30" ht="45" outlineLevel="2" x14ac:dyDescent="0.25">
      <c r="A748" s="15" t="s">
        <v>249</v>
      </c>
      <c r="B748" s="16" t="s">
        <v>250</v>
      </c>
      <c r="C748" s="16" t="s">
        <v>126</v>
      </c>
      <c r="D748" s="16" t="s">
        <v>153</v>
      </c>
      <c r="E748" s="16"/>
      <c r="F748" s="16" t="s">
        <v>39</v>
      </c>
      <c r="G748" s="16">
        <v>1320</v>
      </c>
      <c r="H748" s="16">
        <v>3480</v>
      </c>
      <c r="I748" s="17" t="s">
        <v>154</v>
      </c>
      <c r="J748" s="18">
        <v>1580524</v>
      </c>
      <c r="K748" s="19">
        <v>1580524</v>
      </c>
      <c r="L748" s="19">
        <v>0</v>
      </c>
      <c r="M748" s="19">
        <v>0</v>
      </c>
      <c r="N748" s="19">
        <v>0</v>
      </c>
      <c r="O748" s="19">
        <v>0</v>
      </c>
      <c r="P748" s="19">
        <v>0</v>
      </c>
      <c r="Q748" s="19">
        <v>0</v>
      </c>
      <c r="R748" s="19">
        <v>1580524</v>
      </c>
      <c r="S748" s="19">
        <v>0</v>
      </c>
      <c r="T748" s="19">
        <v>0</v>
      </c>
      <c r="U748" s="19">
        <v>0</v>
      </c>
      <c r="V748" s="19">
        <v>162658.57999999999</v>
      </c>
      <c r="W748" s="19">
        <v>162658.57999999999</v>
      </c>
      <c r="X748" s="19">
        <v>1417865.42</v>
      </c>
      <c r="Y748" s="19">
        <v>1417865.42</v>
      </c>
      <c r="Z748" s="19">
        <v>0</v>
      </c>
      <c r="AA748" s="19">
        <f t="shared" si="165"/>
        <v>1417865.42</v>
      </c>
      <c r="AB748" s="20">
        <f t="shared" si="172"/>
        <v>0.10291433727042423</v>
      </c>
      <c r="AC748" s="20">
        <f t="shared" si="173"/>
        <v>0</v>
      </c>
      <c r="AD748" s="21">
        <f t="shared" si="174"/>
        <v>0.10291433727042423</v>
      </c>
    </row>
    <row r="749" spans="1:30" ht="45" outlineLevel="2" x14ac:dyDescent="0.25">
      <c r="A749" s="15" t="s">
        <v>249</v>
      </c>
      <c r="B749" s="16" t="s">
        <v>258</v>
      </c>
      <c r="C749" s="16" t="s">
        <v>126</v>
      </c>
      <c r="D749" s="16" t="s">
        <v>153</v>
      </c>
      <c r="E749" s="16"/>
      <c r="F749" s="16" t="s">
        <v>39</v>
      </c>
      <c r="G749" s="16">
        <v>1320</v>
      </c>
      <c r="H749" s="16">
        <v>3480</v>
      </c>
      <c r="I749" s="17" t="s">
        <v>154</v>
      </c>
      <c r="J749" s="18">
        <v>48119279</v>
      </c>
      <c r="K749" s="19">
        <v>48119279</v>
      </c>
      <c r="L749" s="19">
        <v>618262</v>
      </c>
      <c r="M749" s="19"/>
      <c r="N749" s="19"/>
      <c r="O749" s="19"/>
      <c r="P749" s="19">
        <v>0</v>
      </c>
      <c r="Q749" s="19">
        <v>0</v>
      </c>
      <c r="R749" s="19">
        <v>48737541</v>
      </c>
      <c r="S749" s="19">
        <v>0</v>
      </c>
      <c r="T749" s="19">
        <v>0</v>
      </c>
      <c r="U749" s="19">
        <v>0</v>
      </c>
      <c r="V749" s="19">
        <v>12002904.26</v>
      </c>
      <c r="W749" s="19">
        <v>12002904.26</v>
      </c>
      <c r="X749" s="19">
        <v>36116374.740000002</v>
      </c>
      <c r="Y749" s="19">
        <v>36116374.740000002</v>
      </c>
      <c r="Z749" s="19">
        <v>0</v>
      </c>
      <c r="AA749" s="19">
        <f t="shared" si="165"/>
        <v>36734636.740000002</v>
      </c>
      <c r="AB749" s="20">
        <f t="shared" si="172"/>
        <v>0.24627636137818279</v>
      </c>
      <c r="AC749" s="20">
        <f t="shared" si="173"/>
        <v>0</v>
      </c>
      <c r="AD749" s="21">
        <f t="shared" si="174"/>
        <v>0.24627636137818279</v>
      </c>
    </row>
    <row r="750" spans="1:30" ht="45" outlineLevel="2" x14ac:dyDescent="0.25">
      <c r="A750" s="15" t="s">
        <v>249</v>
      </c>
      <c r="B750" s="16" t="s">
        <v>285</v>
      </c>
      <c r="C750" s="16" t="s">
        <v>126</v>
      </c>
      <c r="D750" s="16" t="s">
        <v>153</v>
      </c>
      <c r="E750" s="16"/>
      <c r="F750" s="16" t="s">
        <v>39</v>
      </c>
      <c r="G750" s="16">
        <v>1320</v>
      </c>
      <c r="H750" s="16">
        <v>3480</v>
      </c>
      <c r="I750" s="17" t="s">
        <v>154</v>
      </c>
      <c r="J750" s="18">
        <v>10000757</v>
      </c>
      <c r="K750" s="19">
        <v>10000757</v>
      </c>
      <c r="L750" s="19">
        <v>0</v>
      </c>
      <c r="M750" s="19">
        <v>0</v>
      </c>
      <c r="N750" s="19">
        <v>0</v>
      </c>
      <c r="O750" s="19">
        <v>0</v>
      </c>
      <c r="P750" s="19">
        <v>0</v>
      </c>
      <c r="Q750" s="19">
        <v>0</v>
      </c>
      <c r="R750" s="19">
        <v>10000757</v>
      </c>
      <c r="S750" s="19">
        <v>0</v>
      </c>
      <c r="T750" s="19">
        <v>0</v>
      </c>
      <c r="U750" s="19">
        <v>0</v>
      </c>
      <c r="V750" s="19">
        <v>742417.58</v>
      </c>
      <c r="W750" s="19">
        <v>742417.58</v>
      </c>
      <c r="X750" s="19">
        <v>9258339.4199999999</v>
      </c>
      <c r="Y750" s="19">
        <v>9258339.4199999999</v>
      </c>
      <c r="Z750" s="19">
        <v>0</v>
      </c>
      <c r="AA750" s="19">
        <f t="shared" si="165"/>
        <v>9258339.4199999999</v>
      </c>
      <c r="AB750" s="20">
        <f t="shared" si="172"/>
        <v>7.4236138324328849E-2</v>
      </c>
      <c r="AC750" s="20">
        <f t="shared" si="173"/>
        <v>0</v>
      </c>
      <c r="AD750" s="21">
        <f t="shared" si="174"/>
        <v>7.4236138324328849E-2</v>
      </c>
    </row>
    <row r="751" spans="1:30" ht="45" outlineLevel="2" x14ac:dyDescent="0.25">
      <c r="A751" s="15" t="s">
        <v>301</v>
      </c>
      <c r="B751" s="16" t="s">
        <v>36</v>
      </c>
      <c r="C751" s="16" t="s">
        <v>126</v>
      </c>
      <c r="D751" s="16" t="s">
        <v>153</v>
      </c>
      <c r="E751" s="16"/>
      <c r="F751" s="16" t="s">
        <v>39</v>
      </c>
      <c r="G751" s="16">
        <v>1320</v>
      </c>
      <c r="H751" s="16">
        <v>3480</v>
      </c>
      <c r="I751" s="17" t="s">
        <v>154</v>
      </c>
      <c r="J751" s="18">
        <v>10469384</v>
      </c>
      <c r="K751" s="19">
        <v>10469384</v>
      </c>
      <c r="L751" s="19"/>
      <c r="M751" s="19"/>
      <c r="N751" s="19">
        <v>-356500</v>
      </c>
      <c r="O751" s="19"/>
      <c r="P751" s="19">
        <v>0</v>
      </c>
      <c r="Q751" s="19">
        <v>0</v>
      </c>
      <c r="R751" s="19">
        <v>10112884</v>
      </c>
      <c r="S751" s="19">
        <v>0</v>
      </c>
      <c r="T751" s="19">
        <v>0</v>
      </c>
      <c r="U751" s="19">
        <v>0</v>
      </c>
      <c r="V751" s="19">
        <v>1996937.38</v>
      </c>
      <c r="W751" s="19">
        <v>1996937.38</v>
      </c>
      <c r="X751" s="19">
        <v>8115946.6200000001</v>
      </c>
      <c r="Y751" s="19">
        <v>8472446.6199999992</v>
      </c>
      <c r="Z751" s="19">
        <v>0</v>
      </c>
      <c r="AA751" s="19">
        <f t="shared" si="165"/>
        <v>8115946.6200000001</v>
      </c>
      <c r="AB751" s="20">
        <f t="shared" si="172"/>
        <v>0.1974646777318913</v>
      </c>
      <c r="AC751" s="20">
        <f t="shared" si="173"/>
        <v>0</v>
      </c>
      <c r="AD751" s="21">
        <f t="shared" si="174"/>
        <v>0.1974646777318913</v>
      </c>
    </row>
    <row r="752" spans="1:30" ht="45" outlineLevel="2" x14ac:dyDescent="0.25">
      <c r="A752" s="15" t="s">
        <v>319</v>
      </c>
      <c r="B752" s="16" t="s">
        <v>36</v>
      </c>
      <c r="C752" s="16" t="s">
        <v>126</v>
      </c>
      <c r="D752" s="16" t="s">
        <v>153</v>
      </c>
      <c r="E752" s="16"/>
      <c r="F752" s="16" t="s">
        <v>39</v>
      </c>
      <c r="G752" s="16">
        <v>1320</v>
      </c>
      <c r="H752" s="16">
        <v>3480</v>
      </c>
      <c r="I752" s="17" t="s">
        <v>154</v>
      </c>
      <c r="J752" s="18">
        <v>53836438</v>
      </c>
      <c r="K752" s="19">
        <v>53836438</v>
      </c>
      <c r="L752" s="19">
        <v>422880</v>
      </c>
      <c r="M752" s="19"/>
      <c r="N752" s="19"/>
      <c r="O752" s="19"/>
      <c r="P752" s="19">
        <v>0</v>
      </c>
      <c r="Q752" s="19">
        <v>-5214315</v>
      </c>
      <c r="R752" s="19">
        <v>49045003</v>
      </c>
      <c r="S752" s="19">
        <v>0</v>
      </c>
      <c r="T752" s="19">
        <v>0</v>
      </c>
      <c r="U752" s="19">
        <v>0</v>
      </c>
      <c r="V752" s="19">
        <v>14674531.300000001</v>
      </c>
      <c r="W752" s="19">
        <v>14674531.300000001</v>
      </c>
      <c r="X752" s="19">
        <v>39161906.700000003</v>
      </c>
      <c r="Y752" s="19">
        <v>39161906.700000003</v>
      </c>
      <c r="Z752" s="19">
        <v>0</v>
      </c>
      <c r="AA752" s="19">
        <f t="shared" si="165"/>
        <v>34370471.700000003</v>
      </c>
      <c r="AB752" s="20">
        <f t="shared" si="172"/>
        <v>0.29920543179495779</v>
      </c>
      <c r="AC752" s="20">
        <f t="shared" si="173"/>
        <v>0</v>
      </c>
      <c r="AD752" s="21">
        <f t="shared" si="174"/>
        <v>0.29920543179495779</v>
      </c>
    </row>
    <row r="753" spans="1:30" ht="45" outlineLevel="2" x14ac:dyDescent="0.25">
      <c r="A753" s="15" t="s">
        <v>341</v>
      </c>
      <c r="B753" s="16" t="s">
        <v>36</v>
      </c>
      <c r="C753" s="16" t="s">
        <v>126</v>
      </c>
      <c r="D753" s="16" t="s">
        <v>153</v>
      </c>
      <c r="E753" s="16"/>
      <c r="F753" s="16" t="s">
        <v>39</v>
      </c>
      <c r="G753" s="16">
        <v>1320</v>
      </c>
      <c r="H753" s="16">
        <v>3480</v>
      </c>
      <c r="I753" s="17" t="s">
        <v>154</v>
      </c>
      <c r="J753" s="18">
        <v>24570438</v>
      </c>
      <c r="K753" s="19">
        <v>24570438</v>
      </c>
      <c r="L753" s="19"/>
      <c r="M753" s="19"/>
      <c r="N753" s="19">
        <v>-356500</v>
      </c>
      <c r="O753" s="19"/>
      <c r="P753" s="19">
        <v>0</v>
      </c>
      <c r="Q753" s="19">
        <v>0</v>
      </c>
      <c r="R753" s="19">
        <v>24213938</v>
      </c>
      <c r="S753" s="19">
        <v>0</v>
      </c>
      <c r="T753" s="19">
        <v>0</v>
      </c>
      <c r="U753" s="19">
        <v>0</v>
      </c>
      <c r="V753" s="19">
        <v>1769321.59</v>
      </c>
      <c r="W753" s="19">
        <v>1769321.59</v>
      </c>
      <c r="X753" s="19">
        <v>22444616.41</v>
      </c>
      <c r="Y753" s="19">
        <v>22801116.41</v>
      </c>
      <c r="Z753" s="19">
        <v>0</v>
      </c>
      <c r="AA753" s="19">
        <f t="shared" si="165"/>
        <v>22444616.41</v>
      </c>
      <c r="AB753" s="20">
        <f t="shared" si="172"/>
        <v>7.3070377482588753E-2</v>
      </c>
      <c r="AC753" s="20">
        <f t="shared" si="173"/>
        <v>0</v>
      </c>
      <c r="AD753" s="21">
        <f t="shared" si="174"/>
        <v>7.3070377482588753E-2</v>
      </c>
    </row>
    <row r="754" spans="1:30" ht="45" outlineLevel="2" x14ac:dyDescent="0.25">
      <c r="A754" s="15" t="s">
        <v>347</v>
      </c>
      <c r="B754" s="16" t="s">
        <v>36</v>
      </c>
      <c r="C754" s="16" t="s">
        <v>126</v>
      </c>
      <c r="D754" s="16" t="s">
        <v>153</v>
      </c>
      <c r="E754" s="16"/>
      <c r="F754" s="16" t="s">
        <v>39</v>
      </c>
      <c r="G754" s="16">
        <v>1320</v>
      </c>
      <c r="H754" s="16">
        <v>3480</v>
      </c>
      <c r="I754" s="17" t="s">
        <v>154</v>
      </c>
      <c r="J754" s="18">
        <v>189877137</v>
      </c>
      <c r="K754" s="19">
        <v>189877137</v>
      </c>
      <c r="L754" s="19">
        <v>1735319</v>
      </c>
      <c r="M754" s="19"/>
      <c r="N754" s="19"/>
      <c r="O754" s="19"/>
      <c r="P754" s="19">
        <v>0</v>
      </c>
      <c r="Q754" s="19">
        <v>0</v>
      </c>
      <c r="R754" s="19">
        <v>191612456</v>
      </c>
      <c r="S754" s="19">
        <v>0</v>
      </c>
      <c r="T754" s="19">
        <v>20502.86</v>
      </c>
      <c r="U754" s="19">
        <v>0</v>
      </c>
      <c r="V754" s="19">
        <v>101626054.34999999</v>
      </c>
      <c r="W754" s="19">
        <v>101626054.34999999</v>
      </c>
      <c r="X754" s="19">
        <v>88230579.790000007</v>
      </c>
      <c r="Y754" s="19">
        <v>88230579.790000007</v>
      </c>
      <c r="Z754" s="19">
        <v>0</v>
      </c>
      <c r="AA754" s="19">
        <f t="shared" si="165"/>
        <v>89965898.789999992</v>
      </c>
      <c r="AB754" s="20">
        <f t="shared" si="172"/>
        <v>0.53037290201008647</v>
      </c>
      <c r="AC754" s="20">
        <f t="shared" si="173"/>
        <v>1.0700170765516414E-4</v>
      </c>
      <c r="AD754" s="21">
        <f t="shared" si="174"/>
        <v>0.53047990371774167</v>
      </c>
    </row>
    <row r="755" spans="1:30" ht="45" outlineLevel="2" x14ac:dyDescent="0.25">
      <c r="A755" s="15" t="s">
        <v>368</v>
      </c>
      <c r="B755" s="16" t="s">
        <v>36</v>
      </c>
      <c r="C755" s="16" t="s">
        <v>126</v>
      </c>
      <c r="D755" s="16" t="s">
        <v>153</v>
      </c>
      <c r="E755" s="16"/>
      <c r="F755" s="16" t="s">
        <v>39</v>
      </c>
      <c r="G755" s="16">
        <v>1320</v>
      </c>
      <c r="H755" s="16">
        <v>3460</v>
      </c>
      <c r="I755" s="17" t="s">
        <v>154</v>
      </c>
      <c r="J755" s="18">
        <v>20245821</v>
      </c>
      <c r="K755" s="19">
        <v>20245821</v>
      </c>
      <c r="L755" s="19">
        <v>111542</v>
      </c>
      <c r="M755" s="19"/>
      <c r="N755" s="19"/>
      <c r="O755" s="19"/>
      <c r="P755" s="19">
        <v>0</v>
      </c>
      <c r="Q755" s="19">
        <v>0</v>
      </c>
      <c r="R755" s="19">
        <v>20357363</v>
      </c>
      <c r="S755" s="19">
        <v>0</v>
      </c>
      <c r="T755" s="19">
        <v>0</v>
      </c>
      <c r="U755" s="19">
        <v>0</v>
      </c>
      <c r="V755" s="19">
        <v>3038993.82</v>
      </c>
      <c r="W755" s="19">
        <v>3038993.82</v>
      </c>
      <c r="X755" s="19">
        <v>17206827.18</v>
      </c>
      <c r="Y755" s="19">
        <v>17206827.18</v>
      </c>
      <c r="Z755" s="19">
        <v>0</v>
      </c>
      <c r="AA755" s="19">
        <f t="shared" si="165"/>
        <v>17318369.18</v>
      </c>
      <c r="AB755" s="20">
        <f t="shared" si="172"/>
        <v>0.14928229260341822</v>
      </c>
      <c r="AC755" s="20">
        <f t="shared" si="173"/>
        <v>0</v>
      </c>
      <c r="AD755" s="21">
        <f t="shared" si="174"/>
        <v>0.14928229260341822</v>
      </c>
    </row>
    <row r="756" spans="1:30" ht="45" outlineLevel="2" x14ac:dyDescent="0.25">
      <c r="A756" s="15" t="s">
        <v>406</v>
      </c>
      <c r="B756" s="16" t="s">
        <v>250</v>
      </c>
      <c r="C756" s="16" t="s">
        <v>126</v>
      </c>
      <c r="D756" s="16" t="s">
        <v>153</v>
      </c>
      <c r="E756" s="16"/>
      <c r="F756" s="16" t="s">
        <v>39</v>
      </c>
      <c r="G756" s="16">
        <v>1320</v>
      </c>
      <c r="H756" s="16">
        <v>3410</v>
      </c>
      <c r="I756" s="17" t="s">
        <v>154</v>
      </c>
      <c r="J756" s="18">
        <v>4970151865</v>
      </c>
      <c r="K756" s="19">
        <v>4970151865</v>
      </c>
      <c r="L756" s="19">
        <v>0</v>
      </c>
      <c r="M756" s="19">
        <v>0</v>
      </c>
      <c r="N756" s="19">
        <v>0</v>
      </c>
      <c r="O756" s="19">
        <v>0</v>
      </c>
      <c r="P756" s="19">
        <v>0</v>
      </c>
      <c r="Q756" s="19">
        <v>0</v>
      </c>
      <c r="R756" s="19">
        <v>4970151865</v>
      </c>
      <c r="S756" s="19">
        <v>0</v>
      </c>
      <c r="T756" s="19">
        <v>1759979.47</v>
      </c>
      <c r="U756" s="19">
        <v>0</v>
      </c>
      <c r="V756" s="19">
        <v>2163560733.98</v>
      </c>
      <c r="W756" s="19">
        <v>2163560733.98</v>
      </c>
      <c r="X756" s="19">
        <v>2804831151.5500002</v>
      </c>
      <c r="Y756" s="19">
        <v>2804831151.5500002</v>
      </c>
      <c r="Z756" s="19">
        <v>0</v>
      </c>
      <c r="AA756" s="19">
        <f t="shared" si="165"/>
        <v>2804831151.5499997</v>
      </c>
      <c r="AB756" s="20">
        <f t="shared" si="172"/>
        <v>0.43531078984042271</v>
      </c>
      <c r="AC756" s="20">
        <f t="shared" si="173"/>
        <v>3.5410979740756876E-4</v>
      </c>
      <c r="AD756" s="21">
        <f t="shared" si="174"/>
        <v>0.43566489963783028</v>
      </c>
    </row>
    <row r="757" spans="1:30" ht="45" outlineLevel="2" x14ac:dyDescent="0.25">
      <c r="A757" s="15" t="s">
        <v>406</v>
      </c>
      <c r="B757" s="16" t="s">
        <v>258</v>
      </c>
      <c r="C757" s="16" t="s">
        <v>126</v>
      </c>
      <c r="D757" s="16" t="s">
        <v>153</v>
      </c>
      <c r="E757" s="16"/>
      <c r="F757" s="16" t="s">
        <v>39</v>
      </c>
      <c r="G757" s="16">
        <v>1320</v>
      </c>
      <c r="H757" s="16">
        <v>3420</v>
      </c>
      <c r="I757" s="17" t="s">
        <v>154</v>
      </c>
      <c r="J757" s="18">
        <v>2514194901</v>
      </c>
      <c r="K757" s="19">
        <v>2514194901</v>
      </c>
      <c r="L757" s="19">
        <v>0</v>
      </c>
      <c r="M757" s="19">
        <v>0</v>
      </c>
      <c r="N757" s="19">
        <v>0</v>
      </c>
      <c r="O757" s="19">
        <v>0</v>
      </c>
      <c r="P757" s="19">
        <v>0</v>
      </c>
      <c r="Q757" s="19">
        <v>0</v>
      </c>
      <c r="R757" s="19">
        <v>2514194901</v>
      </c>
      <c r="S757" s="19">
        <v>0</v>
      </c>
      <c r="T757" s="19">
        <v>576100.65</v>
      </c>
      <c r="U757" s="19">
        <v>0</v>
      </c>
      <c r="V757" s="19">
        <v>1024194861.9299999</v>
      </c>
      <c r="W757" s="19">
        <v>1024194861.9299999</v>
      </c>
      <c r="X757" s="19">
        <v>1489423938.4200001</v>
      </c>
      <c r="Y757" s="19">
        <v>1489423938.4200001</v>
      </c>
      <c r="Z757" s="19">
        <v>0</v>
      </c>
      <c r="AA757" s="19">
        <f t="shared" si="165"/>
        <v>1489423938.4200001</v>
      </c>
      <c r="AB757" s="20">
        <f t="shared" si="172"/>
        <v>0.40736494275866797</v>
      </c>
      <c r="AC757" s="20">
        <f t="shared" si="173"/>
        <v>2.2913921660204658E-4</v>
      </c>
      <c r="AD757" s="21">
        <f t="shared" si="174"/>
        <v>0.40759408197527003</v>
      </c>
    </row>
    <row r="758" spans="1:30" ht="45" outlineLevel="2" x14ac:dyDescent="0.25">
      <c r="A758" s="15" t="s">
        <v>406</v>
      </c>
      <c r="B758" s="16" t="s">
        <v>285</v>
      </c>
      <c r="C758" s="16" t="s">
        <v>126</v>
      </c>
      <c r="D758" s="16" t="s">
        <v>153</v>
      </c>
      <c r="E758" s="16"/>
      <c r="F758" s="16" t="s">
        <v>39</v>
      </c>
      <c r="G758" s="16">
        <v>1320</v>
      </c>
      <c r="H758" s="16">
        <v>3420</v>
      </c>
      <c r="I758" s="17" t="s">
        <v>154</v>
      </c>
      <c r="J758" s="18">
        <v>1502062943</v>
      </c>
      <c r="K758" s="19">
        <v>1502062943</v>
      </c>
      <c r="L758" s="19">
        <v>0</v>
      </c>
      <c r="M758" s="19">
        <v>0</v>
      </c>
      <c r="N758" s="19">
        <v>0</v>
      </c>
      <c r="O758" s="19">
        <v>0</v>
      </c>
      <c r="P758" s="19">
        <v>0</v>
      </c>
      <c r="Q758" s="19">
        <v>0</v>
      </c>
      <c r="R758" s="19">
        <v>1502062943</v>
      </c>
      <c r="S758" s="19">
        <v>0</v>
      </c>
      <c r="T758" s="19">
        <v>355117.85</v>
      </c>
      <c r="U758" s="19">
        <v>0</v>
      </c>
      <c r="V758" s="19">
        <v>561613155.13</v>
      </c>
      <c r="W758" s="19">
        <v>561613155.13</v>
      </c>
      <c r="X758" s="19">
        <v>940094670.01999998</v>
      </c>
      <c r="Y758" s="19">
        <v>940094670.01999998</v>
      </c>
      <c r="Z758" s="19">
        <v>0</v>
      </c>
      <c r="AA758" s="19">
        <f t="shared" si="165"/>
        <v>940094670.0200001</v>
      </c>
      <c r="AB758" s="20">
        <f t="shared" si="172"/>
        <v>0.37389455465049709</v>
      </c>
      <c r="AC758" s="20">
        <f t="shared" si="173"/>
        <v>2.364200858924991E-4</v>
      </c>
      <c r="AD758" s="21">
        <f t="shared" si="174"/>
        <v>0.37413097473638957</v>
      </c>
    </row>
    <row r="759" spans="1:30" ht="45" outlineLevel="2" x14ac:dyDescent="0.25">
      <c r="A759" s="15" t="s">
        <v>406</v>
      </c>
      <c r="B759" s="16" t="s">
        <v>468</v>
      </c>
      <c r="C759" s="16" t="s">
        <v>126</v>
      </c>
      <c r="D759" s="16" t="s">
        <v>153</v>
      </c>
      <c r="E759" s="16"/>
      <c r="F759" s="16" t="s">
        <v>39</v>
      </c>
      <c r="G759" s="16">
        <v>1320</v>
      </c>
      <c r="H759" s="16">
        <v>3480</v>
      </c>
      <c r="I759" s="17" t="s">
        <v>154</v>
      </c>
      <c r="J759" s="18">
        <v>1062029918</v>
      </c>
      <c r="K759" s="19">
        <v>1062029918</v>
      </c>
      <c r="L759" s="19">
        <v>0</v>
      </c>
      <c r="M759" s="19">
        <v>0</v>
      </c>
      <c r="N759" s="19">
        <v>0</v>
      </c>
      <c r="O759" s="19">
        <v>0</v>
      </c>
      <c r="P759" s="19">
        <v>0</v>
      </c>
      <c r="Q759" s="19">
        <v>0</v>
      </c>
      <c r="R759" s="19">
        <v>1062029918</v>
      </c>
      <c r="S759" s="19">
        <v>0</v>
      </c>
      <c r="T759" s="19">
        <v>38279.21</v>
      </c>
      <c r="U759" s="19">
        <v>0</v>
      </c>
      <c r="V759" s="19">
        <v>418337860.18000001</v>
      </c>
      <c r="W759" s="19">
        <v>418337860.18000001</v>
      </c>
      <c r="X759" s="19">
        <v>643653778.61000001</v>
      </c>
      <c r="Y759" s="19">
        <v>643653778.61000001</v>
      </c>
      <c r="Z759" s="19">
        <v>0</v>
      </c>
      <c r="AA759" s="19">
        <f t="shared" si="165"/>
        <v>643653778.6099999</v>
      </c>
      <c r="AB759" s="20">
        <f t="shared" si="172"/>
        <v>0.39390402576210665</v>
      </c>
      <c r="AC759" s="20">
        <f t="shared" si="173"/>
        <v>3.6043438467427433E-5</v>
      </c>
      <c r="AD759" s="21">
        <f t="shared" si="174"/>
        <v>0.39394006920057406</v>
      </c>
    </row>
    <row r="760" spans="1:30" ht="45" outlineLevel="2" x14ac:dyDescent="0.25">
      <c r="A760" s="15" t="s">
        <v>406</v>
      </c>
      <c r="B760" s="16" t="s">
        <v>482</v>
      </c>
      <c r="C760" s="16" t="s">
        <v>126</v>
      </c>
      <c r="D760" s="16" t="s">
        <v>153</v>
      </c>
      <c r="E760" s="16"/>
      <c r="F760" s="16" t="s">
        <v>39</v>
      </c>
      <c r="G760" s="16">
        <v>1320</v>
      </c>
      <c r="H760" s="16">
        <v>3480</v>
      </c>
      <c r="I760" s="17" t="s">
        <v>154</v>
      </c>
      <c r="J760" s="18">
        <v>853166116</v>
      </c>
      <c r="K760" s="19">
        <v>853166116</v>
      </c>
      <c r="L760" s="19">
        <v>0</v>
      </c>
      <c r="M760" s="19">
        <v>0</v>
      </c>
      <c r="N760" s="19">
        <v>0</v>
      </c>
      <c r="O760" s="19">
        <v>0</v>
      </c>
      <c r="P760" s="19">
        <v>0</v>
      </c>
      <c r="Q760" s="19">
        <v>0</v>
      </c>
      <c r="R760" s="19">
        <v>853166116</v>
      </c>
      <c r="S760" s="19">
        <v>0</v>
      </c>
      <c r="T760" s="19">
        <v>125305.03</v>
      </c>
      <c r="U760" s="19">
        <v>0</v>
      </c>
      <c r="V760" s="19">
        <v>286753403.00999999</v>
      </c>
      <c r="W760" s="19">
        <v>286753403.00999999</v>
      </c>
      <c r="X760" s="19">
        <v>566287407.96000004</v>
      </c>
      <c r="Y760" s="19">
        <v>566287407.96000004</v>
      </c>
      <c r="Z760" s="19">
        <v>0</v>
      </c>
      <c r="AA760" s="19">
        <f t="shared" si="165"/>
        <v>566287407.96000004</v>
      </c>
      <c r="AB760" s="20">
        <f t="shared" si="172"/>
        <v>0.33610500655419839</v>
      </c>
      <c r="AC760" s="20">
        <f t="shared" si="173"/>
        <v>1.4687061247519118E-4</v>
      </c>
      <c r="AD760" s="21">
        <f t="shared" si="174"/>
        <v>0.3362518771666736</v>
      </c>
    </row>
    <row r="761" spans="1:30" ht="45" outlineLevel="2" x14ac:dyDescent="0.25">
      <c r="A761" s="15" t="s">
        <v>489</v>
      </c>
      <c r="B761" s="16" t="s">
        <v>36</v>
      </c>
      <c r="C761" s="16" t="s">
        <v>126</v>
      </c>
      <c r="D761" s="16" t="s">
        <v>153</v>
      </c>
      <c r="E761" s="16"/>
      <c r="F761" s="16" t="s">
        <v>39</v>
      </c>
      <c r="G761" s="16">
        <v>1320</v>
      </c>
      <c r="H761" s="16">
        <v>3480</v>
      </c>
      <c r="I761" s="17" t="s">
        <v>154</v>
      </c>
      <c r="J761" s="18">
        <v>5968874</v>
      </c>
      <c r="K761" s="19">
        <v>5968874</v>
      </c>
      <c r="L761" s="19">
        <v>-3600000</v>
      </c>
      <c r="M761" s="19"/>
      <c r="N761" s="19"/>
      <c r="O761" s="19"/>
      <c r="P761" s="19">
        <v>0</v>
      </c>
      <c r="Q761" s="19">
        <v>0</v>
      </c>
      <c r="R761" s="19">
        <v>2368874</v>
      </c>
      <c r="S761" s="19">
        <v>0</v>
      </c>
      <c r="T761" s="19">
        <v>0</v>
      </c>
      <c r="U761" s="19">
        <v>0</v>
      </c>
      <c r="V761" s="19">
        <v>1753735.49</v>
      </c>
      <c r="W761" s="19">
        <v>1753735.49</v>
      </c>
      <c r="X761" s="19">
        <v>615138.51</v>
      </c>
      <c r="Y761" s="19">
        <v>4215138.51</v>
      </c>
      <c r="Z761" s="19">
        <v>0</v>
      </c>
      <c r="AA761" s="19">
        <f t="shared" si="165"/>
        <v>615138.51</v>
      </c>
      <c r="AB761" s="20">
        <f t="shared" si="172"/>
        <v>0.74032451282761347</v>
      </c>
      <c r="AC761" s="20">
        <f t="shared" si="173"/>
        <v>0</v>
      </c>
      <c r="AD761" s="21">
        <f t="shared" si="174"/>
        <v>0.74032451282761347</v>
      </c>
    </row>
    <row r="762" spans="1:30" outlineLevel="1" x14ac:dyDescent="0.25">
      <c r="A762" s="22"/>
      <c r="B762" s="23"/>
      <c r="C762" s="23"/>
      <c r="D762" s="23" t="s">
        <v>590</v>
      </c>
      <c r="E762" s="23"/>
      <c r="F762" s="23"/>
      <c r="G762" s="23"/>
      <c r="H762" s="23"/>
      <c r="I762" s="24"/>
      <c r="J762" s="25">
        <f t="shared" ref="J762:AA762" si="178">SUBTOTAL(9,J746:J761)</f>
        <v>11354840054</v>
      </c>
      <c r="K762" s="26">
        <f t="shared" si="178"/>
        <v>11354840054</v>
      </c>
      <c r="L762" s="26">
        <f t="shared" si="178"/>
        <v>0</v>
      </c>
      <c r="M762" s="26">
        <f t="shared" si="178"/>
        <v>0</v>
      </c>
      <c r="N762" s="26">
        <f t="shared" si="178"/>
        <v>-713000</v>
      </c>
      <c r="O762" s="26">
        <f t="shared" si="178"/>
        <v>0</v>
      </c>
      <c r="P762" s="26">
        <f t="shared" si="178"/>
        <v>0</v>
      </c>
      <c r="Q762" s="26">
        <f t="shared" si="178"/>
        <v>-5214315</v>
      </c>
      <c r="R762" s="26">
        <f t="shared" si="178"/>
        <v>11348912739</v>
      </c>
      <c r="S762" s="26">
        <f t="shared" si="178"/>
        <v>0</v>
      </c>
      <c r="T762" s="26">
        <f t="shared" si="178"/>
        <v>2875285.07</v>
      </c>
      <c r="U762" s="26">
        <f t="shared" si="178"/>
        <v>0</v>
      </c>
      <c r="V762" s="26">
        <f t="shared" si="178"/>
        <v>4621098915.8900003</v>
      </c>
      <c r="W762" s="26">
        <f t="shared" si="178"/>
        <v>4621098915.8900003</v>
      </c>
      <c r="X762" s="26">
        <f t="shared" si="178"/>
        <v>6726552853.0400009</v>
      </c>
      <c r="Y762" s="26">
        <f t="shared" si="178"/>
        <v>6730865853.0400009</v>
      </c>
      <c r="Z762" s="26">
        <f t="shared" si="178"/>
        <v>0</v>
      </c>
      <c r="AA762" s="26">
        <f t="shared" si="178"/>
        <v>6724938538.04</v>
      </c>
      <c r="AB762" s="27">
        <f t="shared" si="172"/>
        <v>0.40718428471212165</v>
      </c>
      <c r="AC762" s="27">
        <f t="shared" si="173"/>
        <v>2.5335335076806249E-4</v>
      </c>
      <c r="AD762" s="28">
        <f t="shared" si="174"/>
        <v>0.40743763806288968</v>
      </c>
    </row>
    <row r="763" spans="1:30" ht="195" outlineLevel="2" x14ac:dyDescent="0.25">
      <c r="A763" s="15" t="s">
        <v>249</v>
      </c>
      <c r="B763" s="16" t="s">
        <v>258</v>
      </c>
      <c r="C763" s="16" t="s">
        <v>126</v>
      </c>
      <c r="D763" s="16" t="s">
        <v>274</v>
      </c>
      <c r="E763" s="16" t="s">
        <v>129</v>
      </c>
      <c r="F763" s="16" t="s">
        <v>39</v>
      </c>
      <c r="G763" s="16">
        <v>1320</v>
      </c>
      <c r="H763" s="16">
        <v>3480</v>
      </c>
      <c r="I763" s="17" t="s">
        <v>275</v>
      </c>
      <c r="J763" s="18">
        <v>70000000</v>
      </c>
      <c r="K763" s="19">
        <v>70000000</v>
      </c>
      <c r="L763" s="19">
        <v>0</v>
      </c>
      <c r="M763" s="19">
        <v>0</v>
      </c>
      <c r="N763" s="19">
        <v>0</v>
      </c>
      <c r="O763" s="19">
        <v>0</v>
      </c>
      <c r="P763" s="19">
        <v>0</v>
      </c>
      <c r="Q763" s="19">
        <v>-5877310</v>
      </c>
      <c r="R763" s="19">
        <v>64122690</v>
      </c>
      <c r="S763" s="19">
        <v>0</v>
      </c>
      <c r="T763" s="19">
        <v>15624560</v>
      </c>
      <c r="U763" s="19">
        <v>0</v>
      </c>
      <c r="V763" s="19">
        <v>40768240</v>
      </c>
      <c r="W763" s="19">
        <v>40768240</v>
      </c>
      <c r="X763" s="19">
        <v>0</v>
      </c>
      <c r="Y763" s="19">
        <v>13607200</v>
      </c>
      <c r="Z763" s="19">
        <v>0</v>
      </c>
      <c r="AA763" s="19">
        <f t="shared" si="165"/>
        <v>7729890</v>
      </c>
      <c r="AB763" s="20">
        <f t="shared" si="172"/>
        <v>0.63578493042010553</v>
      </c>
      <c r="AC763" s="20">
        <f t="shared" si="173"/>
        <v>0.24366663344909578</v>
      </c>
      <c r="AD763" s="21">
        <f t="shared" si="174"/>
        <v>0.87945156386920131</v>
      </c>
    </row>
    <row r="764" spans="1:30" ht="165" outlineLevel="2" x14ac:dyDescent="0.25">
      <c r="A764" s="15" t="s">
        <v>249</v>
      </c>
      <c r="B764" s="16" t="s">
        <v>258</v>
      </c>
      <c r="C764" s="16" t="s">
        <v>126</v>
      </c>
      <c r="D764" s="16" t="s">
        <v>274</v>
      </c>
      <c r="E764" s="16" t="s">
        <v>266</v>
      </c>
      <c r="F764" s="16" t="s">
        <v>39</v>
      </c>
      <c r="G764" s="16">
        <v>1320</v>
      </c>
      <c r="H764" s="16">
        <v>3480</v>
      </c>
      <c r="I764" s="17" t="s">
        <v>276</v>
      </c>
      <c r="J764" s="18">
        <v>4600000</v>
      </c>
      <c r="K764" s="19">
        <v>4600000</v>
      </c>
      <c r="L764" s="19">
        <v>0</v>
      </c>
      <c r="M764" s="19">
        <v>0</v>
      </c>
      <c r="N764" s="19">
        <v>0</v>
      </c>
      <c r="O764" s="19">
        <v>0</v>
      </c>
      <c r="P764" s="19">
        <v>0</v>
      </c>
      <c r="Q764" s="19">
        <v>0</v>
      </c>
      <c r="R764" s="19">
        <v>4600000</v>
      </c>
      <c r="S764" s="19">
        <v>0</v>
      </c>
      <c r="T764" s="19">
        <v>0</v>
      </c>
      <c r="U764" s="19">
        <v>0</v>
      </c>
      <c r="V764" s="19">
        <v>4600000</v>
      </c>
      <c r="W764" s="19">
        <v>4600000</v>
      </c>
      <c r="X764" s="19">
        <v>0</v>
      </c>
      <c r="Y764" s="19">
        <v>0</v>
      </c>
      <c r="Z764" s="19">
        <v>0</v>
      </c>
      <c r="AA764" s="19">
        <f t="shared" si="165"/>
        <v>0</v>
      </c>
      <c r="AB764" s="20">
        <f t="shared" si="172"/>
        <v>1</v>
      </c>
      <c r="AC764" s="20">
        <f t="shared" si="173"/>
        <v>0</v>
      </c>
      <c r="AD764" s="21">
        <f t="shared" si="174"/>
        <v>1</v>
      </c>
    </row>
    <row r="765" spans="1:30" ht="300" outlineLevel="2" x14ac:dyDescent="0.25">
      <c r="A765" s="15" t="s">
        <v>249</v>
      </c>
      <c r="B765" s="16" t="s">
        <v>258</v>
      </c>
      <c r="C765" s="16" t="s">
        <v>126</v>
      </c>
      <c r="D765" s="16" t="s">
        <v>274</v>
      </c>
      <c r="E765" s="16" t="s">
        <v>131</v>
      </c>
      <c r="F765" s="16" t="s">
        <v>39</v>
      </c>
      <c r="G765" s="16">
        <v>1320</v>
      </c>
      <c r="H765" s="16">
        <v>3480</v>
      </c>
      <c r="I765" s="17" t="s">
        <v>277</v>
      </c>
      <c r="J765" s="18">
        <v>0</v>
      </c>
      <c r="K765" s="19">
        <v>20050000</v>
      </c>
      <c r="L765" s="19">
        <v>0</v>
      </c>
      <c r="M765" s="19">
        <v>0</v>
      </c>
      <c r="N765" s="19">
        <v>0</v>
      </c>
      <c r="O765" s="19">
        <v>0</v>
      </c>
      <c r="P765" s="19">
        <v>0</v>
      </c>
      <c r="Q765" s="19">
        <v>-13300000</v>
      </c>
      <c r="R765" s="19">
        <v>6750000</v>
      </c>
      <c r="S765" s="19">
        <v>0</v>
      </c>
      <c r="T765" s="19">
        <v>5400000</v>
      </c>
      <c r="U765" s="19">
        <v>0</v>
      </c>
      <c r="V765" s="19">
        <v>1350000</v>
      </c>
      <c r="W765" s="19">
        <v>1350000</v>
      </c>
      <c r="X765" s="19">
        <v>4500000</v>
      </c>
      <c r="Y765" s="19">
        <v>13300000</v>
      </c>
      <c r="Z765" s="19">
        <v>0</v>
      </c>
      <c r="AA765" s="19">
        <f t="shared" si="165"/>
        <v>0</v>
      </c>
      <c r="AB765" s="20">
        <f t="shared" si="172"/>
        <v>0.2</v>
      </c>
      <c r="AC765" s="20">
        <f t="shared" si="173"/>
        <v>0.8</v>
      </c>
      <c r="AD765" s="21">
        <f t="shared" si="174"/>
        <v>1</v>
      </c>
    </row>
    <row r="766" spans="1:30" ht="240" outlineLevel="2" x14ac:dyDescent="0.25">
      <c r="A766" s="15" t="s">
        <v>341</v>
      </c>
      <c r="B766" s="16" t="s">
        <v>36</v>
      </c>
      <c r="C766" s="16" t="s">
        <v>126</v>
      </c>
      <c r="D766" s="16" t="s">
        <v>274</v>
      </c>
      <c r="E766" s="16" t="s">
        <v>58</v>
      </c>
      <c r="F766" s="16" t="s">
        <v>39</v>
      </c>
      <c r="G766" s="16">
        <v>1320</v>
      </c>
      <c r="H766" s="16">
        <v>3480</v>
      </c>
      <c r="I766" s="17" t="s">
        <v>345</v>
      </c>
      <c r="J766" s="18">
        <v>20000000</v>
      </c>
      <c r="K766" s="19">
        <v>20000000</v>
      </c>
      <c r="L766" s="19">
        <v>0</v>
      </c>
      <c r="M766" s="19">
        <v>0</v>
      </c>
      <c r="N766" s="19">
        <v>0</v>
      </c>
      <c r="O766" s="19">
        <v>0</v>
      </c>
      <c r="P766" s="19">
        <v>0</v>
      </c>
      <c r="Q766" s="19">
        <v>-2060461.8900000001</v>
      </c>
      <c r="R766" s="19">
        <v>17939538.109999999</v>
      </c>
      <c r="S766" s="19">
        <v>0</v>
      </c>
      <c r="T766" s="19">
        <v>0</v>
      </c>
      <c r="U766" s="19">
        <v>0</v>
      </c>
      <c r="V766" s="19">
        <v>17939538.109999999</v>
      </c>
      <c r="W766" s="19">
        <v>17939538.109999999</v>
      </c>
      <c r="X766" s="19">
        <v>0</v>
      </c>
      <c r="Y766" s="19">
        <v>2060461.89</v>
      </c>
      <c r="Z766" s="19">
        <v>0</v>
      </c>
      <c r="AA766" s="19">
        <f t="shared" si="165"/>
        <v>0</v>
      </c>
      <c r="AB766" s="20">
        <f t="shared" si="172"/>
        <v>1</v>
      </c>
      <c r="AC766" s="20">
        <f t="shared" si="173"/>
        <v>0</v>
      </c>
      <c r="AD766" s="21">
        <f t="shared" si="174"/>
        <v>1</v>
      </c>
    </row>
    <row r="767" spans="1:30" ht="105" outlineLevel="2" x14ac:dyDescent="0.25">
      <c r="A767" s="15" t="s">
        <v>406</v>
      </c>
      <c r="B767" s="16" t="s">
        <v>285</v>
      </c>
      <c r="C767" s="16" t="s">
        <v>126</v>
      </c>
      <c r="D767" s="16" t="s">
        <v>274</v>
      </c>
      <c r="E767" s="16" t="s">
        <v>131</v>
      </c>
      <c r="F767" s="16" t="s">
        <v>39</v>
      </c>
      <c r="G767" s="16">
        <v>1320</v>
      </c>
      <c r="H767" s="16">
        <v>3420</v>
      </c>
      <c r="I767" s="17" t="s">
        <v>456</v>
      </c>
      <c r="J767" s="18">
        <v>6720620</v>
      </c>
      <c r="K767" s="19">
        <v>6720620</v>
      </c>
      <c r="L767" s="19">
        <v>0</v>
      </c>
      <c r="M767" s="19">
        <v>0</v>
      </c>
      <c r="N767" s="19">
        <v>0</v>
      </c>
      <c r="O767" s="19">
        <v>0</v>
      </c>
      <c r="P767" s="19">
        <v>0</v>
      </c>
      <c r="Q767" s="19">
        <v>0</v>
      </c>
      <c r="R767" s="19">
        <v>6720620</v>
      </c>
      <c r="S767" s="19">
        <v>0</v>
      </c>
      <c r="T767" s="19">
        <v>560052</v>
      </c>
      <c r="U767" s="19">
        <v>0</v>
      </c>
      <c r="V767" s="19">
        <v>4480416</v>
      </c>
      <c r="W767" s="19">
        <v>4480416</v>
      </c>
      <c r="X767" s="19">
        <v>0</v>
      </c>
      <c r="Y767" s="19">
        <v>1680152</v>
      </c>
      <c r="Z767" s="19">
        <v>0</v>
      </c>
      <c r="AA767" s="19">
        <f t="shared" si="165"/>
        <v>1680152</v>
      </c>
      <c r="AB767" s="20">
        <f t="shared" si="172"/>
        <v>0.66666706345545501</v>
      </c>
      <c r="AC767" s="20">
        <f t="shared" si="173"/>
        <v>8.3333382931931876E-2</v>
      </c>
      <c r="AD767" s="21">
        <f t="shared" si="174"/>
        <v>0.75000044638738683</v>
      </c>
    </row>
    <row r="768" spans="1:30" ht="195" outlineLevel="2" x14ac:dyDescent="0.25">
      <c r="A768" s="15" t="s">
        <v>406</v>
      </c>
      <c r="B768" s="16" t="s">
        <v>468</v>
      </c>
      <c r="C768" s="16" t="s">
        <v>126</v>
      </c>
      <c r="D768" s="16" t="s">
        <v>274</v>
      </c>
      <c r="E768" s="16" t="s">
        <v>469</v>
      </c>
      <c r="F768" s="16" t="s">
        <v>39</v>
      </c>
      <c r="G768" s="16">
        <v>1320</v>
      </c>
      <c r="H768" s="16">
        <v>3310</v>
      </c>
      <c r="I768" s="17" t="s">
        <v>478</v>
      </c>
      <c r="J768" s="18">
        <v>74100000</v>
      </c>
      <c r="K768" s="19">
        <v>74100000</v>
      </c>
      <c r="L768" s="19">
        <v>0</v>
      </c>
      <c r="M768" s="19">
        <v>0</v>
      </c>
      <c r="N768" s="19">
        <v>0</v>
      </c>
      <c r="O768" s="19">
        <v>0</v>
      </c>
      <c r="P768" s="19">
        <v>0</v>
      </c>
      <c r="Q768" s="19">
        <v>-3832979.07</v>
      </c>
      <c r="R768" s="19">
        <v>70267020.930000007</v>
      </c>
      <c r="S768" s="19">
        <v>0</v>
      </c>
      <c r="T768" s="19">
        <v>55575000</v>
      </c>
      <c r="U768" s="19">
        <v>0</v>
      </c>
      <c r="V768" s="19">
        <v>0</v>
      </c>
      <c r="W768" s="19">
        <v>0</v>
      </c>
      <c r="X768" s="19">
        <v>0</v>
      </c>
      <c r="Y768" s="19">
        <v>18525000</v>
      </c>
      <c r="Z768" s="19">
        <v>0</v>
      </c>
      <c r="AA768" s="19">
        <f t="shared" si="165"/>
        <v>14692020.930000007</v>
      </c>
      <c r="AB768" s="20">
        <f t="shared" si="172"/>
        <v>0</v>
      </c>
      <c r="AC768" s="20">
        <f t="shared" si="173"/>
        <v>0.79091157223477293</v>
      </c>
      <c r="AD768" s="21">
        <f t="shared" si="174"/>
        <v>0.79091157223477293</v>
      </c>
    </row>
    <row r="769" spans="1:30" ht="180" outlineLevel="2" x14ac:dyDescent="0.25">
      <c r="A769" s="15" t="s">
        <v>406</v>
      </c>
      <c r="B769" s="16" t="s">
        <v>468</v>
      </c>
      <c r="C769" s="16" t="s">
        <v>126</v>
      </c>
      <c r="D769" s="16" t="s">
        <v>274</v>
      </c>
      <c r="E769" s="16" t="s">
        <v>129</v>
      </c>
      <c r="F769" s="16" t="s">
        <v>39</v>
      </c>
      <c r="G769" s="16">
        <v>1320</v>
      </c>
      <c r="H769" s="16">
        <v>3310</v>
      </c>
      <c r="I769" s="17" t="s">
        <v>479</v>
      </c>
      <c r="J769" s="18">
        <v>173000000</v>
      </c>
      <c r="K769" s="19">
        <v>173000000</v>
      </c>
      <c r="L769" s="19">
        <v>0</v>
      </c>
      <c r="M769" s="19">
        <v>0</v>
      </c>
      <c r="N769" s="19">
        <v>0</v>
      </c>
      <c r="O769" s="19">
        <v>0</v>
      </c>
      <c r="P769" s="19">
        <v>0</v>
      </c>
      <c r="Q769" s="19">
        <v>0</v>
      </c>
      <c r="R769" s="19">
        <v>173000000</v>
      </c>
      <c r="S769" s="19">
        <v>0</v>
      </c>
      <c r="T769" s="19">
        <v>14416666</v>
      </c>
      <c r="U769" s="19">
        <v>0</v>
      </c>
      <c r="V769" s="19">
        <v>115333328</v>
      </c>
      <c r="W769" s="19">
        <v>115333328</v>
      </c>
      <c r="X769" s="19">
        <v>0</v>
      </c>
      <c r="Y769" s="19">
        <v>43250006</v>
      </c>
      <c r="Z769" s="19">
        <v>0</v>
      </c>
      <c r="AA769" s="19">
        <f t="shared" si="165"/>
        <v>43250006</v>
      </c>
      <c r="AB769" s="20">
        <f t="shared" si="172"/>
        <v>0.66666663583815033</v>
      </c>
      <c r="AC769" s="20">
        <f t="shared" si="173"/>
        <v>8.3333329479768792E-2</v>
      </c>
      <c r="AD769" s="21">
        <f t="shared" si="174"/>
        <v>0.74999996531791913</v>
      </c>
    </row>
    <row r="770" spans="1:30" outlineLevel="1" x14ac:dyDescent="0.25">
      <c r="A770" s="22"/>
      <c r="B770" s="23"/>
      <c r="C770" s="23"/>
      <c r="D770" s="23" t="s">
        <v>591</v>
      </c>
      <c r="E770" s="23"/>
      <c r="F770" s="23"/>
      <c r="G770" s="23"/>
      <c r="H770" s="23"/>
      <c r="I770" s="24"/>
      <c r="J770" s="25">
        <f t="shared" ref="J770:AA770" si="179">SUBTOTAL(9,J763:J769)</f>
        <v>348420620</v>
      </c>
      <c r="K770" s="26">
        <f t="shared" si="179"/>
        <v>368470620</v>
      </c>
      <c r="L770" s="26">
        <f t="shared" si="179"/>
        <v>0</v>
      </c>
      <c r="M770" s="26">
        <f t="shared" si="179"/>
        <v>0</v>
      </c>
      <c r="N770" s="26">
        <f t="shared" si="179"/>
        <v>0</v>
      </c>
      <c r="O770" s="26">
        <f t="shared" si="179"/>
        <v>0</v>
      </c>
      <c r="P770" s="26">
        <f t="shared" si="179"/>
        <v>0</v>
      </c>
      <c r="Q770" s="26">
        <f t="shared" si="179"/>
        <v>-25070750.960000001</v>
      </c>
      <c r="R770" s="26">
        <f t="shared" si="179"/>
        <v>343399869.04000002</v>
      </c>
      <c r="S770" s="26">
        <f t="shared" si="179"/>
        <v>0</v>
      </c>
      <c r="T770" s="26">
        <f t="shared" si="179"/>
        <v>91576278</v>
      </c>
      <c r="U770" s="26">
        <f t="shared" si="179"/>
        <v>0</v>
      </c>
      <c r="V770" s="26">
        <f t="shared" si="179"/>
        <v>184471522.11000001</v>
      </c>
      <c r="W770" s="26">
        <f t="shared" si="179"/>
        <v>184471522.11000001</v>
      </c>
      <c r="X770" s="26">
        <f t="shared" si="179"/>
        <v>4500000</v>
      </c>
      <c r="Y770" s="26">
        <f t="shared" si="179"/>
        <v>92422819.890000001</v>
      </c>
      <c r="Z770" s="26">
        <f t="shared" si="179"/>
        <v>0</v>
      </c>
      <c r="AA770" s="26">
        <f t="shared" si="179"/>
        <v>67352068.930000007</v>
      </c>
      <c r="AB770" s="27">
        <f t="shared" si="172"/>
        <v>0.53719159132385208</v>
      </c>
      <c r="AC770" s="27">
        <f t="shared" si="173"/>
        <v>0.26667534340070753</v>
      </c>
      <c r="AD770" s="28">
        <f t="shared" si="174"/>
        <v>0.80386693472455961</v>
      </c>
    </row>
    <row r="771" spans="1:30" ht="255" outlineLevel="2" x14ac:dyDescent="0.25">
      <c r="A771" s="15" t="s">
        <v>177</v>
      </c>
      <c r="B771" s="16" t="s">
        <v>36</v>
      </c>
      <c r="C771" s="16" t="s">
        <v>126</v>
      </c>
      <c r="D771" s="16" t="s">
        <v>239</v>
      </c>
      <c r="E771" s="16" t="s">
        <v>240</v>
      </c>
      <c r="F771" s="16" t="s">
        <v>39</v>
      </c>
      <c r="G771" s="16">
        <v>1320</v>
      </c>
      <c r="H771" s="16">
        <v>3480</v>
      </c>
      <c r="I771" s="17" t="s">
        <v>241</v>
      </c>
      <c r="J771" s="18">
        <v>37500000</v>
      </c>
      <c r="K771" s="19">
        <v>0</v>
      </c>
      <c r="L771" s="19"/>
      <c r="M771" s="19"/>
      <c r="N771" s="19"/>
      <c r="O771" s="19"/>
      <c r="P771" s="19">
        <v>0</v>
      </c>
      <c r="Q771" s="19">
        <v>0</v>
      </c>
      <c r="R771" s="19">
        <v>0</v>
      </c>
      <c r="S771" s="19">
        <v>0</v>
      </c>
      <c r="T771" s="19">
        <v>0</v>
      </c>
      <c r="U771" s="19">
        <v>0</v>
      </c>
      <c r="V771" s="19">
        <v>0</v>
      </c>
      <c r="W771" s="19">
        <v>0</v>
      </c>
      <c r="X771" s="19">
        <v>0</v>
      </c>
      <c r="Y771" s="19">
        <v>0</v>
      </c>
      <c r="Z771" s="19">
        <v>0</v>
      </c>
      <c r="AA771" s="19">
        <f t="shared" si="165"/>
        <v>0</v>
      </c>
      <c r="AB771" s="20">
        <v>0</v>
      </c>
      <c r="AC771" s="20">
        <v>0</v>
      </c>
      <c r="AD771" s="21">
        <f t="shared" si="174"/>
        <v>0</v>
      </c>
    </row>
    <row r="772" spans="1:30" ht="405" outlineLevel="2" x14ac:dyDescent="0.25">
      <c r="A772" s="15" t="s">
        <v>177</v>
      </c>
      <c r="B772" s="16" t="s">
        <v>36</v>
      </c>
      <c r="C772" s="16" t="s">
        <v>126</v>
      </c>
      <c r="D772" s="16" t="s">
        <v>239</v>
      </c>
      <c r="E772" s="16" t="s">
        <v>242</v>
      </c>
      <c r="F772" s="16" t="s">
        <v>39</v>
      </c>
      <c r="G772" s="16">
        <v>1320</v>
      </c>
      <c r="H772" s="16">
        <v>3320</v>
      </c>
      <c r="I772" s="17" t="s">
        <v>243</v>
      </c>
      <c r="J772" s="18">
        <v>39000000</v>
      </c>
      <c r="K772" s="19">
        <v>0</v>
      </c>
      <c r="L772" s="19"/>
      <c r="M772" s="19"/>
      <c r="N772" s="19"/>
      <c r="O772" s="19"/>
      <c r="P772" s="19">
        <v>0</v>
      </c>
      <c r="Q772" s="19">
        <v>0</v>
      </c>
      <c r="R772" s="19">
        <v>0</v>
      </c>
      <c r="S772" s="19">
        <v>0</v>
      </c>
      <c r="T772" s="19">
        <v>0</v>
      </c>
      <c r="U772" s="19">
        <v>0</v>
      </c>
      <c r="V772" s="19">
        <v>0</v>
      </c>
      <c r="W772" s="19">
        <v>0</v>
      </c>
      <c r="X772" s="19">
        <v>0</v>
      </c>
      <c r="Y772" s="19">
        <v>0</v>
      </c>
      <c r="Z772" s="19">
        <v>0</v>
      </c>
      <c r="AA772" s="19">
        <f t="shared" si="165"/>
        <v>0</v>
      </c>
      <c r="AB772" s="20">
        <v>0</v>
      </c>
      <c r="AC772" s="20">
        <v>0</v>
      </c>
      <c r="AD772" s="21">
        <f t="shared" si="174"/>
        <v>0</v>
      </c>
    </row>
    <row r="773" spans="1:30" ht="409.5" outlineLevel="2" x14ac:dyDescent="0.25">
      <c r="A773" s="15" t="s">
        <v>177</v>
      </c>
      <c r="B773" s="16" t="s">
        <v>36</v>
      </c>
      <c r="C773" s="16" t="s">
        <v>126</v>
      </c>
      <c r="D773" s="16" t="s">
        <v>239</v>
      </c>
      <c r="E773" s="16" t="s">
        <v>244</v>
      </c>
      <c r="F773" s="16" t="s">
        <v>39</v>
      </c>
      <c r="G773" s="16">
        <v>1320</v>
      </c>
      <c r="H773" s="16">
        <v>3480</v>
      </c>
      <c r="I773" s="17" t="s">
        <v>245</v>
      </c>
      <c r="J773" s="18">
        <v>0</v>
      </c>
      <c r="K773" s="19">
        <v>76500000</v>
      </c>
      <c r="L773" s="19"/>
      <c r="M773" s="19"/>
      <c r="N773" s="19"/>
      <c r="O773" s="19"/>
      <c r="P773" s="19">
        <v>0</v>
      </c>
      <c r="Q773" s="19">
        <v>-3957124.15</v>
      </c>
      <c r="R773" s="19">
        <f>+K773+Q773</f>
        <v>72542875.849999994</v>
      </c>
      <c r="S773" s="19">
        <v>0</v>
      </c>
      <c r="T773" s="19">
        <v>72542875.849999994</v>
      </c>
      <c r="U773" s="19">
        <v>0</v>
      </c>
      <c r="V773" s="19">
        <v>0</v>
      </c>
      <c r="W773" s="19">
        <v>0</v>
      </c>
      <c r="X773" s="19">
        <v>0</v>
      </c>
      <c r="Y773" s="19">
        <v>3957124.15</v>
      </c>
      <c r="Z773" s="19">
        <v>0</v>
      </c>
      <c r="AA773" s="19">
        <f t="shared" si="165"/>
        <v>0</v>
      </c>
      <c r="AB773" s="20">
        <f t="shared" si="172"/>
        <v>0</v>
      </c>
      <c r="AC773" s="20">
        <f t="shared" si="173"/>
        <v>1</v>
      </c>
      <c r="AD773" s="21">
        <f t="shared" si="174"/>
        <v>1</v>
      </c>
    </row>
    <row r="774" spans="1:30" ht="210" outlineLevel="2" x14ac:dyDescent="0.25">
      <c r="A774" s="15" t="s">
        <v>249</v>
      </c>
      <c r="B774" s="16" t="s">
        <v>258</v>
      </c>
      <c r="C774" s="16" t="s">
        <v>126</v>
      </c>
      <c r="D774" s="16" t="s">
        <v>239</v>
      </c>
      <c r="E774" s="16" t="s">
        <v>131</v>
      </c>
      <c r="F774" s="16" t="s">
        <v>39</v>
      </c>
      <c r="G774" s="16">
        <v>1320</v>
      </c>
      <c r="H774" s="16">
        <v>3480</v>
      </c>
      <c r="I774" s="17" t="s">
        <v>278</v>
      </c>
      <c r="J774" s="18">
        <v>150000000</v>
      </c>
      <c r="K774" s="19">
        <v>150000000</v>
      </c>
      <c r="L774" s="19">
        <v>0</v>
      </c>
      <c r="M774" s="19">
        <v>0</v>
      </c>
      <c r="N774" s="19">
        <v>0</v>
      </c>
      <c r="O774" s="19">
        <v>0</v>
      </c>
      <c r="P774" s="19">
        <v>0</v>
      </c>
      <c r="Q774" s="19">
        <v>0</v>
      </c>
      <c r="R774" s="19">
        <v>150000000</v>
      </c>
      <c r="S774" s="19">
        <v>0</v>
      </c>
      <c r="T774" s="19">
        <v>0</v>
      </c>
      <c r="U774" s="19">
        <v>0</v>
      </c>
      <c r="V774" s="19">
        <v>100000000</v>
      </c>
      <c r="W774" s="19">
        <v>100000000</v>
      </c>
      <c r="X774" s="19">
        <v>0</v>
      </c>
      <c r="Y774" s="19">
        <v>50000000</v>
      </c>
      <c r="Z774" s="19">
        <v>0</v>
      </c>
      <c r="AA774" s="19">
        <f t="shared" si="165"/>
        <v>50000000</v>
      </c>
      <c r="AB774" s="20">
        <f t="shared" si="172"/>
        <v>0.66666666666666663</v>
      </c>
      <c r="AC774" s="20">
        <f t="shared" si="173"/>
        <v>0</v>
      </c>
      <c r="AD774" s="21">
        <f t="shared" si="174"/>
        <v>0.66666666666666663</v>
      </c>
    </row>
    <row r="775" spans="1:30" ht="285" outlineLevel="2" x14ac:dyDescent="0.25">
      <c r="A775" s="15" t="s">
        <v>249</v>
      </c>
      <c r="B775" s="16" t="s">
        <v>258</v>
      </c>
      <c r="C775" s="16" t="s">
        <v>126</v>
      </c>
      <c r="D775" s="16" t="s">
        <v>239</v>
      </c>
      <c r="E775" s="16" t="s">
        <v>279</v>
      </c>
      <c r="F775" s="16" t="s">
        <v>39</v>
      </c>
      <c r="G775" s="16">
        <v>1320</v>
      </c>
      <c r="H775" s="16">
        <v>3480</v>
      </c>
      <c r="I775" s="17" t="s">
        <v>280</v>
      </c>
      <c r="J775" s="18">
        <v>67000000</v>
      </c>
      <c r="K775" s="19">
        <v>59000000</v>
      </c>
      <c r="L775" s="19">
        <v>0</v>
      </c>
      <c r="M775" s="19">
        <v>0</v>
      </c>
      <c r="N775" s="19">
        <v>0</v>
      </c>
      <c r="O775" s="19">
        <v>0</v>
      </c>
      <c r="P775" s="19">
        <v>0</v>
      </c>
      <c r="Q775" s="19">
        <v>0</v>
      </c>
      <c r="R775" s="19">
        <v>59000000</v>
      </c>
      <c r="S775" s="19">
        <v>0</v>
      </c>
      <c r="T775" s="19">
        <v>155556.38</v>
      </c>
      <c r="U775" s="19">
        <v>0</v>
      </c>
      <c r="V775" s="19">
        <v>36711110.640000001</v>
      </c>
      <c r="W775" s="19">
        <v>36711110.640000001</v>
      </c>
      <c r="X775" s="19">
        <v>0</v>
      </c>
      <c r="Y775" s="19">
        <v>22133332.98</v>
      </c>
      <c r="Z775" s="19">
        <v>0</v>
      </c>
      <c r="AA775" s="19">
        <f t="shared" si="165"/>
        <v>22133332.979999997</v>
      </c>
      <c r="AB775" s="20">
        <f t="shared" si="172"/>
        <v>0.62222221423728818</v>
      </c>
      <c r="AC775" s="20">
        <f t="shared" si="173"/>
        <v>2.6365488135593222E-3</v>
      </c>
      <c r="AD775" s="21">
        <f t="shared" si="174"/>
        <v>0.62485876305084753</v>
      </c>
    </row>
    <row r="776" spans="1:30" ht="285" outlineLevel="2" x14ac:dyDescent="0.25">
      <c r="A776" s="15" t="s">
        <v>319</v>
      </c>
      <c r="B776" s="16" t="s">
        <v>36</v>
      </c>
      <c r="C776" s="16" t="s">
        <v>126</v>
      </c>
      <c r="D776" s="16" t="s">
        <v>239</v>
      </c>
      <c r="E776" s="16" t="s">
        <v>129</v>
      </c>
      <c r="F776" s="16" t="s">
        <v>39</v>
      </c>
      <c r="G776" s="16">
        <v>1320</v>
      </c>
      <c r="H776" s="16">
        <v>3420</v>
      </c>
      <c r="I776" s="17" t="s">
        <v>325</v>
      </c>
      <c r="J776" s="18">
        <v>1076293490</v>
      </c>
      <c r="K776" s="19">
        <v>1076293490</v>
      </c>
      <c r="L776" s="19">
        <v>0</v>
      </c>
      <c r="M776" s="19">
        <v>0</v>
      </c>
      <c r="N776" s="19">
        <v>0</v>
      </c>
      <c r="O776" s="19">
        <v>0</v>
      </c>
      <c r="P776" s="19">
        <v>0</v>
      </c>
      <c r="Q776" s="19">
        <v>-66826216</v>
      </c>
      <c r="R776" s="19">
        <v>1009467274</v>
      </c>
      <c r="S776" s="19">
        <v>0</v>
      </c>
      <c r="T776" s="19">
        <v>89691124</v>
      </c>
      <c r="U776" s="19">
        <v>0</v>
      </c>
      <c r="V776" s="19">
        <v>717528994</v>
      </c>
      <c r="W776" s="19">
        <v>717528994</v>
      </c>
      <c r="X776" s="19">
        <v>0</v>
      </c>
      <c r="Y776" s="19">
        <v>269073372</v>
      </c>
      <c r="Z776" s="19">
        <v>0</v>
      </c>
      <c r="AA776" s="19">
        <f t="shared" si="165"/>
        <v>202247156</v>
      </c>
      <c r="AB776" s="20">
        <f t="shared" si="172"/>
        <v>0.71079965887036767</v>
      </c>
      <c r="AC776" s="20">
        <f t="shared" si="173"/>
        <v>8.884995711114059E-2</v>
      </c>
      <c r="AD776" s="21">
        <f t="shared" si="174"/>
        <v>0.7996496159815083</v>
      </c>
    </row>
    <row r="777" spans="1:30" ht="270" outlineLevel="2" x14ac:dyDescent="0.25">
      <c r="A777" s="15" t="s">
        <v>319</v>
      </c>
      <c r="B777" s="16" t="s">
        <v>36</v>
      </c>
      <c r="C777" s="16" t="s">
        <v>126</v>
      </c>
      <c r="D777" s="16" t="s">
        <v>239</v>
      </c>
      <c r="E777" s="16" t="s">
        <v>131</v>
      </c>
      <c r="F777" s="16" t="s">
        <v>39</v>
      </c>
      <c r="G777" s="16">
        <v>1320</v>
      </c>
      <c r="H777" s="16">
        <v>3480</v>
      </c>
      <c r="I777" s="17" t="s">
        <v>326</v>
      </c>
      <c r="J777" s="18">
        <v>53234813</v>
      </c>
      <c r="K777" s="19">
        <v>53234813</v>
      </c>
      <c r="L777" s="19">
        <v>0</v>
      </c>
      <c r="M777" s="19">
        <v>0</v>
      </c>
      <c r="N777" s="19">
        <v>0</v>
      </c>
      <c r="O777" s="19">
        <v>0</v>
      </c>
      <c r="P777" s="19">
        <v>0</v>
      </c>
      <c r="Q777" s="19">
        <v>0</v>
      </c>
      <c r="R777" s="19">
        <v>53234813</v>
      </c>
      <c r="S777" s="19">
        <v>0</v>
      </c>
      <c r="T777" s="19">
        <v>4436234</v>
      </c>
      <c r="U777" s="19">
        <v>0</v>
      </c>
      <c r="V777" s="19">
        <v>35489877</v>
      </c>
      <c r="W777" s="19">
        <v>35489877</v>
      </c>
      <c r="X777" s="19">
        <v>0</v>
      </c>
      <c r="Y777" s="19">
        <v>13308702</v>
      </c>
      <c r="Z777" s="19">
        <v>0</v>
      </c>
      <c r="AA777" s="19">
        <f t="shared" si="165"/>
        <v>13308702</v>
      </c>
      <c r="AB777" s="20">
        <f t="shared" si="172"/>
        <v>0.66666669797450029</v>
      </c>
      <c r="AC777" s="20">
        <f t="shared" si="173"/>
        <v>8.3333325506374942E-2</v>
      </c>
      <c r="AD777" s="21">
        <f t="shared" si="174"/>
        <v>0.75000002348087524</v>
      </c>
    </row>
    <row r="778" spans="1:30" ht="255" outlineLevel="2" x14ac:dyDescent="0.25">
      <c r="A778" s="15" t="s">
        <v>319</v>
      </c>
      <c r="B778" s="16" t="s">
        <v>36</v>
      </c>
      <c r="C778" s="16" t="s">
        <v>126</v>
      </c>
      <c r="D778" s="16" t="s">
        <v>239</v>
      </c>
      <c r="E778" s="16" t="s">
        <v>327</v>
      </c>
      <c r="F778" s="16" t="s">
        <v>39</v>
      </c>
      <c r="G778" s="16">
        <v>1320</v>
      </c>
      <c r="H778" s="16">
        <v>3410</v>
      </c>
      <c r="I778" s="17" t="s">
        <v>328</v>
      </c>
      <c r="J778" s="18">
        <v>5270246504</v>
      </c>
      <c r="K778" s="19">
        <v>5270246504</v>
      </c>
      <c r="L778" s="19">
        <v>0</v>
      </c>
      <c r="M778" s="19">
        <v>0</v>
      </c>
      <c r="N778" s="19">
        <v>0</v>
      </c>
      <c r="O778" s="19">
        <v>0</v>
      </c>
      <c r="P778" s="19">
        <v>0</v>
      </c>
      <c r="Q778" s="19">
        <v>-50073352</v>
      </c>
      <c r="R778" s="19">
        <v>5220173152</v>
      </c>
      <c r="S778" s="19">
        <v>0</v>
      </c>
      <c r="T778" s="19">
        <v>439187208</v>
      </c>
      <c r="U778" s="19">
        <v>0</v>
      </c>
      <c r="V778" s="19">
        <v>3513497672</v>
      </c>
      <c r="W778" s="19">
        <v>3513497672</v>
      </c>
      <c r="X778" s="19">
        <v>0</v>
      </c>
      <c r="Y778" s="19">
        <v>1317561624</v>
      </c>
      <c r="Z778" s="19">
        <v>0</v>
      </c>
      <c r="AA778" s="19">
        <f t="shared" si="165"/>
        <v>1267488272</v>
      </c>
      <c r="AB778" s="20">
        <f t="shared" si="172"/>
        <v>0.67306151916701784</v>
      </c>
      <c r="AC778" s="20">
        <f t="shared" si="173"/>
        <v>8.4132689704312702E-2</v>
      </c>
      <c r="AD778" s="21">
        <f t="shared" si="174"/>
        <v>0.7571942088713306</v>
      </c>
    </row>
    <row r="779" spans="1:30" ht="225" outlineLevel="2" x14ac:dyDescent="0.25">
      <c r="A779" s="15" t="s">
        <v>319</v>
      </c>
      <c r="B779" s="16" t="s">
        <v>36</v>
      </c>
      <c r="C779" s="16" t="s">
        <v>126</v>
      </c>
      <c r="D779" s="16" t="s">
        <v>239</v>
      </c>
      <c r="E779" s="16" t="s">
        <v>268</v>
      </c>
      <c r="F779" s="16" t="s">
        <v>39</v>
      </c>
      <c r="G779" s="16">
        <v>1320</v>
      </c>
      <c r="H779" s="16">
        <v>3410</v>
      </c>
      <c r="I779" s="17" t="s">
        <v>329</v>
      </c>
      <c r="J779" s="18">
        <v>173064788</v>
      </c>
      <c r="K779" s="19">
        <v>173064788</v>
      </c>
      <c r="L779" s="19"/>
      <c r="M779" s="19"/>
      <c r="N779" s="19">
        <v>-31972592</v>
      </c>
      <c r="O779" s="19"/>
      <c r="P779" s="19">
        <v>0</v>
      </c>
      <c r="Q779" s="19">
        <v>0</v>
      </c>
      <c r="R779" s="19">
        <v>141092196</v>
      </c>
      <c r="S779" s="19">
        <v>0</v>
      </c>
      <c r="T779" s="19">
        <v>10869561</v>
      </c>
      <c r="U779" s="19">
        <v>0</v>
      </c>
      <c r="V779" s="19">
        <v>97613973</v>
      </c>
      <c r="W779" s="19">
        <v>97613973</v>
      </c>
      <c r="X779" s="19">
        <v>0</v>
      </c>
      <c r="Y779" s="19">
        <v>64581254</v>
      </c>
      <c r="Z779" s="19">
        <v>0</v>
      </c>
      <c r="AA779" s="19">
        <f t="shared" si="165"/>
        <v>32608662</v>
      </c>
      <c r="AB779" s="20">
        <f t="shared" si="172"/>
        <v>0.69184530234400776</v>
      </c>
      <c r="AC779" s="20">
        <f t="shared" si="173"/>
        <v>7.7038711623710218E-2</v>
      </c>
      <c r="AD779" s="21">
        <f t="shared" si="174"/>
        <v>0.76888401396771799</v>
      </c>
    </row>
    <row r="780" spans="1:30" ht="240" outlineLevel="2" x14ac:dyDescent="0.25">
      <c r="A780" s="15" t="s">
        <v>319</v>
      </c>
      <c r="B780" s="16" t="s">
        <v>36</v>
      </c>
      <c r="C780" s="16" t="s">
        <v>126</v>
      </c>
      <c r="D780" s="16" t="s">
        <v>239</v>
      </c>
      <c r="E780" s="16" t="s">
        <v>270</v>
      </c>
      <c r="F780" s="16" t="s">
        <v>39</v>
      </c>
      <c r="G780" s="16">
        <v>1320</v>
      </c>
      <c r="H780" s="16">
        <v>3410</v>
      </c>
      <c r="I780" s="17" t="s">
        <v>330</v>
      </c>
      <c r="J780" s="18">
        <v>2782907738</v>
      </c>
      <c r="K780" s="19">
        <v>2782907738</v>
      </c>
      <c r="L780" s="19"/>
      <c r="M780" s="19"/>
      <c r="N780" s="19">
        <v>-514124244</v>
      </c>
      <c r="O780" s="19"/>
      <c r="P780" s="19">
        <v>0</v>
      </c>
      <c r="Q780" s="19">
        <v>0</v>
      </c>
      <c r="R780" s="19">
        <v>2268783494</v>
      </c>
      <c r="S780" s="19">
        <v>0</v>
      </c>
      <c r="T780" s="19">
        <v>174784062</v>
      </c>
      <c r="U780" s="19">
        <v>0</v>
      </c>
      <c r="V780" s="19">
        <v>1569647246</v>
      </c>
      <c r="W780" s="19">
        <v>1569647246</v>
      </c>
      <c r="X780" s="19">
        <v>0</v>
      </c>
      <c r="Y780" s="19">
        <v>1038476430</v>
      </c>
      <c r="Z780" s="19">
        <v>0</v>
      </c>
      <c r="AA780" s="19">
        <f t="shared" ref="AA780:AA839" si="180">R780-S780-T780-U780-V780</f>
        <v>524352186</v>
      </c>
      <c r="AB780" s="20">
        <f t="shared" si="172"/>
        <v>0.6918453215791952</v>
      </c>
      <c r="AC780" s="20">
        <f t="shared" si="173"/>
        <v>7.7038669605201213E-2</v>
      </c>
      <c r="AD780" s="21">
        <f t="shared" si="174"/>
        <v>0.76888399118439643</v>
      </c>
    </row>
    <row r="781" spans="1:30" ht="255" outlineLevel="2" x14ac:dyDescent="0.25">
      <c r="A781" s="15" t="s">
        <v>319</v>
      </c>
      <c r="B781" s="16" t="s">
        <v>36</v>
      </c>
      <c r="C781" s="16" t="s">
        <v>126</v>
      </c>
      <c r="D781" s="16" t="s">
        <v>239</v>
      </c>
      <c r="E781" s="16" t="s">
        <v>272</v>
      </c>
      <c r="F781" s="16" t="s">
        <v>39</v>
      </c>
      <c r="G781" s="16">
        <v>1320</v>
      </c>
      <c r="H781" s="16">
        <v>3420</v>
      </c>
      <c r="I781" s="17" t="s">
        <v>331</v>
      </c>
      <c r="J781" s="18">
        <v>1524928213</v>
      </c>
      <c r="K781" s="19">
        <v>1524928213</v>
      </c>
      <c r="L781" s="19"/>
      <c r="M781" s="19"/>
      <c r="N781" s="19">
        <v>-281720646</v>
      </c>
      <c r="O781" s="19"/>
      <c r="P781" s="19">
        <v>0</v>
      </c>
      <c r="Q781" s="19">
        <v>0</v>
      </c>
      <c r="R781" s="19">
        <v>1243207567</v>
      </c>
      <c r="S781" s="19">
        <v>0</v>
      </c>
      <c r="T781" s="19">
        <v>95774957</v>
      </c>
      <c r="U781" s="19">
        <v>0</v>
      </c>
      <c r="V781" s="19">
        <v>860107439</v>
      </c>
      <c r="W781" s="19">
        <v>860107439</v>
      </c>
      <c r="X781" s="19">
        <v>0</v>
      </c>
      <c r="Y781" s="19">
        <v>569045817</v>
      </c>
      <c r="Z781" s="19">
        <v>0</v>
      </c>
      <c r="AA781" s="19">
        <f t="shared" si="180"/>
        <v>287325171</v>
      </c>
      <c r="AB781" s="20">
        <f t="shared" si="172"/>
        <v>0.69184540203172684</v>
      </c>
      <c r="AC781" s="20">
        <f t="shared" si="173"/>
        <v>7.703858916425016E-2</v>
      </c>
      <c r="AD781" s="21">
        <f t="shared" si="174"/>
        <v>0.76888399119597706</v>
      </c>
    </row>
    <row r="782" spans="1:30" ht="270" outlineLevel="2" x14ac:dyDescent="0.25">
      <c r="A782" s="15" t="s">
        <v>319</v>
      </c>
      <c r="B782" s="16" t="s">
        <v>36</v>
      </c>
      <c r="C782" s="16" t="s">
        <v>126</v>
      </c>
      <c r="D782" s="16" t="s">
        <v>239</v>
      </c>
      <c r="E782" s="16" t="s">
        <v>133</v>
      </c>
      <c r="F782" s="16" t="s">
        <v>39</v>
      </c>
      <c r="G782" s="16">
        <v>1320</v>
      </c>
      <c r="H782" s="16">
        <v>3410</v>
      </c>
      <c r="I782" s="17" t="s">
        <v>332</v>
      </c>
      <c r="J782" s="18">
        <v>19626200</v>
      </c>
      <c r="K782" s="19">
        <v>19626200</v>
      </c>
      <c r="L782" s="19"/>
      <c r="M782" s="19"/>
      <c r="N782" s="19">
        <v>-3625828</v>
      </c>
      <c r="O782" s="19"/>
      <c r="P782" s="19">
        <v>0</v>
      </c>
      <c r="Q782" s="19">
        <v>0</v>
      </c>
      <c r="R782" s="19">
        <v>16000372</v>
      </c>
      <c r="S782" s="19">
        <v>0</v>
      </c>
      <c r="T782" s="19">
        <v>1232631</v>
      </c>
      <c r="U782" s="19">
        <v>0</v>
      </c>
      <c r="V782" s="19">
        <v>11069797</v>
      </c>
      <c r="W782" s="19">
        <v>11069797</v>
      </c>
      <c r="X782" s="19">
        <v>0</v>
      </c>
      <c r="Y782" s="19">
        <v>7323772</v>
      </c>
      <c r="Z782" s="19">
        <v>0</v>
      </c>
      <c r="AA782" s="19">
        <f t="shared" si="180"/>
        <v>3697944</v>
      </c>
      <c r="AB782" s="20">
        <f t="shared" si="172"/>
        <v>0.69184622707522048</v>
      </c>
      <c r="AC782" s="20">
        <f t="shared" si="173"/>
        <v>7.7037646374721783E-2</v>
      </c>
      <c r="AD782" s="21">
        <f t="shared" si="174"/>
        <v>0.76888387344994225</v>
      </c>
    </row>
    <row r="783" spans="1:30" ht="210" outlineLevel="2" x14ac:dyDescent="0.25">
      <c r="A783" s="15" t="s">
        <v>319</v>
      </c>
      <c r="B783" s="16" t="s">
        <v>36</v>
      </c>
      <c r="C783" s="16" t="s">
        <v>126</v>
      </c>
      <c r="D783" s="16" t="s">
        <v>239</v>
      </c>
      <c r="E783" s="16" t="s">
        <v>333</v>
      </c>
      <c r="F783" s="16" t="s">
        <v>39</v>
      </c>
      <c r="G783" s="16">
        <v>1320</v>
      </c>
      <c r="H783" s="16">
        <v>3410</v>
      </c>
      <c r="I783" s="17" t="s">
        <v>334</v>
      </c>
      <c r="J783" s="18">
        <v>418072199</v>
      </c>
      <c r="K783" s="19">
        <v>418072199</v>
      </c>
      <c r="L783" s="19">
        <v>0</v>
      </c>
      <c r="M783" s="19">
        <v>0</v>
      </c>
      <c r="N783" s="19">
        <v>0</v>
      </c>
      <c r="O783" s="19">
        <v>0</v>
      </c>
      <c r="P783" s="19">
        <v>0</v>
      </c>
      <c r="Q783" s="19">
        <v>-74860703</v>
      </c>
      <c r="R783" s="19">
        <v>343211496</v>
      </c>
      <c r="S783" s="19">
        <v>0</v>
      </c>
      <c r="T783" s="19">
        <v>26521492</v>
      </c>
      <c r="U783" s="19">
        <v>0</v>
      </c>
      <c r="V783" s="19">
        <v>237125524</v>
      </c>
      <c r="W783" s="19">
        <v>237125524</v>
      </c>
      <c r="X783" s="19">
        <v>0</v>
      </c>
      <c r="Y783" s="19">
        <v>154425183</v>
      </c>
      <c r="Z783" s="19">
        <v>0</v>
      </c>
      <c r="AA783" s="19">
        <f t="shared" si="180"/>
        <v>79564480</v>
      </c>
      <c r="AB783" s="20">
        <f t="shared" si="172"/>
        <v>0.69090204367746466</v>
      </c>
      <c r="AC783" s="20">
        <f t="shared" si="173"/>
        <v>7.7274486166978504E-2</v>
      </c>
      <c r="AD783" s="21">
        <f t="shared" si="174"/>
        <v>0.76817652984444318</v>
      </c>
    </row>
    <row r="784" spans="1:30" ht="210" outlineLevel="2" x14ac:dyDescent="0.25">
      <c r="A784" s="15" t="s">
        <v>319</v>
      </c>
      <c r="B784" s="16" t="s">
        <v>36</v>
      </c>
      <c r="C784" s="16" t="s">
        <v>126</v>
      </c>
      <c r="D784" s="16" t="s">
        <v>239</v>
      </c>
      <c r="E784" s="16" t="s">
        <v>335</v>
      </c>
      <c r="F784" s="16" t="s">
        <v>39</v>
      </c>
      <c r="G784" s="16">
        <v>1320</v>
      </c>
      <c r="H784" s="16">
        <v>3410</v>
      </c>
      <c r="I784" s="17" t="s">
        <v>336</v>
      </c>
      <c r="J784" s="18">
        <v>152215262</v>
      </c>
      <c r="K784" s="19">
        <v>152215262</v>
      </c>
      <c r="L784" s="19">
        <v>0</v>
      </c>
      <c r="M784" s="19">
        <v>0</v>
      </c>
      <c r="N784" s="19">
        <v>0</v>
      </c>
      <c r="O784" s="19">
        <v>0</v>
      </c>
      <c r="P784" s="19">
        <v>0</v>
      </c>
      <c r="Q784" s="19">
        <v>0</v>
      </c>
      <c r="R784" s="19">
        <v>152215262</v>
      </c>
      <c r="S784" s="19">
        <v>0</v>
      </c>
      <c r="T784" s="19">
        <v>12684605</v>
      </c>
      <c r="U784" s="19">
        <v>0</v>
      </c>
      <c r="V784" s="19">
        <v>101476842</v>
      </c>
      <c r="W784" s="19">
        <v>101476842</v>
      </c>
      <c r="X784" s="19">
        <v>0</v>
      </c>
      <c r="Y784" s="19">
        <v>38053815</v>
      </c>
      <c r="Z784" s="19">
        <v>0</v>
      </c>
      <c r="AA784" s="19">
        <f t="shared" si="180"/>
        <v>38053815</v>
      </c>
      <c r="AB784" s="20">
        <f t="shared" si="172"/>
        <v>0.66666667104642896</v>
      </c>
      <c r="AC784" s="20">
        <f t="shared" si="173"/>
        <v>8.333333223839276E-2</v>
      </c>
      <c r="AD784" s="21">
        <f t="shared" si="174"/>
        <v>0.75000000328482175</v>
      </c>
    </row>
    <row r="785" spans="1:30" ht="210" outlineLevel="2" x14ac:dyDescent="0.25">
      <c r="A785" s="15" t="s">
        <v>406</v>
      </c>
      <c r="B785" s="16" t="s">
        <v>258</v>
      </c>
      <c r="C785" s="16" t="s">
        <v>126</v>
      </c>
      <c r="D785" s="16" t="s">
        <v>239</v>
      </c>
      <c r="E785" s="16" t="s">
        <v>279</v>
      </c>
      <c r="F785" s="16" t="s">
        <v>39</v>
      </c>
      <c r="G785" s="16">
        <v>1320</v>
      </c>
      <c r="H785" s="16">
        <v>3420</v>
      </c>
      <c r="I785" s="17" t="s">
        <v>447</v>
      </c>
      <c r="J785" s="18">
        <v>19400316</v>
      </c>
      <c r="K785" s="19">
        <v>19400316</v>
      </c>
      <c r="L785" s="19">
        <v>0</v>
      </c>
      <c r="M785" s="19">
        <v>0</v>
      </c>
      <c r="N785" s="19">
        <v>0</v>
      </c>
      <c r="O785" s="19">
        <v>0</v>
      </c>
      <c r="P785" s="19">
        <v>0</v>
      </c>
      <c r="Q785" s="19">
        <v>0</v>
      </c>
      <c r="R785" s="19">
        <v>19400316</v>
      </c>
      <c r="S785" s="19">
        <v>0</v>
      </c>
      <c r="T785" s="19">
        <v>1616706</v>
      </c>
      <c r="U785" s="19">
        <v>0</v>
      </c>
      <c r="V785" s="19">
        <v>12933531</v>
      </c>
      <c r="W785" s="19">
        <v>12933531</v>
      </c>
      <c r="X785" s="19">
        <v>0</v>
      </c>
      <c r="Y785" s="19">
        <v>4850079</v>
      </c>
      <c r="Z785" s="19">
        <v>0</v>
      </c>
      <c r="AA785" s="19">
        <f t="shared" si="180"/>
        <v>4850079</v>
      </c>
      <c r="AB785" s="20">
        <f t="shared" si="172"/>
        <v>0.66666599657448877</v>
      </c>
      <c r="AC785" s="20">
        <f t="shared" si="173"/>
        <v>8.3334003425511213E-2</v>
      </c>
      <c r="AD785" s="21">
        <f t="shared" si="174"/>
        <v>0.75</v>
      </c>
    </row>
    <row r="786" spans="1:30" ht="150" outlineLevel="2" x14ac:dyDescent="0.25">
      <c r="A786" s="15" t="s">
        <v>406</v>
      </c>
      <c r="B786" s="16" t="s">
        <v>285</v>
      </c>
      <c r="C786" s="16" t="s">
        <v>126</v>
      </c>
      <c r="D786" s="16" t="s">
        <v>239</v>
      </c>
      <c r="E786" s="16" t="s">
        <v>58</v>
      </c>
      <c r="F786" s="16" t="s">
        <v>39</v>
      </c>
      <c r="G786" s="16">
        <v>1320</v>
      </c>
      <c r="H786" s="16">
        <v>3420</v>
      </c>
      <c r="I786" s="17" t="s">
        <v>457</v>
      </c>
      <c r="J786" s="18">
        <v>19116155</v>
      </c>
      <c r="K786" s="19">
        <v>19116155</v>
      </c>
      <c r="L786" s="19">
        <v>0</v>
      </c>
      <c r="M786" s="19">
        <v>0</v>
      </c>
      <c r="N786" s="19">
        <v>0</v>
      </c>
      <c r="O786" s="19">
        <v>0</v>
      </c>
      <c r="P786" s="19">
        <v>0</v>
      </c>
      <c r="Q786" s="19">
        <v>0</v>
      </c>
      <c r="R786" s="19">
        <v>19116155</v>
      </c>
      <c r="S786" s="19">
        <v>0</v>
      </c>
      <c r="T786" s="19">
        <v>1593012</v>
      </c>
      <c r="U786" s="19">
        <v>0</v>
      </c>
      <c r="V786" s="19">
        <v>12744096</v>
      </c>
      <c r="W786" s="19">
        <v>12744096</v>
      </c>
      <c r="X786" s="19">
        <v>0</v>
      </c>
      <c r="Y786" s="19">
        <v>4779047</v>
      </c>
      <c r="Z786" s="19">
        <v>0</v>
      </c>
      <c r="AA786" s="19">
        <f t="shared" si="180"/>
        <v>4779047</v>
      </c>
      <c r="AB786" s="20">
        <f t="shared" si="172"/>
        <v>0.66666628304698305</v>
      </c>
      <c r="AC786" s="20">
        <f t="shared" si="173"/>
        <v>8.3333285380872882E-2</v>
      </c>
      <c r="AD786" s="21">
        <f t="shared" si="174"/>
        <v>0.74999956842785598</v>
      </c>
    </row>
    <row r="787" spans="1:30" ht="90" outlineLevel="2" x14ac:dyDescent="0.25">
      <c r="A787" s="15" t="s">
        <v>406</v>
      </c>
      <c r="B787" s="16" t="s">
        <v>285</v>
      </c>
      <c r="C787" s="16" t="s">
        <v>126</v>
      </c>
      <c r="D787" s="16" t="s">
        <v>239</v>
      </c>
      <c r="E787" s="16" t="s">
        <v>129</v>
      </c>
      <c r="F787" s="16" t="s">
        <v>39</v>
      </c>
      <c r="G787" s="16">
        <v>1320</v>
      </c>
      <c r="H787" s="16">
        <v>3420</v>
      </c>
      <c r="I787" s="17" t="s">
        <v>458</v>
      </c>
      <c r="J787" s="18">
        <v>82756295</v>
      </c>
      <c r="K787" s="19">
        <v>82756295</v>
      </c>
      <c r="L787" s="19">
        <v>0</v>
      </c>
      <c r="M787" s="19">
        <v>0</v>
      </c>
      <c r="N787" s="19">
        <v>0</v>
      </c>
      <c r="O787" s="19">
        <v>0</v>
      </c>
      <c r="P787" s="19">
        <v>0</v>
      </c>
      <c r="Q787" s="19">
        <v>0</v>
      </c>
      <c r="R787" s="19">
        <v>82756295</v>
      </c>
      <c r="S787" s="19">
        <v>0</v>
      </c>
      <c r="T787" s="19">
        <v>6896368</v>
      </c>
      <c r="U787" s="19">
        <v>0</v>
      </c>
      <c r="V787" s="19">
        <v>55170854</v>
      </c>
      <c r="W787" s="19">
        <v>55170854</v>
      </c>
      <c r="X787" s="19">
        <v>0</v>
      </c>
      <c r="Y787" s="19">
        <v>20689073</v>
      </c>
      <c r="Z787" s="19">
        <v>0</v>
      </c>
      <c r="AA787" s="19">
        <f t="shared" si="180"/>
        <v>20689073</v>
      </c>
      <c r="AB787" s="20">
        <f t="shared" si="172"/>
        <v>0.66666655388571949</v>
      </c>
      <c r="AC787" s="20">
        <f t="shared" si="173"/>
        <v>8.3333455177035179E-2</v>
      </c>
      <c r="AD787" s="21">
        <f t="shared" si="174"/>
        <v>0.75000000906275466</v>
      </c>
    </row>
    <row r="788" spans="1:30" ht="210" outlineLevel="2" x14ac:dyDescent="0.25">
      <c r="A788" s="15" t="s">
        <v>406</v>
      </c>
      <c r="B788" s="16" t="s">
        <v>482</v>
      </c>
      <c r="C788" s="16" t="s">
        <v>126</v>
      </c>
      <c r="D788" s="16" t="s">
        <v>239</v>
      </c>
      <c r="E788" s="16" t="s">
        <v>58</v>
      </c>
      <c r="F788" s="16" t="s">
        <v>39</v>
      </c>
      <c r="G788" s="16">
        <v>1320</v>
      </c>
      <c r="H788" s="16">
        <v>3480</v>
      </c>
      <c r="I788" s="17" t="s">
        <v>486</v>
      </c>
      <c r="J788" s="18">
        <v>14846025</v>
      </c>
      <c r="K788" s="19">
        <v>14846025</v>
      </c>
      <c r="L788" s="19">
        <v>0</v>
      </c>
      <c r="M788" s="19">
        <v>0</v>
      </c>
      <c r="N788" s="19">
        <v>0</v>
      </c>
      <c r="O788" s="19">
        <v>0</v>
      </c>
      <c r="P788" s="19">
        <v>0</v>
      </c>
      <c r="Q788" s="19">
        <v>0</v>
      </c>
      <c r="R788" s="19">
        <v>14846025</v>
      </c>
      <c r="S788" s="19">
        <v>0</v>
      </c>
      <c r="T788" s="19">
        <v>1237168</v>
      </c>
      <c r="U788" s="19">
        <v>0</v>
      </c>
      <c r="V788" s="19">
        <v>9897344</v>
      </c>
      <c r="W788" s="19">
        <v>9897344</v>
      </c>
      <c r="X788" s="19">
        <v>0</v>
      </c>
      <c r="Y788" s="19">
        <v>3711513</v>
      </c>
      <c r="Z788" s="19">
        <v>0</v>
      </c>
      <c r="AA788" s="19">
        <f t="shared" si="180"/>
        <v>3711513</v>
      </c>
      <c r="AB788" s="20">
        <f t="shared" si="172"/>
        <v>0.66666626251808148</v>
      </c>
      <c r="AC788" s="20">
        <f t="shared" si="173"/>
        <v>8.3333282814760185E-2</v>
      </c>
      <c r="AD788" s="21">
        <f t="shared" si="174"/>
        <v>0.74999954533284163</v>
      </c>
    </row>
    <row r="789" spans="1:30" outlineLevel="1" x14ac:dyDescent="0.25">
      <c r="A789" s="22"/>
      <c r="B789" s="23"/>
      <c r="C789" s="23"/>
      <c r="D789" s="23" t="s">
        <v>592</v>
      </c>
      <c r="E789" s="23"/>
      <c r="F789" s="23"/>
      <c r="G789" s="23"/>
      <c r="H789" s="23"/>
      <c r="I789" s="24"/>
      <c r="J789" s="25">
        <f t="shared" ref="J789:AA789" si="181">SUBTOTAL(9,J771:J788)</f>
        <v>11900207998</v>
      </c>
      <c r="K789" s="26">
        <f t="shared" si="181"/>
        <v>11892207998</v>
      </c>
      <c r="L789" s="26">
        <f t="shared" si="181"/>
        <v>0</v>
      </c>
      <c r="M789" s="26">
        <f t="shared" si="181"/>
        <v>0</v>
      </c>
      <c r="N789" s="26">
        <f t="shared" si="181"/>
        <v>-831443310</v>
      </c>
      <c r="O789" s="26">
        <f t="shared" si="181"/>
        <v>0</v>
      </c>
      <c r="P789" s="26">
        <f t="shared" si="181"/>
        <v>0</v>
      </c>
      <c r="Q789" s="26">
        <f t="shared" si="181"/>
        <v>-195717395.15000001</v>
      </c>
      <c r="R789" s="26">
        <f t="shared" si="181"/>
        <v>10865047292.85</v>
      </c>
      <c r="S789" s="26">
        <f t="shared" si="181"/>
        <v>0</v>
      </c>
      <c r="T789" s="26">
        <f t="shared" si="181"/>
        <v>939223560.23000002</v>
      </c>
      <c r="U789" s="26">
        <f t="shared" si="181"/>
        <v>0</v>
      </c>
      <c r="V789" s="26">
        <f t="shared" si="181"/>
        <v>7371014299.6400003</v>
      </c>
      <c r="W789" s="26">
        <f t="shared" si="181"/>
        <v>7371014299.6400003</v>
      </c>
      <c r="X789" s="26">
        <f t="shared" si="181"/>
        <v>0</v>
      </c>
      <c r="Y789" s="26">
        <f t="shared" si="181"/>
        <v>3581970138.1300001</v>
      </c>
      <c r="Z789" s="26">
        <f t="shared" si="181"/>
        <v>0</v>
      </c>
      <c r="AA789" s="26">
        <f t="shared" si="181"/>
        <v>2554809432.98</v>
      </c>
      <c r="AB789" s="27">
        <f t="shared" si="172"/>
        <v>0.67841529824639324</v>
      </c>
      <c r="AC789" s="27">
        <f t="shared" si="173"/>
        <v>8.6444498115353638E-2</v>
      </c>
      <c r="AD789" s="28">
        <f t="shared" si="174"/>
        <v>0.76485979636174684</v>
      </c>
    </row>
    <row r="790" spans="1:30" ht="75" outlineLevel="2" x14ac:dyDescent="0.25">
      <c r="A790" s="15" t="s">
        <v>35</v>
      </c>
      <c r="B790" s="16" t="s">
        <v>36</v>
      </c>
      <c r="C790" s="16" t="s">
        <v>126</v>
      </c>
      <c r="D790" s="16" t="s">
        <v>155</v>
      </c>
      <c r="E790" s="16" t="s">
        <v>129</v>
      </c>
      <c r="F790" s="16" t="s">
        <v>39</v>
      </c>
      <c r="G790" s="16">
        <v>1320</v>
      </c>
      <c r="H790" s="16">
        <v>3480</v>
      </c>
      <c r="I790" s="17" t="s">
        <v>156</v>
      </c>
      <c r="J790" s="18">
        <v>156376300</v>
      </c>
      <c r="K790" s="19">
        <v>156376300</v>
      </c>
      <c r="L790" s="19">
        <v>0</v>
      </c>
      <c r="M790" s="19">
        <v>0</v>
      </c>
      <c r="N790" s="19">
        <v>0</v>
      </c>
      <c r="O790" s="19">
        <v>0</v>
      </c>
      <c r="P790" s="19">
        <v>0</v>
      </c>
      <c r="Q790" s="19">
        <v>0</v>
      </c>
      <c r="R790" s="19">
        <v>156376300</v>
      </c>
      <c r="S790" s="19">
        <v>0</v>
      </c>
      <c r="T790" s="19">
        <v>13031364.550000001</v>
      </c>
      <c r="U790" s="19">
        <v>0</v>
      </c>
      <c r="V790" s="19">
        <v>104250866.45</v>
      </c>
      <c r="W790" s="19">
        <v>104250866.45</v>
      </c>
      <c r="X790" s="19">
        <v>0</v>
      </c>
      <c r="Y790" s="19">
        <v>39094069</v>
      </c>
      <c r="Z790" s="19">
        <v>0</v>
      </c>
      <c r="AA790" s="19">
        <f t="shared" si="180"/>
        <v>39094068.999999985</v>
      </c>
      <c r="AB790" s="20">
        <f t="shared" si="172"/>
        <v>0.66666666528111995</v>
      </c>
      <c r="AC790" s="20">
        <f t="shared" si="173"/>
        <v>8.333337308786562E-2</v>
      </c>
      <c r="AD790" s="21">
        <f t="shared" si="174"/>
        <v>0.75000003836898554</v>
      </c>
    </row>
    <row r="791" spans="1:30" ht="75" outlineLevel="2" x14ac:dyDescent="0.25">
      <c r="A791" s="15" t="s">
        <v>35</v>
      </c>
      <c r="B791" s="16" t="s">
        <v>36</v>
      </c>
      <c r="C791" s="16" t="s">
        <v>126</v>
      </c>
      <c r="D791" s="16" t="s">
        <v>155</v>
      </c>
      <c r="E791" s="16" t="s">
        <v>131</v>
      </c>
      <c r="F791" s="16" t="s">
        <v>39</v>
      </c>
      <c r="G791" s="16">
        <v>1320</v>
      </c>
      <c r="H791" s="16">
        <v>3480</v>
      </c>
      <c r="I791" s="17" t="s">
        <v>157</v>
      </c>
      <c r="J791" s="18">
        <v>112000000</v>
      </c>
      <c r="K791" s="19">
        <v>112000000</v>
      </c>
      <c r="L791" s="19">
        <v>0</v>
      </c>
      <c r="M791" s="19">
        <v>0</v>
      </c>
      <c r="N791" s="19">
        <v>0</v>
      </c>
      <c r="O791" s="19">
        <v>0</v>
      </c>
      <c r="P791" s="19">
        <v>0</v>
      </c>
      <c r="Q791" s="19">
        <v>0</v>
      </c>
      <c r="R791" s="19">
        <v>112000000</v>
      </c>
      <c r="S791" s="19">
        <v>0</v>
      </c>
      <c r="T791" s="19">
        <v>84000006</v>
      </c>
      <c r="U791" s="19">
        <v>0</v>
      </c>
      <c r="V791" s="19">
        <v>0</v>
      </c>
      <c r="W791" s="19">
        <v>0</v>
      </c>
      <c r="X791" s="19">
        <v>0</v>
      </c>
      <c r="Y791" s="19">
        <v>27999994</v>
      </c>
      <c r="Z791" s="19">
        <v>0</v>
      </c>
      <c r="AA791" s="19">
        <f t="shared" si="180"/>
        <v>27999994</v>
      </c>
      <c r="AB791" s="20">
        <f t="shared" si="172"/>
        <v>0</v>
      </c>
      <c r="AC791" s="20">
        <f t="shared" si="173"/>
        <v>0.75000005357142863</v>
      </c>
      <c r="AD791" s="21">
        <f t="shared" si="174"/>
        <v>0.75000005357142863</v>
      </c>
    </row>
    <row r="792" spans="1:30" ht="315" outlineLevel="2" x14ac:dyDescent="0.25">
      <c r="A792" s="15" t="s">
        <v>406</v>
      </c>
      <c r="B792" s="16" t="s">
        <v>250</v>
      </c>
      <c r="C792" s="16" t="s">
        <v>126</v>
      </c>
      <c r="D792" s="16" t="s">
        <v>155</v>
      </c>
      <c r="E792" s="16" t="s">
        <v>58</v>
      </c>
      <c r="F792" s="16" t="s">
        <v>39</v>
      </c>
      <c r="G792" s="16">
        <v>1320</v>
      </c>
      <c r="H792" s="16">
        <v>3410</v>
      </c>
      <c r="I792" s="17" t="s">
        <v>418</v>
      </c>
      <c r="J792" s="18">
        <v>202281955</v>
      </c>
      <c r="K792" s="19">
        <v>202281955</v>
      </c>
      <c r="L792" s="19">
        <v>0</v>
      </c>
      <c r="M792" s="19">
        <v>0</v>
      </c>
      <c r="N792" s="19">
        <v>0</v>
      </c>
      <c r="O792" s="19">
        <v>0</v>
      </c>
      <c r="P792" s="19">
        <v>0</v>
      </c>
      <c r="Q792" s="19">
        <v>0</v>
      </c>
      <c r="R792" s="19">
        <v>202281955</v>
      </c>
      <c r="S792" s="19">
        <v>0</v>
      </c>
      <c r="T792" s="19">
        <v>16856830</v>
      </c>
      <c r="U792" s="19">
        <v>0</v>
      </c>
      <c r="V792" s="19">
        <v>134854640</v>
      </c>
      <c r="W792" s="19">
        <v>134854640</v>
      </c>
      <c r="X792" s="19">
        <v>0</v>
      </c>
      <c r="Y792" s="19">
        <v>50570485</v>
      </c>
      <c r="Z792" s="19">
        <v>0</v>
      </c>
      <c r="AA792" s="19">
        <f t="shared" si="180"/>
        <v>50570485</v>
      </c>
      <c r="AB792" s="20">
        <f t="shared" si="172"/>
        <v>0.66666668314531563</v>
      </c>
      <c r="AC792" s="20">
        <f t="shared" si="173"/>
        <v>8.3333335393164454E-2</v>
      </c>
      <c r="AD792" s="21">
        <f t="shared" si="174"/>
        <v>0.75000001853848008</v>
      </c>
    </row>
    <row r="793" spans="1:30" ht="330" outlineLevel="2" x14ac:dyDescent="0.25">
      <c r="A793" s="15" t="s">
        <v>406</v>
      </c>
      <c r="B793" s="16" t="s">
        <v>258</v>
      </c>
      <c r="C793" s="16" t="s">
        <v>126</v>
      </c>
      <c r="D793" s="16" t="s">
        <v>155</v>
      </c>
      <c r="E793" s="16" t="s">
        <v>58</v>
      </c>
      <c r="F793" s="16" t="s">
        <v>39</v>
      </c>
      <c r="G793" s="16">
        <v>1320</v>
      </c>
      <c r="H793" s="16">
        <v>3420</v>
      </c>
      <c r="I793" s="17" t="s">
        <v>448</v>
      </c>
      <c r="J793" s="18">
        <v>283912817</v>
      </c>
      <c r="K793" s="19">
        <v>283912817</v>
      </c>
      <c r="L793" s="19">
        <v>0</v>
      </c>
      <c r="M793" s="19">
        <v>0</v>
      </c>
      <c r="N793" s="19">
        <v>0</v>
      </c>
      <c r="O793" s="19">
        <v>0</v>
      </c>
      <c r="P793" s="19">
        <v>0</v>
      </c>
      <c r="Q793" s="19">
        <v>0</v>
      </c>
      <c r="R793" s="19">
        <v>283912817</v>
      </c>
      <c r="S793" s="19">
        <v>0</v>
      </c>
      <c r="T793" s="19">
        <v>23659401</v>
      </c>
      <c r="U793" s="19">
        <v>0</v>
      </c>
      <c r="V793" s="19">
        <v>189275208</v>
      </c>
      <c r="W793" s="19">
        <v>189275208</v>
      </c>
      <c r="X793" s="19">
        <v>0</v>
      </c>
      <c r="Y793" s="19">
        <v>70978208</v>
      </c>
      <c r="Z793" s="19">
        <v>0</v>
      </c>
      <c r="AA793" s="19">
        <f t="shared" si="180"/>
        <v>70978208</v>
      </c>
      <c r="AB793" s="20">
        <f t="shared" si="172"/>
        <v>0.66666665492597332</v>
      </c>
      <c r="AC793" s="20">
        <f t="shared" si="173"/>
        <v>8.3333331865746665E-2</v>
      </c>
      <c r="AD793" s="21">
        <f t="shared" si="174"/>
        <v>0.74999998679171997</v>
      </c>
    </row>
    <row r="794" spans="1:30" ht="90" outlineLevel="2" x14ac:dyDescent="0.25">
      <c r="A794" s="15" t="s">
        <v>406</v>
      </c>
      <c r="B794" s="16" t="s">
        <v>285</v>
      </c>
      <c r="C794" s="16" t="s">
        <v>126</v>
      </c>
      <c r="D794" s="16" t="s">
        <v>155</v>
      </c>
      <c r="E794" s="16" t="s">
        <v>58</v>
      </c>
      <c r="F794" s="16" t="s">
        <v>39</v>
      </c>
      <c r="G794" s="16">
        <v>1320</v>
      </c>
      <c r="H794" s="16">
        <v>3420</v>
      </c>
      <c r="I794" s="17" t="s">
        <v>459</v>
      </c>
      <c r="J794" s="18">
        <v>733150526</v>
      </c>
      <c r="K794" s="19">
        <v>733150526</v>
      </c>
      <c r="L794" s="19">
        <v>0</v>
      </c>
      <c r="M794" s="19">
        <v>0</v>
      </c>
      <c r="N794" s="19">
        <v>0</v>
      </c>
      <c r="O794" s="19">
        <v>0</v>
      </c>
      <c r="P794" s="19">
        <v>0</v>
      </c>
      <c r="Q794" s="19">
        <v>0</v>
      </c>
      <c r="R794" s="19">
        <v>733150526</v>
      </c>
      <c r="S794" s="19">
        <v>0</v>
      </c>
      <c r="T794" s="19">
        <v>74420758.010000005</v>
      </c>
      <c r="U794" s="19">
        <v>0</v>
      </c>
      <c r="V794" s="19">
        <v>449258191.99000001</v>
      </c>
      <c r="W794" s="19">
        <v>449258191.99000001</v>
      </c>
      <c r="X794" s="19">
        <v>0</v>
      </c>
      <c r="Y794" s="19">
        <v>209471576</v>
      </c>
      <c r="Z794" s="19">
        <v>0</v>
      </c>
      <c r="AA794" s="19">
        <f t="shared" si="180"/>
        <v>209471576</v>
      </c>
      <c r="AB794" s="20">
        <f t="shared" si="172"/>
        <v>0.612777562120988</v>
      </c>
      <c r="AC794" s="20">
        <f t="shared" si="173"/>
        <v>0.1015081560618017</v>
      </c>
      <c r="AD794" s="21">
        <f t="shared" si="174"/>
        <v>0.71428571818278974</v>
      </c>
    </row>
    <row r="795" spans="1:30" ht="90" outlineLevel="2" x14ac:dyDescent="0.25">
      <c r="A795" s="15" t="s">
        <v>406</v>
      </c>
      <c r="B795" s="16" t="s">
        <v>285</v>
      </c>
      <c r="C795" s="16" t="s">
        <v>126</v>
      </c>
      <c r="D795" s="16" t="s">
        <v>155</v>
      </c>
      <c r="E795" s="16" t="s">
        <v>129</v>
      </c>
      <c r="F795" s="16" t="s">
        <v>39</v>
      </c>
      <c r="G795" s="16">
        <v>1320</v>
      </c>
      <c r="H795" s="16">
        <v>3420</v>
      </c>
      <c r="I795" s="17" t="s">
        <v>460</v>
      </c>
      <c r="J795" s="18">
        <v>1632644058</v>
      </c>
      <c r="K795" s="19">
        <v>1632644058</v>
      </c>
      <c r="L795" s="19">
        <v>0</v>
      </c>
      <c r="M795" s="19">
        <v>0</v>
      </c>
      <c r="N795" s="19">
        <v>0</v>
      </c>
      <c r="O795" s="19">
        <v>0</v>
      </c>
      <c r="P795" s="19">
        <v>0</v>
      </c>
      <c r="Q795" s="19">
        <v>-150000000</v>
      </c>
      <c r="R795" s="19">
        <v>1482644058</v>
      </c>
      <c r="S795" s="19">
        <v>0</v>
      </c>
      <c r="T795" s="19">
        <v>189240478.37</v>
      </c>
      <c r="U795" s="19">
        <v>0</v>
      </c>
      <c r="V795" s="19">
        <v>976933851.63</v>
      </c>
      <c r="W795" s="19">
        <v>976933851.63</v>
      </c>
      <c r="X795" s="19">
        <v>0</v>
      </c>
      <c r="Y795" s="19">
        <v>466469728</v>
      </c>
      <c r="Z795" s="19">
        <v>0</v>
      </c>
      <c r="AA795" s="19">
        <f t="shared" si="180"/>
        <v>316469728.00000012</v>
      </c>
      <c r="AB795" s="20">
        <f t="shared" si="172"/>
        <v>0.65891327480705419</v>
      </c>
      <c r="AC795" s="20">
        <f t="shared" si="173"/>
        <v>0.12763716102250081</v>
      </c>
      <c r="AD795" s="21">
        <f t="shared" si="174"/>
        <v>0.78655043582955497</v>
      </c>
    </row>
    <row r="796" spans="1:30" outlineLevel="1" x14ac:dyDescent="0.25">
      <c r="A796" s="22"/>
      <c r="B796" s="23"/>
      <c r="C796" s="23"/>
      <c r="D796" s="23" t="s">
        <v>593</v>
      </c>
      <c r="E796" s="23"/>
      <c r="F796" s="23"/>
      <c r="G796" s="23"/>
      <c r="H796" s="23"/>
      <c r="I796" s="24"/>
      <c r="J796" s="25">
        <f t="shared" ref="J796:AA796" si="182">SUBTOTAL(9,J790:J795)</f>
        <v>3120365656</v>
      </c>
      <c r="K796" s="26">
        <f t="shared" si="182"/>
        <v>3120365656</v>
      </c>
      <c r="L796" s="26">
        <f t="shared" si="182"/>
        <v>0</v>
      </c>
      <c r="M796" s="26">
        <f t="shared" si="182"/>
        <v>0</v>
      </c>
      <c r="N796" s="26">
        <f t="shared" si="182"/>
        <v>0</v>
      </c>
      <c r="O796" s="26">
        <f t="shared" si="182"/>
        <v>0</v>
      </c>
      <c r="P796" s="26">
        <f t="shared" si="182"/>
        <v>0</v>
      </c>
      <c r="Q796" s="26">
        <f t="shared" si="182"/>
        <v>-150000000</v>
      </c>
      <c r="R796" s="26">
        <f t="shared" si="182"/>
        <v>2970365656</v>
      </c>
      <c r="S796" s="26">
        <f t="shared" si="182"/>
        <v>0</v>
      </c>
      <c r="T796" s="26">
        <f t="shared" si="182"/>
        <v>401208837.93000001</v>
      </c>
      <c r="U796" s="26">
        <f t="shared" si="182"/>
        <v>0</v>
      </c>
      <c r="V796" s="26">
        <f t="shared" si="182"/>
        <v>1854572758.0700002</v>
      </c>
      <c r="W796" s="26">
        <f t="shared" si="182"/>
        <v>1854572758.0700002</v>
      </c>
      <c r="X796" s="26">
        <f t="shared" si="182"/>
        <v>0</v>
      </c>
      <c r="Y796" s="26">
        <f t="shared" si="182"/>
        <v>864584060</v>
      </c>
      <c r="Z796" s="26">
        <f t="shared" si="182"/>
        <v>0</v>
      </c>
      <c r="AA796" s="26">
        <f t="shared" si="182"/>
        <v>714584060.00000012</v>
      </c>
      <c r="AB796" s="27">
        <f t="shared" si="172"/>
        <v>0.62435840325713765</v>
      </c>
      <c r="AC796" s="27">
        <f t="shared" si="173"/>
        <v>0.13507052140856021</v>
      </c>
      <c r="AD796" s="28">
        <f t="shared" si="174"/>
        <v>0.75942892466569789</v>
      </c>
    </row>
    <row r="797" spans="1:30" ht="135" outlineLevel="2" x14ac:dyDescent="0.25">
      <c r="A797" s="15" t="s">
        <v>177</v>
      </c>
      <c r="B797" s="16" t="s">
        <v>36</v>
      </c>
      <c r="C797" s="16" t="s">
        <v>126</v>
      </c>
      <c r="D797" s="16" t="s">
        <v>246</v>
      </c>
      <c r="E797" s="16"/>
      <c r="F797" s="16" t="s">
        <v>39</v>
      </c>
      <c r="G797" s="16">
        <v>1320</v>
      </c>
      <c r="H797" s="16">
        <v>3480</v>
      </c>
      <c r="I797" s="17" t="s">
        <v>247</v>
      </c>
      <c r="J797" s="18">
        <v>728705532</v>
      </c>
      <c r="K797" s="19">
        <v>728705532</v>
      </c>
      <c r="L797" s="19"/>
      <c r="M797" s="19">
        <v>200000000</v>
      </c>
      <c r="N797" s="19"/>
      <c r="O797" s="19"/>
      <c r="P797" s="19">
        <v>0</v>
      </c>
      <c r="Q797" s="19">
        <v>0</v>
      </c>
      <c r="R797" s="19">
        <v>928705532</v>
      </c>
      <c r="S797" s="19">
        <v>0</v>
      </c>
      <c r="T797" s="19">
        <v>178125856.52000001</v>
      </c>
      <c r="U797" s="19">
        <v>0</v>
      </c>
      <c r="V797" s="19">
        <v>550576675.48000002</v>
      </c>
      <c r="W797" s="19">
        <v>537251242.39999998</v>
      </c>
      <c r="X797" s="19">
        <v>3000</v>
      </c>
      <c r="Y797" s="19">
        <v>3000</v>
      </c>
      <c r="Z797" s="19">
        <v>0</v>
      </c>
      <c r="AA797" s="19">
        <f t="shared" si="180"/>
        <v>200003000</v>
      </c>
      <c r="AB797" s="20">
        <f t="shared" si="172"/>
        <v>0.59284310958535347</v>
      </c>
      <c r="AC797" s="20">
        <f t="shared" si="173"/>
        <v>0.1918001458830548</v>
      </c>
      <c r="AD797" s="21">
        <f t="shared" si="174"/>
        <v>0.7846432554684083</v>
      </c>
    </row>
    <row r="798" spans="1:30" ht="330" outlineLevel="2" x14ac:dyDescent="0.25">
      <c r="A798" s="15" t="s">
        <v>249</v>
      </c>
      <c r="B798" s="16" t="s">
        <v>258</v>
      </c>
      <c r="C798" s="16" t="s">
        <v>126</v>
      </c>
      <c r="D798" s="16" t="s">
        <v>246</v>
      </c>
      <c r="E798" s="16"/>
      <c r="F798" s="16" t="s">
        <v>39</v>
      </c>
      <c r="G798" s="16">
        <v>1320</v>
      </c>
      <c r="H798" s="16">
        <v>3480</v>
      </c>
      <c r="I798" s="17" t="s">
        <v>281</v>
      </c>
      <c r="J798" s="18">
        <v>0</v>
      </c>
      <c r="K798" s="19">
        <v>43921966</v>
      </c>
      <c r="L798" s="19"/>
      <c r="M798" s="19"/>
      <c r="N798" s="19"/>
      <c r="O798" s="19"/>
      <c r="P798" s="19">
        <v>0</v>
      </c>
      <c r="Q798" s="19">
        <v>0</v>
      </c>
      <c r="R798" s="19">
        <v>43921966</v>
      </c>
      <c r="S798" s="19">
        <v>0</v>
      </c>
      <c r="T798" s="19">
        <v>0</v>
      </c>
      <c r="U798" s="19">
        <v>0</v>
      </c>
      <c r="V798" s="19">
        <v>43882390</v>
      </c>
      <c r="W798" s="19">
        <v>43882390</v>
      </c>
      <c r="X798" s="19">
        <v>39576</v>
      </c>
      <c r="Y798" s="19">
        <v>39576</v>
      </c>
      <c r="Z798" s="19">
        <v>0</v>
      </c>
      <c r="AA798" s="19">
        <f t="shared" si="180"/>
        <v>39576</v>
      </c>
      <c r="AB798" s="20">
        <f t="shared" si="172"/>
        <v>0.99909894743782646</v>
      </c>
      <c r="AC798" s="20">
        <f t="shared" si="173"/>
        <v>0</v>
      </c>
      <c r="AD798" s="21">
        <f t="shared" si="174"/>
        <v>0.99909894743782646</v>
      </c>
    </row>
    <row r="799" spans="1:30" ht="135" outlineLevel="2" x14ac:dyDescent="0.25">
      <c r="A799" s="15" t="s">
        <v>249</v>
      </c>
      <c r="B799" s="16" t="s">
        <v>285</v>
      </c>
      <c r="C799" s="16" t="s">
        <v>126</v>
      </c>
      <c r="D799" s="16" t="s">
        <v>246</v>
      </c>
      <c r="E799" s="16"/>
      <c r="F799" s="16" t="s">
        <v>39</v>
      </c>
      <c r="G799" s="16">
        <v>1320</v>
      </c>
      <c r="H799" s="16">
        <v>3480</v>
      </c>
      <c r="I799" s="17" t="s">
        <v>297</v>
      </c>
      <c r="J799" s="18">
        <v>3000000</v>
      </c>
      <c r="K799" s="19">
        <v>10503057</v>
      </c>
      <c r="L799" s="19"/>
      <c r="M799" s="19"/>
      <c r="N799" s="19"/>
      <c r="O799" s="19"/>
      <c r="P799" s="19">
        <v>0</v>
      </c>
      <c r="Q799" s="19">
        <v>0</v>
      </c>
      <c r="R799" s="19">
        <v>10503057</v>
      </c>
      <c r="S799" s="19">
        <v>0</v>
      </c>
      <c r="T799" s="19">
        <v>0</v>
      </c>
      <c r="U799" s="19">
        <v>0</v>
      </c>
      <c r="V799" s="19">
        <v>0</v>
      </c>
      <c r="W799" s="19">
        <v>0</v>
      </c>
      <c r="X799" s="19">
        <v>10503057</v>
      </c>
      <c r="Y799" s="19">
        <v>10503057</v>
      </c>
      <c r="Z799" s="19">
        <v>0</v>
      </c>
      <c r="AA799" s="19">
        <f t="shared" si="180"/>
        <v>10503057</v>
      </c>
      <c r="AB799" s="20">
        <f t="shared" si="172"/>
        <v>0</v>
      </c>
      <c r="AC799" s="20">
        <f t="shared" si="173"/>
        <v>0</v>
      </c>
      <c r="AD799" s="21">
        <f t="shared" si="174"/>
        <v>0</v>
      </c>
    </row>
    <row r="800" spans="1:30" ht="180" outlineLevel="2" x14ac:dyDescent="0.25">
      <c r="A800" s="15" t="s">
        <v>301</v>
      </c>
      <c r="B800" s="16" t="s">
        <v>36</v>
      </c>
      <c r="C800" s="16" t="s">
        <v>126</v>
      </c>
      <c r="D800" s="16" t="s">
        <v>246</v>
      </c>
      <c r="E800" s="16"/>
      <c r="F800" s="16" t="s">
        <v>39</v>
      </c>
      <c r="G800" s="16">
        <v>1320</v>
      </c>
      <c r="H800" s="16">
        <v>3480</v>
      </c>
      <c r="I800" s="17" t="s">
        <v>309</v>
      </c>
      <c r="J800" s="18">
        <v>0</v>
      </c>
      <c r="K800" s="19">
        <v>0</v>
      </c>
      <c r="L800" s="19">
        <v>6315587</v>
      </c>
      <c r="M800" s="19"/>
      <c r="N800" s="19"/>
      <c r="O800" s="19"/>
      <c r="P800" s="19">
        <v>0</v>
      </c>
      <c r="Q800" s="19">
        <v>0</v>
      </c>
      <c r="R800" s="19">
        <v>6315587</v>
      </c>
      <c r="S800" s="19">
        <v>0</v>
      </c>
      <c r="T800" s="19">
        <v>0</v>
      </c>
      <c r="U800" s="19">
        <v>0</v>
      </c>
      <c r="V800" s="19">
        <v>0</v>
      </c>
      <c r="W800" s="19">
        <v>0</v>
      </c>
      <c r="X800" s="19">
        <v>0</v>
      </c>
      <c r="Y800" s="19">
        <v>0</v>
      </c>
      <c r="Z800" s="19">
        <v>0</v>
      </c>
      <c r="AA800" s="19">
        <f t="shared" si="180"/>
        <v>6315587</v>
      </c>
      <c r="AB800" s="20">
        <f t="shared" ref="AB800:AB841" si="183">V800/R800</f>
        <v>0</v>
      </c>
      <c r="AC800" s="20">
        <f t="shared" ref="AC800:AC841" si="184">(S800+T800+U800)/R800</f>
        <v>0</v>
      </c>
      <c r="AD800" s="21">
        <f t="shared" ref="AD800:AD841" si="185">AB800+AC800</f>
        <v>0</v>
      </c>
    </row>
    <row r="801" spans="1:30" ht="135" outlineLevel="2" x14ac:dyDescent="0.25">
      <c r="A801" s="15" t="s">
        <v>347</v>
      </c>
      <c r="B801" s="16" t="s">
        <v>36</v>
      </c>
      <c r="C801" s="16" t="s">
        <v>126</v>
      </c>
      <c r="D801" s="16" t="s">
        <v>246</v>
      </c>
      <c r="E801" s="16"/>
      <c r="F801" s="16" t="s">
        <v>39</v>
      </c>
      <c r="G801" s="16">
        <v>1320</v>
      </c>
      <c r="H801" s="16">
        <v>3480</v>
      </c>
      <c r="I801" s="17" t="s">
        <v>364</v>
      </c>
      <c r="J801" s="18">
        <v>0</v>
      </c>
      <c r="K801" s="19">
        <v>0</v>
      </c>
      <c r="L801" s="19">
        <v>42432941</v>
      </c>
      <c r="M801" s="19"/>
      <c r="N801" s="19"/>
      <c r="O801" s="19"/>
      <c r="P801" s="19">
        <v>0</v>
      </c>
      <c r="Q801" s="19">
        <v>0</v>
      </c>
      <c r="R801" s="19">
        <v>42432941</v>
      </c>
      <c r="S801" s="19">
        <v>0</v>
      </c>
      <c r="T801" s="19">
        <v>0</v>
      </c>
      <c r="U801" s="19">
        <v>0</v>
      </c>
      <c r="V801" s="19">
        <v>0</v>
      </c>
      <c r="W801" s="19">
        <v>0</v>
      </c>
      <c r="X801" s="19">
        <v>0</v>
      </c>
      <c r="Y801" s="19">
        <v>0</v>
      </c>
      <c r="Z801" s="19">
        <v>0</v>
      </c>
      <c r="AA801" s="19">
        <f t="shared" si="180"/>
        <v>42432941</v>
      </c>
      <c r="AB801" s="20">
        <f t="shared" si="183"/>
        <v>0</v>
      </c>
      <c r="AC801" s="20">
        <f t="shared" si="184"/>
        <v>0</v>
      </c>
      <c r="AD801" s="21">
        <f t="shared" si="185"/>
        <v>0</v>
      </c>
    </row>
    <row r="802" spans="1:30" ht="120" outlineLevel="2" x14ac:dyDescent="0.25">
      <c r="A802" s="15" t="s">
        <v>368</v>
      </c>
      <c r="B802" s="16" t="s">
        <v>36</v>
      </c>
      <c r="C802" s="16" t="s">
        <v>126</v>
      </c>
      <c r="D802" s="16" t="s">
        <v>246</v>
      </c>
      <c r="E802" s="16"/>
      <c r="F802" s="16" t="s">
        <v>39</v>
      </c>
      <c r="G802" s="16">
        <v>1320</v>
      </c>
      <c r="H802" s="16">
        <v>3460</v>
      </c>
      <c r="I802" s="17" t="s">
        <v>403</v>
      </c>
      <c r="J802" s="18">
        <v>413462164</v>
      </c>
      <c r="K802" s="19">
        <v>413462164</v>
      </c>
      <c r="L802" s="19">
        <v>1200000000</v>
      </c>
      <c r="M802" s="19"/>
      <c r="N802" s="19"/>
      <c r="O802" s="19"/>
      <c r="P802" s="19">
        <v>0</v>
      </c>
      <c r="Q802" s="19">
        <v>0</v>
      </c>
      <c r="R802" s="19">
        <v>1613462164</v>
      </c>
      <c r="S802" s="19">
        <v>0</v>
      </c>
      <c r="T802" s="19">
        <v>0</v>
      </c>
      <c r="U802" s="19">
        <v>0</v>
      </c>
      <c r="V802" s="19">
        <v>411888712.19999999</v>
      </c>
      <c r="W802" s="19">
        <v>411888712.19999999</v>
      </c>
      <c r="X802" s="19">
        <v>1573451.8</v>
      </c>
      <c r="Y802" s="19">
        <v>1573451.8</v>
      </c>
      <c r="Z802" s="19">
        <v>0</v>
      </c>
      <c r="AA802" s="19">
        <f t="shared" si="180"/>
        <v>1201573451.8</v>
      </c>
      <c r="AB802" s="20">
        <f t="shared" si="183"/>
        <v>0.25528253552526442</v>
      </c>
      <c r="AC802" s="20">
        <f t="shared" si="184"/>
        <v>0</v>
      </c>
      <c r="AD802" s="21">
        <f t="shared" si="185"/>
        <v>0.25528253552526442</v>
      </c>
    </row>
    <row r="803" spans="1:30" outlineLevel="1" x14ac:dyDescent="0.25">
      <c r="A803" s="22"/>
      <c r="B803" s="23"/>
      <c r="C803" s="23"/>
      <c r="D803" s="23" t="s">
        <v>594</v>
      </c>
      <c r="E803" s="23"/>
      <c r="F803" s="23"/>
      <c r="G803" s="23"/>
      <c r="H803" s="23"/>
      <c r="I803" s="24"/>
      <c r="J803" s="25">
        <f t="shared" ref="J803:AA803" si="186">SUBTOTAL(9,J797:J802)</f>
        <v>1145167696</v>
      </c>
      <c r="K803" s="26">
        <f t="shared" si="186"/>
        <v>1196592719</v>
      </c>
      <c r="L803" s="26">
        <f t="shared" si="186"/>
        <v>1248748528</v>
      </c>
      <c r="M803" s="26">
        <f t="shared" si="186"/>
        <v>200000000</v>
      </c>
      <c r="N803" s="26">
        <f t="shared" si="186"/>
        <v>0</v>
      </c>
      <c r="O803" s="26">
        <f t="shared" si="186"/>
        <v>0</v>
      </c>
      <c r="P803" s="26">
        <f t="shared" si="186"/>
        <v>0</v>
      </c>
      <c r="Q803" s="26">
        <f t="shared" si="186"/>
        <v>0</v>
      </c>
      <c r="R803" s="26">
        <f t="shared" si="186"/>
        <v>2645341247</v>
      </c>
      <c r="S803" s="26">
        <f t="shared" si="186"/>
        <v>0</v>
      </c>
      <c r="T803" s="26">
        <f t="shared" si="186"/>
        <v>178125856.52000001</v>
      </c>
      <c r="U803" s="26">
        <f t="shared" si="186"/>
        <v>0</v>
      </c>
      <c r="V803" s="26">
        <f t="shared" si="186"/>
        <v>1006347777.6800001</v>
      </c>
      <c r="W803" s="26">
        <f t="shared" si="186"/>
        <v>993022344.5999999</v>
      </c>
      <c r="X803" s="26">
        <f t="shared" si="186"/>
        <v>12119084.800000001</v>
      </c>
      <c r="Y803" s="26">
        <f t="shared" si="186"/>
        <v>12119084.800000001</v>
      </c>
      <c r="Z803" s="26">
        <f t="shared" si="186"/>
        <v>0</v>
      </c>
      <c r="AA803" s="26">
        <f t="shared" si="186"/>
        <v>1460867612.8</v>
      </c>
      <c r="AB803" s="27">
        <f t="shared" si="183"/>
        <v>0.38042266903042021</v>
      </c>
      <c r="AC803" s="27">
        <f t="shared" si="184"/>
        <v>6.7335681822527457E-2</v>
      </c>
      <c r="AD803" s="28">
        <f t="shared" si="185"/>
        <v>0.44775835085294768</v>
      </c>
    </row>
    <row r="804" spans="1:30" ht="75" outlineLevel="2" x14ac:dyDescent="0.25">
      <c r="A804" s="15" t="s">
        <v>347</v>
      </c>
      <c r="B804" s="16" t="s">
        <v>36</v>
      </c>
      <c r="C804" s="16" t="s">
        <v>126</v>
      </c>
      <c r="D804" s="16" t="s">
        <v>365</v>
      </c>
      <c r="E804" s="16"/>
      <c r="F804" s="16" t="s">
        <v>39</v>
      </c>
      <c r="G804" s="16">
        <v>1320</v>
      </c>
      <c r="H804" s="16">
        <v>3480</v>
      </c>
      <c r="I804" s="17" t="s">
        <v>366</v>
      </c>
      <c r="J804" s="18">
        <v>2901792</v>
      </c>
      <c r="K804" s="19">
        <v>2901792</v>
      </c>
      <c r="L804" s="19">
        <v>0</v>
      </c>
      <c r="M804" s="19">
        <v>0</v>
      </c>
      <c r="N804" s="19">
        <v>0</v>
      </c>
      <c r="O804" s="19">
        <v>0</v>
      </c>
      <c r="P804" s="19">
        <v>0</v>
      </c>
      <c r="Q804" s="19">
        <v>-150101.32</v>
      </c>
      <c r="R804" s="19">
        <v>2751690.68</v>
      </c>
      <c r="S804" s="19">
        <v>0</v>
      </c>
      <c r="T804" s="19">
        <v>2751690.68</v>
      </c>
      <c r="U804" s="19">
        <v>0</v>
      </c>
      <c r="V804" s="19">
        <v>0</v>
      </c>
      <c r="W804" s="19">
        <v>0</v>
      </c>
      <c r="X804" s="19">
        <v>0</v>
      </c>
      <c r="Y804" s="19">
        <v>150101.32</v>
      </c>
      <c r="Z804" s="19">
        <v>0</v>
      </c>
      <c r="AA804" s="19">
        <f t="shared" si="180"/>
        <v>0</v>
      </c>
      <c r="AB804" s="20">
        <f t="shared" si="183"/>
        <v>0</v>
      </c>
      <c r="AC804" s="20">
        <f t="shared" si="184"/>
        <v>1</v>
      </c>
      <c r="AD804" s="21">
        <f t="shared" si="185"/>
        <v>1</v>
      </c>
    </row>
    <row r="805" spans="1:30" ht="75" outlineLevel="2" x14ac:dyDescent="0.25">
      <c r="A805" s="15" t="s">
        <v>406</v>
      </c>
      <c r="B805" s="16" t="s">
        <v>250</v>
      </c>
      <c r="C805" s="16" t="s">
        <v>126</v>
      </c>
      <c r="D805" s="16" t="s">
        <v>365</v>
      </c>
      <c r="E805" s="16"/>
      <c r="F805" s="16" t="s">
        <v>39</v>
      </c>
      <c r="G805" s="16">
        <v>1320</v>
      </c>
      <c r="H805" s="16">
        <v>3410</v>
      </c>
      <c r="I805" s="17" t="s">
        <v>366</v>
      </c>
      <c r="J805" s="18">
        <v>17148600</v>
      </c>
      <c r="K805" s="19">
        <v>17148600</v>
      </c>
      <c r="L805" s="19">
        <v>0</v>
      </c>
      <c r="M805" s="19">
        <v>0</v>
      </c>
      <c r="N805" s="19">
        <v>0</v>
      </c>
      <c r="O805" s="19">
        <v>0</v>
      </c>
      <c r="P805" s="19">
        <v>0</v>
      </c>
      <c r="Q805" s="19">
        <v>-887047.57</v>
      </c>
      <c r="R805" s="19">
        <v>16261552.43</v>
      </c>
      <c r="S805" s="19">
        <v>0</v>
      </c>
      <c r="T805" s="19">
        <v>8432115.6699999999</v>
      </c>
      <c r="U805" s="19">
        <v>0</v>
      </c>
      <c r="V805" s="19">
        <v>7829436.7599999998</v>
      </c>
      <c r="W805" s="19">
        <v>7829436.7599999998</v>
      </c>
      <c r="X805" s="19">
        <v>0</v>
      </c>
      <c r="Y805" s="19">
        <v>887047.57</v>
      </c>
      <c r="Z805" s="19">
        <v>0</v>
      </c>
      <c r="AA805" s="19">
        <f t="shared" si="180"/>
        <v>0</v>
      </c>
      <c r="AB805" s="20">
        <f t="shared" si="183"/>
        <v>0.48146920742671062</v>
      </c>
      <c r="AC805" s="20">
        <f t="shared" si="184"/>
        <v>0.51853079257328938</v>
      </c>
      <c r="AD805" s="21">
        <f t="shared" si="185"/>
        <v>1</v>
      </c>
    </row>
    <row r="806" spans="1:30" ht="60" outlineLevel="2" x14ac:dyDescent="0.25">
      <c r="A806" s="15" t="s">
        <v>406</v>
      </c>
      <c r="B806" s="16" t="s">
        <v>258</v>
      </c>
      <c r="C806" s="16" t="s">
        <v>126</v>
      </c>
      <c r="D806" s="16" t="s">
        <v>365</v>
      </c>
      <c r="E806" s="16"/>
      <c r="F806" s="16" t="s">
        <v>39</v>
      </c>
      <c r="G806" s="16">
        <v>1320</v>
      </c>
      <c r="H806" s="16">
        <v>3420</v>
      </c>
      <c r="I806" s="17" t="s">
        <v>449</v>
      </c>
      <c r="J806" s="18">
        <v>6980837</v>
      </c>
      <c r="K806" s="19">
        <v>6980837</v>
      </c>
      <c r="L806" s="19">
        <v>0</v>
      </c>
      <c r="M806" s="19">
        <v>0</v>
      </c>
      <c r="N806" s="19">
        <v>0</v>
      </c>
      <c r="O806" s="19">
        <v>0</v>
      </c>
      <c r="P806" s="19">
        <v>0</v>
      </c>
      <c r="Q806" s="19">
        <v>-361098.54</v>
      </c>
      <c r="R806" s="19">
        <v>6619738.46</v>
      </c>
      <c r="S806" s="19">
        <v>0</v>
      </c>
      <c r="T806" s="19">
        <v>4013372.23</v>
      </c>
      <c r="U806" s="19">
        <v>0</v>
      </c>
      <c r="V806" s="19">
        <v>2606366.23</v>
      </c>
      <c r="W806" s="19">
        <v>2606366.23</v>
      </c>
      <c r="X806" s="19">
        <v>0</v>
      </c>
      <c r="Y806" s="19">
        <v>361098.54</v>
      </c>
      <c r="Z806" s="19">
        <v>0</v>
      </c>
      <c r="AA806" s="19">
        <f t="shared" si="180"/>
        <v>0</v>
      </c>
      <c r="AB806" s="20">
        <f t="shared" si="183"/>
        <v>0.39372646604530659</v>
      </c>
      <c r="AC806" s="20">
        <f t="shared" si="184"/>
        <v>0.60627353395469341</v>
      </c>
      <c r="AD806" s="21">
        <f t="shared" si="185"/>
        <v>1</v>
      </c>
    </row>
    <row r="807" spans="1:30" ht="60" outlineLevel="2" x14ac:dyDescent="0.25">
      <c r="A807" s="15" t="s">
        <v>406</v>
      </c>
      <c r="B807" s="16" t="s">
        <v>285</v>
      </c>
      <c r="C807" s="16" t="s">
        <v>126</v>
      </c>
      <c r="D807" s="16" t="s">
        <v>365</v>
      </c>
      <c r="E807" s="16"/>
      <c r="F807" s="16" t="s">
        <v>39</v>
      </c>
      <c r="G807" s="16">
        <v>1320</v>
      </c>
      <c r="H807" s="16">
        <v>3420</v>
      </c>
      <c r="I807" s="17" t="s">
        <v>449</v>
      </c>
      <c r="J807" s="18">
        <v>2652475</v>
      </c>
      <c r="K807" s="19">
        <v>2652475</v>
      </c>
      <c r="L807" s="19">
        <v>0</v>
      </c>
      <c r="M807" s="19">
        <v>0</v>
      </c>
      <c r="N807" s="19">
        <v>0</v>
      </c>
      <c r="O807" s="19">
        <v>0</v>
      </c>
      <c r="P807" s="19">
        <v>0</v>
      </c>
      <c r="Q807" s="19">
        <v>-137204.87</v>
      </c>
      <c r="R807" s="19">
        <v>2515270.13</v>
      </c>
      <c r="S807" s="19">
        <v>0</v>
      </c>
      <c r="T807" s="19">
        <v>1804033.31</v>
      </c>
      <c r="U807" s="19">
        <v>0</v>
      </c>
      <c r="V807" s="19">
        <v>711236.82</v>
      </c>
      <c r="W807" s="19">
        <v>711236.82</v>
      </c>
      <c r="X807" s="19">
        <v>0</v>
      </c>
      <c r="Y807" s="19">
        <v>137204.87</v>
      </c>
      <c r="Z807" s="19">
        <v>0</v>
      </c>
      <c r="AA807" s="19">
        <f t="shared" si="180"/>
        <v>0</v>
      </c>
      <c r="AB807" s="20">
        <f t="shared" si="183"/>
        <v>0.28276756898472771</v>
      </c>
      <c r="AC807" s="20">
        <f t="shared" si="184"/>
        <v>0.71723243101527234</v>
      </c>
      <c r="AD807" s="21">
        <f t="shared" si="185"/>
        <v>1</v>
      </c>
    </row>
    <row r="808" spans="1:30" ht="60" outlineLevel="2" x14ac:dyDescent="0.25">
      <c r="A808" s="15" t="s">
        <v>406</v>
      </c>
      <c r="B808" s="16" t="s">
        <v>468</v>
      </c>
      <c r="C808" s="16" t="s">
        <v>126</v>
      </c>
      <c r="D808" s="16" t="s">
        <v>365</v>
      </c>
      <c r="E808" s="16"/>
      <c r="F808" s="16" t="s">
        <v>39</v>
      </c>
      <c r="G808" s="16">
        <v>1320</v>
      </c>
      <c r="H808" s="16">
        <v>3480</v>
      </c>
      <c r="I808" s="17" t="s">
        <v>449</v>
      </c>
      <c r="J808" s="18">
        <v>7508714</v>
      </c>
      <c r="K808" s="19">
        <v>7508714</v>
      </c>
      <c r="L808" s="19">
        <v>0</v>
      </c>
      <c r="M808" s="19">
        <v>0</v>
      </c>
      <c r="N808" s="19">
        <v>0</v>
      </c>
      <c r="O808" s="19">
        <v>0</v>
      </c>
      <c r="P808" s="19">
        <v>0</v>
      </c>
      <c r="Q808" s="19">
        <v>-388404.1</v>
      </c>
      <c r="R808" s="19">
        <v>7120309.9000000004</v>
      </c>
      <c r="S808" s="19">
        <v>0</v>
      </c>
      <c r="T808" s="19">
        <v>4658297.82</v>
      </c>
      <c r="U808" s="19">
        <v>0</v>
      </c>
      <c r="V808" s="19">
        <v>2462012.08</v>
      </c>
      <c r="W808" s="19">
        <v>2462012.08</v>
      </c>
      <c r="X808" s="19">
        <v>0</v>
      </c>
      <c r="Y808" s="19">
        <v>388404.1</v>
      </c>
      <c r="Z808" s="19">
        <v>0</v>
      </c>
      <c r="AA808" s="19">
        <f t="shared" si="180"/>
        <v>0</v>
      </c>
      <c r="AB808" s="20">
        <f t="shared" si="183"/>
        <v>0.34577316360907268</v>
      </c>
      <c r="AC808" s="20">
        <f t="shared" si="184"/>
        <v>0.65422683639092727</v>
      </c>
      <c r="AD808" s="21">
        <f t="shared" si="185"/>
        <v>1</v>
      </c>
    </row>
    <row r="809" spans="1:30" ht="60" outlineLevel="2" x14ac:dyDescent="0.25">
      <c r="A809" s="15" t="s">
        <v>406</v>
      </c>
      <c r="B809" s="16" t="s">
        <v>482</v>
      </c>
      <c r="C809" s="16" t="s">
        <v>126</v>
      </c>
      <c r="D809" s="16" t="s">
        <v>365</v>
      </c>
      <c r="E809" s="16"/>
      <c r="F809" s="16" t="s">
        <v>39</v>
      </c>
      <c r="G809" s="16">
        <v>1320</v>
      </c>
      <c r="H809" s="16">
        <v>3480</v>
      </c>
      <c r="I809" s="17" t="s">
        <v>449</v>
      </c>
      <c r="J809" s="18">
        <v>2807582</v>
      </c>
      <c r="K809" s="19">
        <v>2807582</v>
      </c>
      <c r="L809" s="19">
        <v>0</v>
      </c>
      <c r="M809" s="19">
        <v>0</v>
      </c>
      <c r="N809" s="19">
        <v>0</v>
      </c>
      <c r="O809" s="19">
        <v>0</v>
      </c>
      <c r="P809" s="19">
        <v>0</v>
      </c>
      <c r="Q809" s="19">
        <v>-145228.10999999999</v>
      </c>
      <c r="R809" s="19">
        <v>2662353.89</v>
      </c>
      <c r="S809" s="19">
        <v>0</v>
      </c>
      <c r="T809" s="19">
        <v>2169246.81</v>
      </c>
      <c r="U809" s="19">
        <v>0</v>
      </c>
      <c r="V809" s="19">
        <v>493107.08</v>
      </c>
      <c r="W809" s="19">
        <v>493107.08</v>
      </c>
      <c r="X809" s="19">
        <v>0</v>
      </c>
      <c r="Y809" s="19">
        <v>145228.10999999999</v>
      </c>
      <c r="Z809" s="19">
        <v>0</v>
      </c>
      <c r="AA809" s="19">
        <f t="shared" si="180"/>
        <v>0</v>
      </c>
      <c r="AB809" s="20">
        <f t="shared" si="183"/>
        <v>0.18521470111548544</v>
      </c>
      <c r="AC809" s="20">
        <f t="shared" si="184"/>
        <v>0.81478529888451456</v>
      </c>
      <c r="AD809" s="21">
        <f t="shared" si="185"/>
        <v>1</v>
      </c>
    </row>
    <row r="810" spans="1:30" outlineLevel="1" x14ac:dyDescent="0.25">
      <c r="A810" s="22"/>
      <c r="B810" s="23"/>
      <c r="C810" s="23"/>
      <c r="D810" s="23" t="s">
        <v>595</v>
      </c>
      <c r="E810" s="23"/>
      <c r="F810" s="23"/>
      <c r="G810" s="23"/>
      <c r="H810" s="23"/>
      <c r="I810" s="24"/>
      <c r="J810" s="25">
        <f t="shared" ref="J810:AA810" si="187">SUBTOTAL(9,J804:J809)</f>
        <v>40000000</v>
      </c>
      <c r="K810" s="26">
        <f t="shared" si="187"/>
        <v>40000000</v>
      </c>
      <c r="L810" s="26">
        <f t="shared" si="187"/>
        <v>0</v>
      </c>
      <c r="M810" s="26">
        <f t="shared" si="187"/>
        <v>0</v>
      </c>
      <c r="N810" s="26">
        <f t="shared" si="187"/>
        <v>0</v>
      </c>
      <c r="O810" s="26">
        <f t="shared" si="187"/>
        <v>0</v>
      </c>
      <c r="P810" s="26">
        <f t="shared" si="187"/>
        <v>0</v>
      </c>
      <c r="Q810" s="26">
        <f t="shared" si="187"/>
        <v>-2069084.5099999998</v>
      </c>
      <c r="R810" s="26">
        <f t="shared" si="187"/>
        <v>37930915.490000002</v>
      </c>
      <c r="S810" s="26">
        <f t="shared" si="187"/>
        <v>0</v>
      </c>
      <c r="T810" s="26">
        <f t="shared" si="187"/>
        <v>23828756.52</v>
      </c>
      <c r="U810" s="26">
        <f t="shared" si="187"/>
        <v>0</v>
      </c>
      <c r="V810" s="26">
        <f t="shared" si="187"/>
        <v>14102158.970000001</v>
      </c>
      <c r="W810" s="26">
        <f t="shared" si="187"/>
        <v>14102158.970000001</v>
      </c>
      <c r="X810" s="26">
        <f t="shared" si="187"/>
        <v>0</v>
      </c>
      <c r="Y810" s="26">
        <f t="shared" si="187"/>
        <v>2069084.5099999998</v>
      </c>
      <c r="Z810" s="26">
        <f t="shared" si="187"/>
        <v>0</v>
      </c>
      <c r="AA810" s="26">
        <f t="shared" si="187"/>
        <v>0</v>
      </c>
      <c r="AB810" s="27">
        <f t="shared" si="183"/>
        <v>0.37178535734835755</v>
      </c>
      <c r="AC810" s="27">
        <f t="shared" si="184"/>
        <v>0.6282146426516424</v>
      </c>
      <c r="AD810" s="28">
        <f t="shared" si="185"/>
        <v>1</v>
      </c>
    </row>
    <row r="811" spans="1:30" ht="120" outlineLevel="2" x14ac:dyDescent="0.25">
      <c r="A811" s="15" t="s">
        <v>35</v>
      </c>
      <c r="B811" s="16" t="s">
        <v>36</v>
      </c>
      <c r="C811" s="16" t="s">
        <v>126</v>
      </c>
      <c r="D811" s="16" t="s">
        <v>158</v>
      </c>
      <c r="E811" s="16" t="s">
        <v>159</v>
      </c>
      <c r="F811" s="16" t="s">
        <v>39</v>
      </c>
      <c r="G811" s="16">
        <v>1330</v>
      </c>
      <c r="H811" s="16">
        <v>3480</v>
      </c>
      <c r="I811" s="17" t="s">
        <v>160</v>
      </c>
      <c r="J811" s="18">
        <v>20196000</v>
      </c>
      <c r="K811" s="19">
        <v>20196000</v>
      </c>
      <c r="L811" s="19">
        <v>0</v>
      </c>
      <c r="M811" s="19">
        <v>0</v>
      </c>
      <c r="N811" s="19">
        <v>0</v>
      </c>
      <c r="O811" s="19">
        <v>0</v>
      </c>
      <c r="P811" s="19">
        <v>0</v>
      </c>
      <c r="Q811" s="19">
        <v>0</v>
      </c>
      <c r="R811" s="19">
        <v>20196000</v>
      </c>
      <c r="S811" s="19">
        <v>0</v>
      </c>
      <c r="T811" s="19">
        <v>2714500</v>
      </c>
      <c r="U811" s="19">
        <v>0</v>
      </c>
      <c r="V811" s="19">
        <v>12432500</v>
      </c>
      <c r="W811" s="19">
        <v>12432500</v>
      </c>
      <c r="X811" s="19">
        <v>0</v>
      </c>
      <c r="Y811" s="19">
        <v>5049000</v>
      </c>
      <c r="Z811" s="19">
        <v>0</v>
      </c>
      <c r="AA811" s="19">
        <f t="shared" si="180"/>
        <v>5049000</v>
      </c>
      <c r="AB811" s="20">
        <f t="shared" si="183"/>
        <v>0.61559219647454944</v>
      </c>
      <c r="AC811" s="20">
        <f t="shared" si="184"/>
        <v>0.13440780352545059</v>
      </c>
      <c r="AD811" s="21">
        <f t="shared" si="185"/>
        <v>0.75</v>
      </c>
    </row>
    <row r="812" spans="1:30" ht="75" outlineLevel="2" x14ac:dyDescent="0.25">
      <c r="A812" s="15" t="s">
        <v>35</v>
      </c>
      <c r="B812" s="16" t="s">
        <v>36</v>
      </c>
      <c r="C812" s="16" t="s">
        <v>126</v>
      </c>
      <c r="D812" s="16" t="s">
        <v>158</v>
      </c>
      <c r="E812" s="16" t="s">
        <v>161</v>
      </c>
      <c r="F812" s="16" t="s">
        <v>39</v>
      </c>
      <c r="G812" s="16">
        <v>1330</v>
      </c>
      <c r="H812" s="16">
        <v>3480</v>
      </c>
      <c r="I812" s="17" t="s">
        <v>162</v>
      </c>
      <c r="J812" s="18">
        <v>150612814</v>
      </c>
      <c r="K812" s="19">
        <v>134203850</v>
      </c>
      <c r="L812" s="19"/>
      <c r="M812" s="19"/>
      <c r="N812" s="19"/>
      <c r="O812" s="19"/>
      <c r="P812" s="19">
        <v>0</v>
      </c>
      <c r="Q812" s="19">
        <v>0</v>
      </c>
      <c r="R812" s="19">
        <v>134203850</v>
      </c>
      <c r="S812" s="19">
        <v>0</v>
      </c>
      <c r="T812" s="19">
        <v>0</v>
      </c>
      <c r="U812" s="19">
        <v>0</v>
      </c>
      <c r="V812" s="19">
        <v>134203849.31999999</v>
      </c>
      <c r="W812" s="19">
        <v>134203849.31999999</v>
      </c>
      <c r="X812" s="19">
        <v>0.68</v>
      </c>
      <c r="Y812" s="19">
        <v>0.68</v>
      </c>
      <c r="Z812" s="19">
        <v>0</v>
      </c>
      <c r="AA812" s="19">
        <f t="shared" si="180"/>
        <v>0.68000000715255737</v>
      </c>
      <c r="AB812" s="20">
        <f t="shared" si="183"/>
        <v>0.99999999493308123</v>
      </c>
      <c r="AC812" s="20">
        <f t="shared" si="184"/>
        <v>0</v>
      </c>
      <c r="AD812" s="21">
        <f t="shared" si="185"/>
        <v>0.99999999493308123</v>
      </c>
    </row>
    <row r="813" spans="1:30" ht="75" outlineLevel="2" x14ac:dyDescent="0.25">
      <c r="A813" s="15" t="s">
        <v>35</v>
      </c>
      <c r="B813" s="16" t="s">
        <v>36</v>
      </c>
      <c r="C813" s="16" t="s">
        <v>126</v>
      </c>
      <c r="D813" s="16" t="s">
        <v>158</v>
      </c>
      <c r="E813" s="16" t="s">
        <v>163</v>
      </c>
      <c r="F813" s="16" t="s">
        <v>39</v>
      </c>
      <c r="G813" s="16">
        <v>1330</v>
      </c>
      <c r="H813" s="16">
        <v>3480</v>
      </c>
      <c r="I813" s="17" t="s">
        <v>164</v>
      </c>
      <c r="J813" s="18">
        <v>111078000</v>
      </c>
      <c r="K813" s="19">
        <v>111078000</v>
      </c>
      <c r="L813" s="19">
        <v>0</v>
      </c>
      <c r="M813" s="19">
        <v>0</v>
      </c>
      <c r="N813" s="19">
        <v>0</v>
      </c>
      <c r="O813" s="19">
        <v>0</v>
      </c>
      <c r="P813" s="19">
        <v>0</v>
      </c>
      <c r="Q813" s="19">
        <v>0</v>
      </c>
      <c r="R813" s="19">
        <v>111078000</v>
      </c>
      <c r="S813" s="19">
        <v>0</v>
      </c>
      <c r="T813" s="19">
        <v>15109325</v>
      </c>
      <c r="U813" s="19">
        <v>0</v>
      </c>
      <c r="V813" s="19">
        <v>68199175</v>
      </c>
      <c r="W813" s="19">
        <v>68199175</v>
      </c>
      <c r="X813" s="19">
        <v>0</v>
      </c>
      <c r="Y813" s="19">
        <v>27769500</v>
      </c>
      <c r="Z813" s="19">
        <v>0</v>
      </c>
      <c r="AA813" s="19">
        <f t="shared" si="180"/>
        <v>27769500</v>
      </c>
      <c r="AB813" s="20">
        <f t="shared" si="183"/>
        <v>0.61397553971083385</v>
      </c>
      <c r="AC813" s="20">
        <f t="shared" si="184"/>
        <v>0.13602446028916618</v>
      </c>
      <c r="AD813" s="21">
        <f t="shared" si="185"/>
        <v>0.75</v>
      </c>
    </row>
    <row r="814" spans="1:30" ht="120" outlineLevel="2" x14ac:dyDescent="0.25">
      <c r="A814" s="15" t="s">
        <v>35</v>
      </c>
      <c r="B814" s="16" t="s">
        <v>36</v>
      </c>
      <c r="C814" s="16" t="s">
        <v>126</v>
      </c>
      <c r="D814" s="16" t="s">
        <v>158</v>
      </c>
      <c r="E814" s="16" t="s">
        <v>165</v>
      </c>
      <c r="F814" s="16" t="s">
        <v>39</v>
      </c>
      <c r="G814" s="16">
        <v>1330</v>
      </c>
      <c r="H814" s="16">
        <v>3480</v>
      </c>
      <c r="I814" s="17" t="s">
        <v>166</v>
      </c>
      <c r="J814" s="18">
        <v>23397066</v>
      </c>
      <c r="K814" s="19">
        <v>39806030</v>
      </c>
      <c r="L814" s="19"/>
      <c r="M814" s="19"/>
      <c r="N814" s="19"/>
      <c r="O814" s="19"/>
      <c r="P814" s="19">
        <v>0</v>
      </c>
      <c r="Q814" s="19">
        <v>0</v>
      </c>
      <c r="R814" s="19">
        <v>39806030</v>
      </c>
      <c r="S814" s="19">
        <v>0</v>
      </c>
      <c r="T814" s="19">
        <v>7176879.46</v>
      </c>
      <c r="U814" s="19">
        <v>0</v>
      </c>
      <c r="V814" s="19">
        <v>26779879.539999999</v>
      </c>
      <c r="W814" s="19">
        <v>26779879.539999999</v>
      </c>
      <c r="X814" s="19">
        <v>0</v>
      </c>
      <c r="Y814" s="19">
        <v>5849271</v>
      </c>
      <c r="Z814" s="19">
        <v>0</v>
      </c>
      <c r="AA814" s="19">
        <f t="shared" si="180"/>
        <v>5849271</v>
      </c>
      <c r="AB814" s="20">
        <f t="shared" si="183"/>
        <v>0.67275936685974458</v>
      </c>
      <c r="AC814" s="20">
        <f t="shared" si="184"/>
        <v>0.18029628827592201</v>
      </c>
      <c r="AD814" s="21">
        <f t="shared" si="185"/>
        <v>0.85305565513566661</v>
      </c>
    </row>
    <row r="815" spans="1:30" ht="90" outlineLevel="2" x14ac:dyDescent="0.25">
      <c r="A815" s="15" t="s">
        <v>35</v>
      </c>
      <c r="B815" s="16" t="s">
        <v>36</v>
      </c>
      <c r="C815" s="16" t="s">
        <v>126</v>
      </c>
      <c r="D815" s="16" t="s">
        <v>158</v>
      </c>
      <c r="E815" s="16" t="s">
        <v>167</v>
      </c>
      <c r="F815" s="16" t="s">
        <v>39</v>
      </c>
      <c r="G815" s="16">
        <v>1330</v>
      </c>
      <c r="H815" s="16">
        <v>3480</v>
      </c>
      <c r="I815" s="17" t="s">
        <v>168</v>
      </c>
      <c r="J815" s="18">
        <v>61078090</v>
      </c>
      <c r="K815" s="19">
        <v>61078090</v>
      </c>
      <c r="L815" s="19">
        <v>0</v>
      </c>
      <c r="M815" s="19">
        <v>0</v>
      </c>
      <c r="N815" s="19">
        <v>0</v>
      </c>
      <c r="O815" s="19">
        <v>0</v>
      </c>
      <c r="P815" s="19">
        <v>0</v>
      </c>
      <c r="Q815" s="19">
        <v>0</v>
      </c>
      <c r="R815" s="19">
        <v>61078090</v>
      </c>
      <c r="S815" s="19">
        <v>0</v>
      </c>
      <c r="T815" s="19">
        <v>8194235.75</v>
      </c>
      <c r="U815" s="19">
        <v>0</v>
      </c>
      <c r="V815" s="19">
        <v>37614333.25</v>
      </c>
      <c r="W815" s="19">
        <v>32866232.489999998</v>
      </c>
      <c r="X815" s="19">
        <v>0</v>
      </c>
      <c r="Y815" s="19">
        <v>15269521</v>
      </c>
      <c r="Z815" s="19">
        <v>0</v>
      </c>
      <c r="AA815" s="19">
        <f t="shared" si="180"/>
        <v>15269521</v>
      </c>
      <c r="AB815" s="20">
        <f t="shared" si="183"/>
        <v>0.61584003772875018</v>
      </c>
      <c r="AC815" s="20">
        <f t="shared" si="184"/>
        <v>0.13415998682997454</v>
      </c>
      <c r="AD815" s="21">
        <f t="shared" si="185"/>
        <v>0.75000002455872472</v>
      </c>
    </row>
    <row r="816" spans="1:30" ht="240" outlineLevel="2" x14ac:dyDescent="0.25">
      <c r="A816" s="15" t="s">
        <v>35</v>
      </c>
      <c r="B816" s="16" t="s">
        <v>36</v>
      </c>
      <c r="C816" s="16" t="s">
        <v>126</v>
      </c>
      <c r="D816" s="16" t="s">
        <v>158</v>
      </c>
      <c r="E816" s="16" t="s">
        <v>169</v>
      </c>
      <c r="F816" s="16" t="s">
        <v>39</v>
      </c>
      <c r="G816" s="16">
        <v>1330</v>
      </c>
      <c r="H816" s="16">
        <v>3480</v>
      </c>
      <c r="I816" s="17" t="s">
        <v>170</v>
      </c>
      <c r="J816" s="18">
        <v>122352619</v>
      </c>
      <c r="K816" s="19">
        <v>122352619</v>
      </c>
      <c r="L816" s="19">
        <v>0</v>
      </c>
      <c r="M816" s="19">
        <v>0</v>
      </c>
      <c r="N816" s="19">
        <v>0</v>
      </c>
      <c r="O816" s="19">
        <v>0</v>
      </c>
      <c r="P816" s="19">
        <v>0</v>
      </c>
      <c r="Q816" s="19">
        <v>0</v>
      </c>
      <c r="R816" s="19">
        <v>122352619</v>
      </c>
      <c r="S816" s="19">
        <v>0</v>
      </c>
      <c r="T816" s="19">
        <v>17460917.940000001</v>
      </c>
      <c r="U816" s="19">
        <v>0</v>
      </c>
      <c r="V816" s="19">
        <v>104891701.06</v>
      </c>
      <c r="W816" s="19">
        <v>104891701.06</v>
      </c>
      <c r="X816" s="19">
        <v>0</v>
      </c>
      <c r="Y816" s="19">
        <v>0</v>
      </c>
      <c r="Z816" s="19">
        <v>0</v>
      </c>
      <c r="AA816" s="19">
        <f t="shared" si="180"/>
        <v>0</v>
      </c>
      <c r="AB816" s="20">
        <f t="shared" si="183"/>
        <v>0.85729019874923973</v>
      </c>
      <c r="AC816" s="20">
        <f t="shared" si="184"/>
        <v>0.14270980125076033</v>
      </c>
      <c r="AD816" s="21">
        <f t="shared" si="185"/>
        <v>1</v>
      </c>
    </row>
    <row r="817" spans="1:30" ht="135" outlineLevel="2" x14ac:dyDescent="0.25">
      <c r="A817" s="15" t="s">
        <v>35</v>
      </c>
      <c r="B817" s="16" t="s">
        <v>36</v>
      </c>
      <c r="C817" s="16" t="s">
        <v>126</v>
      </c>
      <c r="D817" s="16" t="s">
        <v>158</v>
      </c>
      <c r="E817" s="16" t="s">
        <v>171</v>
      </c>
      <c r="F817" s="16" t="s">
        <v>39</v>
      </c>
      <c r="G817" s="16">
        <v>1330</v>
      </c>
      <c r="H817" s="16">
        <v>3480</v>
      </c>
      <c r="I817" s="17" t="s">
        <v>172</v>
      </c>
      <c r="J817" s="18">
        <v>35343000</v>
      </c>
      <c r="K817" s="19">
        <v>35343000</v>
      </c>
      <c r="L817" s="19">
        <v>0</v>
      </c>
      <c r="M817" s="19">
        <v>0</v>
      </c>
      <c r="N817" s="19">
        <v>0</v>
      </c>
      <c r="O817" s="19">
        <v>0</v>
      </c>
      <c r="P817" s="19">
        <v>0</v>
      </c>
      <c r="Q817" s="19">
        <v>-2870335</v>
      </c>
      <c r="R817" s="19">
        <v>32472665</v>
      </c>
      <c r="S817" s="19">
        <v>0</v>
      </c>
      <c r="T817" s="19">
        <v>0</v>
      </c>
      <c r="U817" s="19">
        <v>0</v>
      </c>
      <c r="V817" s="19">
        <v>32472665</v>
      </c>
      <c r="W817" s="19">
        <v>32472665</v>
      </c>
      <c r="X817" s="19">
        <v>646966</v>
      </c>
      <c r="Y817" s="19">
        <v>2870335</v>
      </c>
      <c r="Z817" s="19">
        <v>0</v>
      </c>
      <c r="AA817" s="19">
        <f t="shared" si="180"/>
        <v>0</v>
      </c>
      <c r="AB817" s="20">
        <f t="shared" si="183"/>
        <v>1</v>
      </c>
      <c r="AC817" s="20">
        <f t="shared" si="184"/>
        <v>0</v>
      </c>
      <c r="AD817" s="21">
        <f t="shared" si="185"/>
        <v>1</v>
      </c>
    </row>
    <row r="818" spans="1:30" ht="105" outlineLevel="2" x14ac:dyDescent="0.25">
      <c r="A818" s="15" t="s">
        <v>35</v>
      </c>
      <c r="B818" s="16" t="s">
        <v>36</v>
      </c>
      <c r="C818" s="16" t="s">
        <v>126</v>
      </c>
      <c r="D818" s="16" t="s">
        <v>158</v>
      </c>
      <c r="E818" s="16" t="s">
        <v>173</v>
      </c>
      <c r="F818" s="16" t="s">
        <v>39</v>
      </c>
      <c r="G818" s="16">
        <v>1330</v>
      </c>
      <c r="H818" s="16">
        <v>3480</v>
      </c>
      <c r="I818" s="17" t="s">
        <v>174</v>
      </c>
      <c r="J818" s="18">
        <v>13464000</v>
      </c>
      <c r="K818" s="19">
        <v>13464000</v>
      </c>
      <c r="L818" s="19">
        <v>0</v>
      </c>
      <c r="M818" s="19">
        <v>0</v>
      </c>
      <c r="N818" s="19">
        <v>0</v>
      </c>
      <c r="O818" s="19">
        <v>0</v>
      </c>
      <c r="P818" s="19">
        <v>0</v>
      </c>
      <c r="Q818" s="19">
        <v>-1117059.6200000001</v>
      </c>
      <c r="R818" s="19">
        <v>12346940.379999999</v>
      </c>
      <c r="S818" s="19">
        <v>0</v>
      </c>
      <c r="T818" s="19">
        <v>1117059.6200000001</v>
      </c>
      <c r="U818" s="19">
        <v>0</v>
      </c>
      <c r="V818" s="19">
        <v>12346940.380000001</v>
      </c>
      <c r="W818" s="19">
        <v>12346940.380000001</v>
      </c>
      <c r="X818" s="19">
        <v>0</v>
      </c>
      <c r="Y818" s="19">
        <v>0</v>
      </c>
      <c r="Z818" s="19">
        <v>0</v>
      </c>
      <c r="AA818" s="19">
        <f t="shared" si="180"/>
        <v>-1117059.6200000029</v>
      </c>
      <c r="AB818" s="20">
        <f t="shared" si="183"/>
        <v>1.0000000000000002</v>
      </c>
      <c r="AC818" s="20">
        <f t="shared" si="184"/>
        <v>9.047258556536418E-2</v>
      </c>
      <c r="AD818" s="21">
        <f t="shared" si="185"/>
        <v>1.0904725855653643</v>
      </c>
    </row>
    <row r="819" spans="1:30" ht="240" outlineLevel="2" x14ac:dyDescent="0.25">
      <c r="A819" s="15" t="s">
        <v>249</v>
      </c>
      <c r="B819" s="16" t="s">
        <v>285</v>
      </c>
      <c r="C819" s="16" t="s">
        <v>126</v>
      </c>
      <c r="D819" s="16" t="s">
        <v>158</v>
      </c>
      <c r="E819" s="16" t="s">
        <v>131</v>
      </c>
      <c r="F819" s="16" t="s">
        <v>39</v>
      </c>
      <c r="G819" s="16">
        <v>1330</v>
      </c>
      <c r="H819" s="16">
        <v>3480</v>
      </c>
      <c r="I819" s="17" t="s">
        <v>298</v>
      </c>
      <c r="J819" s="18">
        <v>30000000</v>
      </c>
      <c r="K819" s="19">
        <v>30000000</v>
      </c>
      <c r="L819" s="19">
        <v>0</v>
      </c>
      <c r="M819" s="19">
        <v>0</v>
      </c>
      <c r="N819" s="19">
        <v>0</v>
      </c>
      <c r="O819" s="19">
        <v>0</v>
      </c>
      <c r="P819" s="19">
        <v>0</v>
      </c>
      <c r="Q819" s="19">
        <v>-1551813.39</v>
      </c>
      <c r="R819" s="19">
        <v>28448186.609999999</v>
      </c>
      <c r="S819" s="19">
        <v>0</v>
      </c>
      <c r="T819" s="19">
        <v>0</v>
      </c>
      <c r="U819" s="19">
        <v>0</v>
      </c>
      <c r="V819" s="19">
        <v>16130290.35</v>
      </c>
      <c r="W819" s="19">
        <v>0</v>
      </c>
      <c r="X819" s="19">
        <v>12317896.26</v>
      </c>
      <c r="Y819" s="19">
        <v>13869709.65</v>
      </c>
      <c r="Z819" s="19">
        <v>0</v>
      </c>
      <c r="AA819" s="19">
        <f t="shared" si="180"/>
        <v>12317896.26</v>
      </c>
      <c r="AB819" s="20">
        <f t="shared" si="183"/>
        <v>0.56700592452982368</v>
      </c>
      <c r="AC819" s="20">
        <f t="shared" si="184"/>
        <v>0</v>
      </c>
      <c r="AD819" s="21">
        <f t="shared" si="185"/>
        <v>0.56700592452982368</v>
      </c>
    </row>
    <row r="820" spans="1:30" outlineLevel="1" x14ac:dyDescent="0.25">
      <c r="A820" s="22"/>
      <c r="B820" s="23"/>
      <c r="C820" s="23"/>
      <c r="D820" s="23" t="s">
        <v>596</v>
      </c>
      <c r="E820" s="23"/>
      <c r="F820" s="23"/>
      <c r="G820" s="23"/>
      <c r="H820" s="23"/>
      <c r="I820" s="24"/>
      <c r="J820" s="25">
        <f t="shared" ref="J820:AA820" si="188">SUBTOTAL(9,J811:J819)</f>
        <v>567521589</v>
      </c>
      <c r="K820" s="26">
        <f t="shared" si="188"/>
        <v>567521589</v>
      </c>
      <c r="L820" s="26">
        <f t="shared" si="188"/>
        <v>0</v>
      </c>
      <c r="M820" s="26">
        <f t="shared" si="188"/>
        <v>0</v>
      </c>
      <c r="N820" s="26">
        <f t="shared" si="188"/>
        <v>0</v>
      </c>
      <c r="O820" s="26">
        <f t="shared" si="188"/>
        <v>0</v>
      </c>
      <c r="P820" s="26">
        <f t="shared" si="188"/>
        <v>0</v>
      </c>
      <c r="Q820" s="26">
        <f t="shared" si="188"/>
        <v>-5539208.0099999998</v>
      </c>
      <c r="R820" s="26">
        <f t="shared" si="188"/>
        <v>561982380.99000001</v>
      </c>
      <c r="S820" s="26">
        <f t="shared" si="188"/>
        <v>0</v>
      </c>
      <c r="T820" s="26">
        <f t="shared" si="188"/>
        <v>51772917.770000003</v>
      </c>
      <c r="U820" s="26">
        <f t="shared" si="188"/>
        <v>0</v>
      </c>
      <c r="V820" s="26">
        <f t="shared" si="188"/>
        <v>445071333.90000004</v>
      </c>
      <c r="W820" s="26">
        <f t="shared" si="188"/>
        <v>424192942.78999996</v>
      </c>
      <c r="X820" s="26">
        <f t="shared" si="188"/>
        <v>12964862.939999999</v>
      </c>
      <c r="Y820" s="26">
        <f t="shared" si="188"/>
        <v>70677337.329999998</v>
      </c>
      <c r="Z820" s="26">
        <f t="shared" si="188"/>
        <v>0</v>
      </c>
      <c r="AA820" s="26">
        <f t="shared" si="188"/>
        <v>65138129.32</v>
      </c>
      <c r="AB820" s="27">
        <f t="shared" si="183"/>
        <v>0.79196670385991996</v>
      </c>
      <c r="AC820" s="27">
        <f t="shared" si="184"/>
        <v>9.212551766978129E-2</v>
      </c>
      <c r="AD820" s="28">
        <f t="shared" si="185"/>
        <v>0.88409222152970124</v>
      </c>
    </row>
    <row r="821" spans="1:30" ht="180" outlineLevel="2" x14ac:dyDescent="0.25">
      <c r="A821" s="15" t="s">
        <v>249</v>
      </c>
      <c r="B821" s="16" t="s">
        <v>258</v>
      </c>
      <c r="C821" s="16" t="s">
        <v>126</v>
      </c>
      <c r="D821" s="16" t="s">
        <v>282</v>
      </c>
      <c r="E821" s="16" t="s">
        <v>58</v>
      </c>
      <c r="F821" s="16" t="s">
        <v>39</v>
      </c>
      <c r="G821" s="16">
        <v>1330</v>
      </c>
      <c r="H821" s="16">
        <v>3480</v>
      </c>
      <c r="I821" s="17" t="s">
        <v>283</v>
      </c>
      <c r="J821" s="18">
        <v>400000000</v>
      </c>
      <c r="K821" s="19">
        <v>387950000</v>
      </c>
      <c r="L821" s="19">
        <v>0</v>
      </c>
      <c r="M821" s="19">
        <v>0</v>
      </c>
      <c r="N821" s="19">
        <v>0</v>
      </c>
      <c r="O821" s="19">
        <v>0</v>
      </c>
      <c r="P821" s="19">
        <v>0</v>
      </c>
      <c r="Q821" s="19">
        <v>0</v>
      </c>
      <c r="R821" s="19">
        <v>387950000</v>
      </c>
      <c r="S821" s="19">
        <v>0</v>
      </c>
      <c r="T821" s="19">
        <v>10198120</v>
      </c>
      <c r="U821" s="19">
        <v>0</v>
      </c>
      <c r="V821" s="19">
        <v>146751880</v>
      </c>
      <c r="W821" s="19">
        <v>146751880</v>
      </c>
      <c r="X821" s="19">
        <v>11000000</v>
      </c>
      <c r="Y821" s="19">
        <v>231000000</v>
      </c>
      <c r="Z821" s="19">
        <v>0</v>
      </c>
      <c r="AA821" s="19">
        <f t="shared" si="180"/>
        <v>231000000</v>
      </c>
      <c r="AB821" s="20">
        <f t="shared" si="183"/>
        <v>0.37827524165485243</v>
      </c>
      <c r="AC821" s="20">
        <f t="shared" si="184"/>
        <v>2.6287201959015336E-2</v>
      </c>
      <c r="AD821" s="21">
        <f t="shared" si="185"/>
        <v>0.40456244361386778</v>
      </c>
    </row>
    <row r="822" spans="1:30" outlineLevel="1" x14ac:dyDescent="0.25">
      <c r="A822" s="22"/>
      <c r="B822" s="23"/>
      <c r="C822" s="23"/>
      <c r="D822" s="23" t="s">
        <v>597</v>
      </c>
      <c r="E822" s="23"/>
      <c r="F822" s="23"/>
      <c r="G822" s="23"/>
      <c r="H822" s="23"/>
      <c r="I822" s="24"/>
      <c r="J822" s="25">
        <f t="shared" ref="J822:AA822" si="189">SUBTOTAL(9,J821:J821)</f>
        <v>400000000</v>
      </c>
      <c r="K822" s="26">
        <f t="shared" si="189"/>
        <v>387950000</v>
      </c>
      <c r="L822" s="26">
        <f t="shared" si="189"/>
        <v>0</v>
      </c>
      <c r="M822" s="26">
        <f t="shared" si="189"/>
        <v>0</v>
      </c>
      <c r="N822" s="26">
        <f t="shared" si="189"/>
        <v>0</v>
      </c>
      <c r="O822" s="26">
        <f t="shared" si="189"/>
        <v>0</v>
      </c>
      <c r="P822" s="26">
        <f t="shared" si="189"/>
        <v>0</v>
      </c>
      <c r="Q822" s="26">
        <f t="shared" si="189"/>
        <v>0</v>
      </c>
      <c r="R822" s="26">
        <f t="shared" si="189"/>
        <v>387950000</v>
      </c>
      <c r="S822" s="26">
        <f t="shared" si="189"/>
        <v>0</v>
      </c>
      <c r="T822" s="26">
        <f t="shared" si="189"/>
        <v>10198120</v>
      </c>
      <c r="U822" s="26">
        <f t="shared" si="189"/>
        <v>0</v>
      </c>
      <c r="V822" s="26">
        <f t="shared" si="189"/>
        <v>146751880</v>
      </c>
      <c r="W822" s="26">
        <f t="shared" si="189"/>
        <v>146751880</v>
      </c>
      <c r="X822" s="26">
        <f t="shared" si="189"/>
        <v>11000000</v>
      </c>
      <c r="Y822" s="26">
        <f t="shared" si="189"/>
        <v>231000000</v>
      </c>
      <c r="Z822" s="26">
        <f t="shared" si="189"/>
        <v>0</v>
      </c>
      <c r="AA822" s="26">
        <f t="shared" si="189"/>
        <v>231000000</v>
      </c>
      <c r="AB822" s="27">
        <f t="shared" si="183"/>
        <v>0.37827524165485243</v>
      </c>
      <c r="AC822" s="27">
        <f t="shared" si="184"/>
        <v>2.6287201959015336E-2</v>
      </c>
      <c r="AD822" s="28">
        <f t="shared" si="185"/>
        <v>0.40456244361386778</v>
      </c>
    </row>
    <row r="823" spans="1:30" ht="120" outlineLevel="2" x14ac:dyDescent="0.25">
      <c r="A823" s="15" t="s">
        <v>301</v>
      </c>
      <c r="B823" s="16" t="s">
        <v>36</v>
      </c>
      <c r="C823" s="16" t="s">
        <v>310</v>
      </c>
      <c r="D823" s="16" t="s">
        <v>311</v>
      </c>
      <c r="E823" s="16" t="s">
        <v>279</v>
      </c>
      <c r="F823" s="16">
        <v>280</v>
      </c>
      <c r="G823" s="16">
        <v>2310</v>
      </c>
      <c r="H823" s="16">
        <v>3480</v>
      </c>
      <c r="I823" s="17" t="s">
        <v>312</v>
      </c>
      <c r="J823" s="18">
        <v>12218157799</v>
      </c>
      <c r="K823" s="19">
        <v>16179656907</v>
      </c>
      <c r="L823" s="19"/>
      <c r="M823" s="19"/>
      <c r="N823" s="19"/>
      <c r="O823" s="19"/>
      <c r="P823" s="19">
        <v>0</v>
      </c>
      <c r="Q823" s="19">
        <v>0</v>
      </c>
      <c r="R823" s="19">
        <v>16179656907</v>
      </c>
      <c r="S823" s="19">
        <v>0</v>
      </c>
      <c r="T823" s="19">
        <v>3819631302.02</v>
      </c>
      <c r="U823" s="19">
        <v>0</v>
      </c>
      <c r="V823" s="19">
        <v>6427486149.9799995</v>
      </c>
      <c r="W823" s="19">
        <v>5101975875.1999998</v>
      </c>
      <c r="X823" s="19">
        <v>0</v>
      </c>
      <c r="Y823" s="19">
        <v>5932539455</v>
      </c>
      <c r="Z823" s="19">
        <v>0</v>
      </c>
      <c r="AA823" s="19">
        <f t="shared" si="180"/>
        <v>5932539455</v>
      </c>
      <c r="AB823" s="20">
        <f t="shared" si="183"/>
        <v>0.39725725872463952</v>
      </c>
      <c r="AC823" s="20">
        <f t="shared" si="184"/>
        <v>0.23607616181079011</v>
      </c>
      <c r="AD823" s="21">
        <f t="shared" si="185"/>
        <v>0.63333342053542963</v>
      </c>
    </row>
    <row r="824" spans="1:30" ht="90" outlineLevel="2" x14ac:dyDescent="0.25">
      <c r="A824" s="15" t="s">
        <v>301</v>
      </c>
      <c r="B824" s="16" t="s">
        <v>36</v>
      </c>
      <c r="C824" s="16" t="s">
        <v>310</v>
      </c>
      <c r="D824" s="16" t="s">
        <v>311</v>
      </c>
      <c r="E824" s="16" t="s">
        <v>240</v>
      </c>
      <c r="F824" s="16">
        <v>280</v>
      </c>
      <c r="G824" s="16">
        <v>2310</v>
      </c>
      <c r="H824" s="16">
        <v>3480</v>
      </c>
      <c r="I824" s="17" t="s">
        <v>313</v>
      </c>
      <c r="J824" s="18">
        <v>1611939946</v>
      </c>
      <c r="K824" s="19">
        <v>1611939946</v>
      </c>
      <c r="L824" s="19">
        <v>0</v>
      </c>
      <c r="M824" s="19">
        <v>0</v>
      </c>
      <c r="N824" s="19">
        <v>0</v>
      </c>
      <c r="O824" s="19">
        <v>0</v>
      </c>
      <c r="P824" s="19">
        <v>0</v>
      </c>
      <c r="Q824" s="19">
        <v>-1396626980</v>
      </c>
      <c r="R824" s="19">
        <v>215312966</v>
      </c>
      <c r="S824" s="19">
        <v>0</v>
      </c>
      <c r="T824" s="19">
        <v>187672018.58000001</v>
      </c>
      <c r="U824" s="19">
        <v>0</v>
      </c>
      <c r="V824" s="19">
        <v>215312965.41999999</v>
      </c>
      <c r="W824" s="19">
        <v>215312965.41999999</v>
      </c>
      <c r="X824" s="19">
        <v>402984984</v>
      </c>
      <c r="Y824" s="19">
        <v>1208954962</v>
      </c>
      <c r="Z824" s="19">
        <v>0</v>
      </c>
      <c r="AA824" s="19">
        <f t="shared" si="180"/>
        <v>-187672018</v>
      </c>
      <c r="AB824" s="20">
        <f t="shared" si="183"/>
        <v>0.99999999730624667</v>
      </c>
      <c r="AC824" s="20">
        <f t="shared" si="184"/>
        <v>0.87162432465864603</v>
      </c>
      <c r="AD824" s="21">
        <f t="shared" si="185"/>
        <v>1.8716243219648927</v>
      </c>
    </row>
    <row r="825" spans="1:30" ht="120" outlineLevel="2" x14ac:dyDescent="0.25">
      <c r="A825" s="15" t="s">
        <v>301</v>
      </c>
      <c r="B825" s="16" t="s">
        <v>36</v>
      </c>
      <c r="C825" s="16" t="s">
        <v>310</v>
      </c>
      <c r="D825" s="16" t="s">
        <v>311</v>
      </c>
      <c r="E825" s="16" t="s">
        <v>268</v>
      </c>
      <c r="F825" s="16" t="s">
        <v>39</v>
      </c>
      <c r="G825" s="16">
        <v>2310</v>
      </c>
      <c r="H825" s="16">
        <v>3480</v>
      </c>
      <c r="I825" s="17" t="s">
        <v>314</v>
      </c>
      <c r="J825" s="18"/>
      <c r="K825" s="19"/>
      <c r="L825" s="19"/>
      <c r="M825" s="19"/>
      <c r="N825" s="19">
        <v>88421188</v>
      </c>
      <c r="O825" s="19"/>
      <c r="P825" s="19">
        <v>0</v>
      </c>
      <c r="Q825" s="19">
        <v>0</v>
      </c>
      <c r="R825" s="19">
        <v>88421188</v>
      </c>
      <c r="S825" s="19"/>
      <c r="T825" s="19"/>
      <c r="U825" s="19"/>
      <c r="V825" s="19"/>
      <c r="W825" s="19"/>
      <c r="X825" s="19"/>
      <c r="Y825" s="19"/>
      <c r="Z825" s="19"/>
      <c r="AA825" s="19">
        <f t="shared" si="180"/>
        <v>88421188</v>
      </c>
      <c r="AB825" s="20">
        <f t="shared" si="183"/>
        <v>0</v>
      </c>
      <c r="AC825" s="20">
        <f t="shared" si="184"/>
        <v>0</v>
      </c>
      <c r="AD825" s="21">
        <f t="shared" si="185"/>
        <v>0</v>
      </c>
    </row>
    <row r="826" spans="1:30" ht="105" outlineLevel="2" x14ac:dyDescent="0.25">
      <c r="A826" s="15" t="s">
        <v>368</v>
      </c>
      <c r="B826" s="16" t="s">
        <v>36</v>
      </c>
      <c r="C826" s="16" t="s">
        <v>310</v>
      </c>
      <c r="D826" s="16" t="s">
        <v>311</v>
      </c>
      <c r="E826" s="16" t="s">
        <v>133</v>
      </c>
      <c r="F826" s="16">
        <v>280</v>
      </c>
      <c r="G826" s="16">
        <v>2310</v>
      </c>
      <c r="H826" s="16">
        <v>3460</v>
      </c>
      <c r="I826" s="17" t="s">
        <v>404</v>
      </c>
      <c r="J826" s="18">
        <v>1230000000</v>
      </c>
      <c r="K826" s="19">
        <v>1230000000</v>
      </c>
      <c r="L826" s="19">
        <v>0</v>
      </c>
      <c r="M826" s="19">
        <v>0</v>
      </c>
      <c r="N826" s="19">
        <v>0</v>
      </c>
      <c r="O826" s="19">
        <v>0</v>
      </c>
      <c r="P826" s="19">
        <v>0</v>
      </c>
      <c r="Q826" s="19">
        <v>-425317300</v>
      </c>
      <c r="R826" s="19">
        <v>804682700</v>
      </c>
      <c r="S826" s="19">
        <v>0</v>
      </c>
      <c r="T826" s="19">
        <v>1161692951.04</v>
      </c>
      <c r="U826" s="19">
        <v>0</v>
      </c>
      <c r="V826" s="19">
        <v>4682700</v>
      </c>
      <c r="W826" s="19">
        <v>4682700</v>
      </c>
      <c r="X826" s="19">
        <v>0</v>
      </c>
      <c r="Y826" s="19">
        <v>63624348.960000001</v>
      </c>
      <c r="Z826" s="19">
        <v>0</v>
      </c>
      <c r="AA826" s="19">
        <f t="shared" si="180"/>
        <v>-361692951.03999996</v>
      </c>
      <c r="AB826" s="20">
        <f t="shared" si="183"/>
        <v>5.8193123823837645E-3</v>
      </c>
      <c r="AC826" s="20">
        <f t="shared" si="184"/>
        <v>1.4436658710818562</v>
      </c>
      <c r="AD826" s="21">
        <f t="shared" si="185"/>
        <v>1.4494851834642399</v>
      </c>
    </row>
    <row r="827" spans="1:30" ht="150" outlineLevel="2" x14ac:dyDescent="0.25">
      <c r="A827" s="15" t="s">
        <v>406</v>
      </c>
      <c r="B827" s="16" t="s">
        <v>285</v>
      </c>
      <c r="C827" s="16" t="s">
        <v>310</v>
      </c>
      <c r="D827" s="16" t="s">
        <v>311</v>
      </c>
      <c r="E827" s="16" t="s">
        <v>133</v>
      </c>
      <c r="F827" s="16">
        <v>60</v>
      </c>
      <c r="G827" s="16">
        <v>2310</v>
      </c>
      <c r="H827" s="16">
        <v>3420</v>
      </c>
      <c r="I827" s="17" t="s">
        <v>461</v>
      </c>
      <c r="J827" s="18">
        <v>6066038807</v>
      </c>
      <c r="K827" s="19">
        <v>5891450596</v>
      </c>
      <c r="L827" s="19"/>
      <c r="M827" s="19">
        <v>-308748786</v>
      </c>
      <c r="N827" s="19"/>
      <c r="O827" s="19"/>
      <c r="P827" s="19">
        <v>0</v>
      </c>
      <c r="Q827" s="19">
        <v>0</v>
      </c>
      <c r="R827" s="19">
        <v>5582701810</v>
      </c>
      <c r="S827" s="19">
        <v>0</v>
      </c>
      <c r="T827" s="19">
        <v>2549682407</v>
      </c>
      <c r="U827" s="19">
        <v>0</v>
      </c>
      <c r="V827" s="19">
        <v>3033019403</v>
      </c>
      <c r="W827" s="19">
        <v>3033019403</v>
      </c>
      <c r="X827" s="19">
        <v>0</v>
      </c>
      <c r="Y827" s="19">
        <v>308748786</v>
      </c>
      <c r="Z827" s="19">
        <v>0</v>
      </c>
      <c r="AA827" s="19">
        <f t="shared" si="180"/>
        <v>0</v>
      </c>
      <c r="AB827" s="20">
        <f t="shared" si="183"/>
        <v>0.54328880642829824</v>
      </c>
      <c r="AC827" s="20">
        <f t="shared" si="184"/>
        <v>0.45671119357170181</v>
      </c>
      <c r="AD827" s="21">
        <f t="shared" si="185"/>
        <v>1</v>
      </c>
    </row>
    <row r="828" spans="1:30" ht="210" outlineLevel="2" x14ac:dyDescent="0.25">
      <c r="A828" s="15" t="s">
        <v>406</v>
      </c>
      <c r="B828" s="16" t="s">
        <v>468</v>
      </c>
      <c r="C828" s="16" t="s">
        <v>310</v>
      </c>
      <c r="D828" s="16" t="s">
        <v>311</v>
      </c>
      <c r="E828" s="16" t="s">
        <v>133</v>
      </c>
      <c r="F828" s="16">
        <v>60</v>
      </c>
      <c r="G828" s="16">
        <v>2310</v>
      </c>
      <c r="H828" s="16">
        <v>3480</v>
      </c>
      <c r="I828" s="17" t="s">
        <v>480</v>
      </c>
      <c r="J828" s="18">
        <v>819362790</v>
      </c>
      <c r="K828" s="19">
        <v>819362790</v>
      </c>
      <c r="L828" s="19"/>
      <c r="M828" s="19">
        <v>-41703866</v>
      </c>
      <c r="N828" s="19"/>
      <c r="O828" s="19"/>
      <c r="P828" s="19">
        <v>0</v>
      </c>
      <c r="Q828" s="19">
        <v>0</v>
      </c>
      <c r="R828" s="19">
        <v>777658924</v>
      </c>
      <c r="S828" s="19">
        <v>0</v>
      </c>
      <c r="T828" s="19">
        <v>457995934</v>
      </c>
      <c r="U828" s="19">
        <v>0</v>
      </c>
      <c r="V828" s="19">
        <v>156526181</v>
      </c>
      <c r="W828" s="19">
        <v>156526181</v>
      </c>
      <c r="X828" s="19">
        <v>0</v>
      </c>
      <c r="Y828" s="19">
        <v>204840675</v>
      </c>
      <c r="Z828" s="19">
        <v>0</v>
      </c>
      <c r="AA828" s="19">
        <f t="shared" si="180"/>
        <v>163136809</v>
      </c>
      <c r="AB828" s="20">
        <f t="shared" si="183"/>
        <v>0.20127870480143811</v>
      </c>
      <c r="AC828" s="20">
        <f t="shared" si="184"/>
        <v>0.58894191253439532</v>
      </c>
      <c r="AD828" s="21">
        <f t="shared" si="185"/>
        <v>0.79022061733583349</v>
      </c>
    </row>
    <row r="829" spans="1:30" outlineLevel="1" x14ac:dyDescent="0.25">
      <c r="A829" s="22"/>
      <c r="B829" s="23"/>
      <c r="C829" s="23"/>
      <c r="D829" s="23" t="s">
        <v>598</v>
      </c>
      <c r="E829" s="23"/>
      <c r="F829" s="23"/>
      <c r="G829" s="23"/>
      <c r="H829" s="23"/>
      <c r="I829" s="24"/>
      <c r="J829" s="25">
        <f t="shared" ref="J829:AA829" si="190">SUBTOTAL(9,J823:J828)</f>
        <v>21945499342</v>
      </c>
      <c r="K829" s="26">
        <f t="shared" si="190"/>
        <v>25732410239</v>
      </c>
      <c r="L829" s="26">
        <f t="shared" si="190"/>
        <v>0</v>
      </c>
      <c r="M829" s="26">
        <f t="shared" si="190"/>
        <v>-350452652</v>
      </c>
      <c r="N829" s="26">
        <f t="shared" si="190"/>
        <v>88421188</v>
      </c>
      <c r="O829" s="26">
        <f t="shared" si="190"/>
        <v>0</v>
      </c>
      <c r="P829" s="26">
        <f t="shared" si="190"/>
        <v>0</v>
      </c>
      <c r="Q829" s="26">
        <f t="shared" si="190"/>
        <v>-1821944280</v>
      </c>
      <c r="R829" s="26">
        <f t="shared" si="190"/>
        <v>23648434495</v>
      </c>
      <c r="S829" s="26">
        <f t="shared" si="190"/>
        <v>0</v>
      </c>
      <c r="T829" s="26">
        <f t="shared" si="190"/>
        <v>8176674612.6399994</v>
      </c>
      <c r="U829" s="26">
        <f t="shared" si="190"/>
        <v>0</v>
      </c>
      <c r="V829" s="26">
        <f t="shared" si="190"/>
        <v>9837027399.3999996</v>
      </c>
      <c r="W829" s="26">
        <f t="shared" si="190"/>
        <v>8511517124.6199999</v>
      </c>
      <c r="X829" s="26">
        <f t="shared" si="190"/>
        <v>402984984</v>
      </c>
      <c r="Y829" s="26">
        <f t="shared" si="190"/>
        <v>7718708226.96</v>
      </c>
      <c r="Z829" s="26">
        <f t="shared" si="190"/>
        <v>0</v>
      </c>
      <c r="AA829" s="26">
        <f t="shared" si="190"/>
        <v>5634732482.96</v>
      </c>
      <c r="AB829" s="27">
        <f t="shared" si="183"/>
        <v>0.41596949690178636</v>
      </c>
      <c r="AC829" s="27">
        <f t="shared" si="184"/>
        <v>0.34575965755233384</v>
      </c>
      <c r="AD829" s="28">
        <f t="shared" si="185"/>
        <v>0.76172915445412026</v>
      </c>
    </row>
    <row r="830" spans="1:30" ht="409.5" outlineLevel="2" x14ac:dyDescent="0.25">
      <c r="A830" s="15" t="s">
        <v>301</v>
      </c>
      <c r="B830" s="16" t="s">
        <v>36</v>
      </c>
      <c r="C830" s="16" t="s">
        <v>310</v>
      </c>
      <c r="D830" s="16" t="s">
        <v>315</v>
      </c>
      <c r="E830" s="16" t="s">
        <v>131</v>
      </c>
      <c r="F830" s="16">
        <v>280</v>
      </c>
      <c r="G830" s="16">
        <v>2310</v>
      </c>
      <c r="H830" s="16">
        <v>3480</v>
      </c>
      <c r="I830" s="17" t="s">
        <v>316</v>
      </c>
      <c r="J830" s="18"/>
      <c r="K830" s="19"/>
      <c r="L830" s="19">
        <v>16368000000</v>
      </c>
      <c r="M830" s="19"/>
      <c r="N830" s="19"/>
      <c r="O830" s="19"/>
      <c r="P830" s="19">
        <v>0</v>
      </c>
      <c r="Q830" s="19">
        <v>0</v>
      </c>
      <c r="R830" s="19">
        <v>16368000000</v>
      </c>
      <c r="S830" s="19"/>
      <c r="T830" s="19"/>
      <c r="U830" s="19"/>
      <c r="V830" s="19"/>
      <c r="W830" s="19"/>
      <c r="X830" s="19"/>
      <c r="Y830" s="19"/>
      <c r="Z830" s="19"/>
      <c r="AA830" s="19">
        <f t="shared" si="180"/>
        <v>16368000000</v>
      </c>
      <c r="AB830" s="20">
        <f t="shared" si="183"/>
        <v>0</v>
      </c>
      <c r="AC830" s="20">
        <f t="shared" si="184"/>
        <v>0</v>
      </c>
      <c r="AD830" s="21">
        <f t="shared" si="185"/>
        <v>0</v>
      </c>
    </row>
    <row r="831" spans="1:30" outlineLevel="1" x14ac:dyDescent="0.25">
      <c r="A831" s="22"/>
      <c r="B831" s="23"/>
      <c r="C831" s="23"/>
      <c r="D831" s="23" t="s">
        <v>599</v>
      </c>
      <c r="E831" s="23"/>
      <c r="F831" s="23"/>
      <c r="G831" s="23"/>
      <c r="H831" s="23"/>
      <c r="I831" s="24"/>
      <c r="J831" s="25">
        <f t="shared" ref="J831:AA831" si="191">SUBTOTAL(9,J830:J830)</f>
        <v>0</v>
      </c>
      <c r="K831" s="26">
        <f t="shared" si="191"/>
        <v>0</v>
      </c>
      <c r="L831" s="26">
        <f t="shared" si="191"/>
        <v>16368000000</v>
      </c>
      <c r="M831" s="26">
        <f t="shared" si="191"/>
        <v>0</v>
      </c>
      <c r="N831" s="26">
        <f t="shared" si="191"/>
        <v>0</v>
      </c>
      <c r="O831" s="26">
        <f t="shared" si="191"/>
        <v>0</v>
      </c>
      <c r="P831" s="26">
        <f t="shared" si="191"/>
        <v>0</v>
      </c>
      <c r="Q831" s="26">
        <f t="shared" si="191"/>
        <v>0</v>
      </c>
      <c r="R831" s="26">
        <f t="shared" si="191"/>
        <v>16368000000</v>
      </c>
      <c r="S831" s="26">
        <f t="shared" si="191"/>
        <v>0</v>
      </c>
      <c r="T831" s="26">
        <f t="shared" si="191"/>
        <v>0</v>
      </c>
      <c r="U831" s="26">
        <f t="shared" si="191"/>
        <v>0</v>
      </c>
      <c r="V831" s="26">
        <f t="shared" si="191"/>
        <v>0</v>
      </c>
      <c r="W831" s="26">
        <f t="shared" si="191"/>
        <v>0</v>
      </c>
      <c r="X831" s="26">
        <f t="shared" si="191"/>
        <v>0</v>
      </c>
      <c r="Y831" s="26">
        <f t="shared" si="191"/>
        <v>0</v>
      </c>
      <c r="Z831" s="26">
        <f t="shared" si="191"/>
        <v>0</v>
      </c>
      <c r="AA831" s="26">
        <f t="shared" si="191"/>
        <v>16368000000</v>
      </c>
      <c r="AB831" s="27">
        <f t="shared" si="183"/>
        <v>0</v>
      </c>
      <c r="AC831" s="27">
        <f t="shared" si="184"/>
        <v>0</v>
      </c>
      <c r="AD831" s="28">
        <f t="shared" si="185"/>
        <v>0</v>
      </c>
    </row>
    <row r="832" spans="1:30" ht="90" outlineLevel="2" x14ac:dyDescent="0.25">
      <c r="A832" s="15" t="s">
        <v>406</v>
      </c>
      <c r="B832" s="16" t="s">
        <v>285</v>
      </c>
      <c r="C832" s="16" t="s">
        <v>310</v>
      </c>
      <c r="D832" s="16" t="s">
        <v>462</v>
      </c>
      <c r="E832" s="16" t="s">
        <v>463</v>
      </c>
      <c r="F832" s="16">
        <v>60</v>
      </c>
      <c r="G832" s="16">
        <v>2320</v>
      </c>
      <c r="H832" s="16">
        <v>3420</v>
      </c>
      <c r="I832" s="17" t="s">
        <v>464</v>
      </c>
      <c r="J832" s="18">
        <v>0</v>
      </c>
      <c r="K832" s="19">
        <v>51327966</v>
      </c>
      <c r="L832" s="19"/>
      <c r="M832" s="19"/>
      <c r="N832" s="19"/>
      <c r="O832" s="19"/>
      <c r="P832" s="19">
        <v>0</v>
      </c>
      <c r="Q832" s="19">
        <v>0</v>
      </c>
      <c r="R832" s="19">
        <v>51327966</v>
      </c>
      <c r="S832" s="19">
        <v>0</v>
      </c>
      <c r="T832" s="19">
        <v>51327966</v>
      </c>
      <c r="U832" s="19">
        <v>0</v>
      </c>
      <c r="V832" s="19">
        <v>0</v>
      </c>
      <c r="W832" s="19">
        <v>0</v>
      </c>
      <c r="X832" s="19">
        <v>0</v>
      </c>
      <c r="Y832" s="19">
        <v>0</v>
      </c>
      <c r="Z832" s="19">
        <v>0</v>
      </c>
      <c r="AA832" s="19">
        <f t="shared" si="180"/>
        <v>0</v>
      </c>
      <c r="AB832" s="20">
        <f t="shared" si="183"/>
        <v>0</v>
      </c>
      <c r="AC832" s="20">
        <f t="shared" si="184"/>
        <v>1</v>
      </c>
      <c r="AD832" s="21">
        <f t="shared" si="185"/>
        <v>1</v>
      </c>
    </row>
    <row r="833" spans="1:30" outlineLevel="1" x14ac:dyDescent="0.25">
      <c r="A833" s="22"/>
      <c r="B833" s="23"/>
      <c r="C833" s="23"/>
      <c r="D833" s="23" t="s">
        <v>600</v>
      </c>
      <c r="E833" s="23"/>
      <c r="F833" s="23"/>
      <c r="G833" s="23"/>
      <c r="H833" s="23"/>
      <c r="I833" s="24"/>
      <c r="J833" s="25">
        <f t="shared" ref="J833:AA833" si="192">SUBTOTAL(9,J832:J832)</f>
        <v>0</v>
      </c>
      <c r="K833" s="26">
        <f t="shared" si="192"/>
        <v>51327966</v>
      </c>
      <c r="L833" s="26">
        <f t="shared" si="192"/>
        <v>0</v>
      </c>
      <c r="M833" s="26">
        <f t="shared" si="192"/>
        <v>0</v>
      </c>
      <c r="N833" s="26">
        <f t="shared" si="192"/>
        <v>0</v>
      </c>
      <c r="O833" s="26">
        <f t="shared" si="192"/>
        <v>0</v>
      </c>
      <c r="P833" s="26">
        <f t="shared" si="192"/>
        <v>0</v>
      </c>
      <c r="Q833" s="26">
        <f t="shared" si="192"/>
        <v>0</v>
      </c>
      <c r="R833" s="26">
        <f t="shared" si="192"/>
        <v>51327966</v>
      </c>
      <c r="S833" s="26">
        <f t="shared" si="192"/>
        <v>0</v>
      </c>
      <c r="T833" s="26">
        <f t="shared" si="192"/>
        <v>51327966</v>
      </c>
      <c r="U833" s="26">
        <f t="shared" si="192"/>
        <v>0</v>
      </c>
      <c r="V833" s="26">
        <f t="shared" si="192"/>
        <v>0</v>
      </c>
      <c r="W833" s="26">
        <f t="shared" si="192"/>
        <v>0</v>
      </c>
      <c r="X833" s="26">
        <f t="shared" si="192"/>
        <v>0</v>
      </c>
      <c r="Y833" s="26">
        <f t="shared" si="192"/>
        <v>0</v>
      </c>
      <c r="Z833" s="26">
        <f t="shared" si="192"/>
        <v>0</v>
      </c>
      <c r="AA833" s="26">
        <f t="shared" si="192"/>
        <v>0</v>
      </c>
      <c r="AB833" s="27">
        <f t="shared" si="183"/>
        <v>0</v>
      </c>
      <c r="AC833" s="27">
        <f t="shared" si="184"/>
        <v>1</v>
      </c>
      <c r="AD833" s="28">
        <f t="shared" si="185"/>
        <v>1</v>
      </c>
    </row>
    <row r="834" spans="1:30" ht="405" outlineLevel="2" x14ac:dyDescent="0.25">
      <c r="A834" s="15" t="s">
        <v>319</v>
      </c>
      <c r="B834" s="16" t="s">
        <v>36</v>
      </c>
      <c r="C834" s="16" t="s">
        <v>310</v>
      </c>
      <c r="D834" s="16" t="s">
        <v>337</v>
      </c>
      <c r="E834" s="16" t="s">
        <v>58</v>
      </c>
      <c r="F834" s="16">
        <v>280</v>
      </c>
      <c r="G834" s="16">
        <v>2320</v>
      </c>
      <c r="H834" s="16">
        <v>3480</v>
      </c>
      <c r="I834" s="17" t="s">
        <v>338</v>
      </c>
      <c r="J834" s="18">
        <v>2248240405</v>
      </c>
      <c r="K834" s="19">
        <v>2248240405</v>
      </c>
      <c r="L834" s="19">
        <v>0</v>
      </c>
      <c r="M834" s="19">
        <v>0</v>
      </c>
      <c r="N834" s="19">
        <v>0</v>
      </c>
      <c r="O834" s="19">
        <v>0</v>
      </c>
      <c r="P834" s="19">
        <v>0</v>
      </c>
      <c r="Q834" s="19">
        <v>-742207877.63999999</v>
      </c>
      <c r="R834" s="19">
        <v>1506032527.3600001</v>
      </c>
      <c r="S834" s="19">
        <v>0</v>
      </c>
      <c r="T834" s="19">
        <v>187353367</v>
      </c>
      <c r="U834" s="19">
        <v>0</v>
      </c>
      <c r="V834" s="19">
        <v>1498826937</v>
      </c>
      <c r="W834" s="19">
        <v>1498826937</v>
      </c>
      <c r="X834" s="19">
        <v>0</v>
      </c>
      <c r="Y834" s="19">
        <v>562060101</v>
      </c>
      <c r="Z834" s="19">
        <v>0</v>
      </c>
      <c r="AA834" s="19">
        <f t="shared" si="180"/>
        <v>-180147776.63999987</v>
      </c>
      <c r="AB834" s="20">
        <f t="shared" si="183"/>
        <v>0.99521551478530734</v>
      </c>
      <c r="AC834" s="20">
        <f t="shared" si="184"/>
        <v>0.12440193926516388</v>
      </c>
      <c r="AD834" s="21">
        <f t="shared" si="185"/>
        <v>1.1196174540504713</v>
      </c>
    </row>
    <row r="835" spans="1:30" ht="409.5" outlineLevel="2" x14ac:dyDescent="0.25">
      <c r="A835" s="15" t="s">
        <v>319</v>
      </c>
      <c r="B835" s="16" t="s">
        <v>36</v>
      </c>
      <c r="C835" s="16" t="s">
        <v>310</v>
      </c>
      <c r="D835" s="16" t="s">
        <v>337</v>
      </c>
      <c r="E835" s="16" t="s">
        <v>129</v>
      </c>
      <c r="F835" s="16">
        <v>280</v>
      </c>
      <c r="G835" s="16">
        <v>2320</v>
      </c>
      <c r="H835" s="16">
        <v>3480</v>
      </c>
      <c r="I835" s="17" t="s">
        <v>339</v>
      </c>
      <c r="J835" s="18">
        <v>10979190815</v>
      </c>
      <c r="K835" s="19">
        <v>10979190815</v>
      </c>
      <c r="L835" s="19">
        <v>0</v>
      </c>
      <c r="M835" s="19">
        <v>0</v>
      </c>
      <c r="N835" s="19">
        <v>0</v>
      </c>
      <c r="O835" s="19">
        <v>0</v>
      </c>
      <c r="P835" s="19">
        <v>0</v>
      </c>
      <c r="Q835" s="19">
        <v>-556141564.75999999</v>
      </c>
      <c r="R835" s="19">
        <v>10423049250.24</v>
      </c>
      <c r="S835" s="19">
        <v>0</v>
      </c>
      <c r="T835" s="19">
        <v>914932567</v>
      </c>
      <c r="U835" s="19">
        <v>0</v>
      </c>
      <c r="V835" s="19">
        <v>7319460547</v>
      </c>
      <c r="W835" s="19">
        <v>7319460547</v>
      </c>
      <c r="X835" s="19">
        <v>0</v>
      </c>
      <c r="Y835" s="19">
        <v>2744797701</v>
      </c>
      <c r="Z835" s="19">
        <v>0</v>
      </c>
      <c r="AA835" s="19">
        <f t="shared" si="180"/>
        <v>2188656136.2399998</v>
      </c>
      <c r="AB835" s="20">
        <f t="shared" si="183"/>
        <v>0.70223793165243487</v>
      </c>
      <c r="AC835" s="20">
        <f t="shared" si="184"/>
        <v>8.7779741324635202E-2</v>
      </c>
      <c r="AD835" s="21">
        <f t="shared" si="185"/>
        <v>0.79001767297707004</v>
      </c>
    </row>
    <row r="836" spans="1:30" ht="90" outlineLevel="2" x14ac:dyDescent="0.25">
      <c r="A836" s="15" t="s">
        <v>406</v>
      </c>
      <c r="B836" s="16" t="s">
        <v>285</v>
      </c>
      <c r="C836" s="16" t="s">
        <v>310</v>
      </c>
      <c r="D836" s="16" t="s">
        <v>337</v>
      </c>
      <c r="E836" s="16" t="s">
        <v>463</v>
      </c>
      <c r="F836" s="16">
        <v>60</v>
      </c>
      <c r="G836" s="16">
        <v>2320</v>
      </c>
      <c r="H836" s="16">
        <v>3420</v>
      </c>
      <c r="I836" s="17" t="s">
        <v>465</v>
      </c>
      <c r="J836" s="18">
        <v>0</v>
      </c>
      <c r="K836" s="19">
        <v>44403880</v>
      </c>
      <c r="L836" s="19"/>
      <c r="M836" s="19"/>
      <c r="N836" s="19"/>
      <c r="O836" s="19"/>
      <c r="P836" s="19">
        <v>0</v>
      </c>
      <c r="Q836" s="19">
        <v>0</v>
      </c>
      <c r="R836" s="19">
        <v>44403880</v>
      </c>
      <c r="S836" s="19">
        <v>0</v>
      </c>
      <c r="T836" s="19">
        <v>44403880</v>
      </c>
      <c r="U836" s="19">
        <v>0</v>
      </c>
      <c r="V836" s="19">
        <v>0</v>
      </c>
      <c r="W836" s="19">
        <v>0</v>
      </c>
      <c r="X836" s="19">
        <v>0</v>
      </c>
      <c r="Y836" s="19">
        <v>0</v>
      </c>
      <c r="Z836" s="19">
        <v>0</v>
      </c>
      <c r="AA836" s="19">
        <f t="shared" si="180"/>
        <v>0</v>
      </c>
      <c r="AB836" s="20">
        <f t="shared" si="183"/>
        <v>0</v>
      </c>
      <c r="AC836" s="20">
        <f t="shared" si="184"/>
        <v>1</v>
      </c>
      <c r="AD836" s="21">
        <f t="shared" si="185"/>
        <v>1</v>
      </c>
    </row>
    <row r="837" spans="1:30" ht="90" outlineLevel="2" x14ac:dyDescent="0.25">
      <c r="A837" s="15" t="s">
        <v>406</v>
      </c>
      <c r="B837" s="16" t="s">
        <v>482</v>
      </c>
      <c r="C837" s="16" t="s">
        <v>310</v>
      </c>
      <c r="D837" s="16" t="s">
        <v>337</v>
      </c>
      <c r="E837" s="16" t="s">
        <v>463</v>
      </c>
      <c r="F837" s="16">
        <v>60</v>
      </c>
      <c r="G837" s="16">
        <v>2320</v>
      </c>
      <c r="H837" s="16">
        <v>3480</v>
      </c>
      <c r="I837" s="17" t="s">
        <v>465</v>
      </c>
      <c r="J837" s="18">
        <v>0</v>
      </c>
      <c r="K837" s="19">
        <v>50333163</v>
      </c>
      <c r="L837" s="19"/>
      <c r="M837" s="19"/>
      <c r="N837" s="19"/>
      <c r="O837" s="19"/>
      <c r="P837" s="19">
        <v>0</v>
      </c>
      <c r="Q837" s="19">
        <v>0</v>
      </c>
      <c r="R837" s="19">
        <v>50333163</v>
      </c>
      <c r="S837" s="19">
        <v>0</v>
      </c>
      <c r="T837" s="19">
        <v>50333163</v>
      </c>
      <c r="U837" s="19">
        <v>0</v>
      </c>
      <c r="V837" s="19">
        <v>0</v>
      </c>
      <c r="W837" s="19">
        <v>0</v>
      </c>
      <c r="X837" s="19">
        <v>0</v>
      </c>
      <c r="Y837" s="19">
        <v>0</v>
      </c>
      <c r="Z837" s="19">
        <v>0</v>
      </c>
      <c r="AA837" s="19">
        <f t="shared" si="180"/>
        <v>0</v>
      </c>
      <c r="AB837" s="20">
        <f t="shared" si="183"/>
        <v>0</v>
      </c>
      <c r="AC837" s="20">
        <f t="shared" si="184"/>
        <v>1</v>
      </c>
      <c r="AD837" s="21">
        <f t="shared" si="185"/>
        <v>1</v>
      </c>
    </row>
    <row r="838" spans="1:30" outlineLevel="1" x14ac:dyDescent="0.25">
      <c r="A838" s="22"/>
      <c r="B838" s="23"/>
      <c r="C838" s="23"/>
      <c r="D838" s="23" t="s">
        <v>601</v>
      </c>
      <c r="E838" s="23"/>
      <c r="F838" s="23"/>
      <c r="G838" s="23"/>
      <c r="H838" s="23"/>
      <c r="I838" s="24"/>
      <c r="J838" s="25">
        <f t="shared" ref="J838:AA838" si="193">SUBTOTAL(9,J834:J837)</f>
        <v>13227431220</v>
      </c>
      <c r="K838" s="26">
        <f t="shared" si="193"/>
        <v>13322168263</v>
      </c>
      <c r="L838" s="26">
        <f t="shared" si="193"/>
        <v>0</v>
      </c>
      <c r="M838" s="26">
        <f t="shared" si="193"/>
        <v>0</v>
      </c>
      <c r="N838" s="26">
        <f t="shared" si="193"/>
        <v>0</v>
      </c>
      <c r="O838" s="26">
        <f t="shared" si="193"/>
        <v>0</v>
      </c>
      <c r="P838" s="26">
        <f t="shared" si="193"/>
        <v>0</v>
      </c>
      <c r="Q838" s="26">
        <f t="shared" si="193"/>
        <v>-1298349442.4000001</v>
      </c>
      <c r="R838" s="26">
        <f t="shared" si="193"/>
        <v>12023818820.6</v>
      </c>
      <c r="S838" s="26">
        <f t="shared" si="193"/>
        <v>0</v>
      </c>
      <c r="T838" s="26">
        <f t="shared" si="193"/>
        <v>1197022977</v>
      </c>
      <c r="U838" s="26">
        <f t="shared" si="193"/>
        <v>0</v>
      </c>
      <c r="V838" s="26">
        <f t="shared" si="193"/>
        <v>8818287484</v>
      </c>
      <c r="W838" s="26">
        <f t="shared" si="193"/>
        <v>8818287484</v>
      </c>
      <c r="X838" s="26">
        <f t="shared" si="193"/>
        <v>0</v>
      </c>
      <c r="Y838" s="26">
        <f t="shared" si="193"/>
        <v>3306857802</v>
      </c>
      <c r="Z838" s="26">
        <f t="shared" si="193"/>
        <v>0</v>
      </c>
      <c r="AA838" s="26">
        <f t="shared" si="193"/>
        <v>2008508359.5999999</v>
      </c>
      <c r="AB838" s="27">
        <f t="shared" si="183"/>
        <v>0.73340156031725356</v>
      </c>
      <c r="AC838" s="27">
        <f t="shared" si="184"/>
        <v>9.9554309230706406E-2</v>
      </c>
      <c r="AD838" s="28">
        <f t="shared" si="185"/>
        <v>0.83295586954795997</v>
      </c>
    </row>
    <row r="839" spans="1:30" ht="90" outlineLevel="2" x14ac:dyDescent="0.25">
      <c r="A839" s="15" t="s">
        <v>406</v>
      </c>
      <c r="B839" s="16" t="s">
        <v>285</v>
      </c>
      <c r="C839" s="16" t="s">
        <v>310</v>
      </c>
      <c r="D839" s="16" t="s">
        <v>466</v>
      </c>
      <c r="E839" s="16" t="s">
        <v>463</v>
      </c>
      <c r="F839" s="16">
        <v>60</v>
      </c>
      <c r="G839" s="16">
        <v>2320</v>
      </c>
      <c r="H839" s="16">
        <v>3420</v>
      </c>
      <c r="I839" s="17" t="s">
        <v>467</v>
      </c>
      <c r="J839" s="18">
        <v>0</v>
      </c>
      <c r="K839" s="19">
        <v>28523202</v>
      </c>
      <c r="L839" s="19"/>
      <c r="M839" s="19"/>
      <c r="N839" s="19"/>
      <c r="O839" s="19"/>
      <c r="P839" s="19">
        <v>0</v>
      </c>
      <c r="Q839" s="19">
        <v>0</v>
      </c>
      <c r="R839" s="19">
        <v>28523202</v>
      </c>
      <c r="S839" s="19">
        <v>0</v>
      </c>
      <c r="T839" s="19">
        <v>28523202</v>
      </c>
      <c r="U839" s="19">
        <v>0</v>
      </c>
      <c r="V839" s="19">
        <v>0</v>
      </c>
      <c r="W839" s="19">
        <v>0</v>
      </c>
      <c r="X839" s="19">
        <v>0</v>
      </c>
      <c r="Y839" s="19">
        <v>0</v>
      </c>
      <c r="Z839" s="19">
        <v>0</v>
      </c>
      <c r="AA839" s="19">
        <f t="shared" si="180"/>
        <v>0</v>
      </c>
      <c r="AB839" s="20">
        <f t="shared" si="183"/>
        <v>0</v>
      </c>
      <c r="AC839" s="20">
        <f t="shared" si="184"/>
        <v>1</v>
      </c>
      <c r="AD839" s="21">
        <f t="shared" si="185"/>
        <v>1</v>
      </c>
    </row>
    <row r="840" spans="1:30" outlineLevel="1" x14ac:dyDescent="0.25">
      <c r="A840" s="22"/>
      <c r="B840" s="23"/>
      <c r="C840" s="23"/>
      <c r="D840" s="23" t="s">
        <v>602</v>
      </c>
      <c r="E840" s="23"/>
      <c r="F840" s="23"/>
      <c r="G840" s="23"/>
      <c r="H840" s="23"/>
      <c r="I840" s="24"/>
      <c r="J840" s="25">
        <f t="shared" ref="J840:AA840" si="194">SUBTOTAL(9,J839:J839)</f>
        <v>0</v>
      </c>
      <c r="K840" s="26">
        <f t="shared" si="194"/>
        <v>28523202</v>
      </c>
      <c r="L840" s="26">
        <f t="shared" si="194"/>
        <v>0</v>
      </c>
      <c r="M840" s="26">
        <f t="shared" si="194"/>
        <v>0</v>
      </c>
      <c r="N840" s="26">
        <f t="shared" si="194"/>
        <v>0</v>
      </c>
      <c r="O840" s="26">
        <f t="shared" si="194"/>
        <v>0</v>
      </c>
      <c r="P840" s="26">
        <f t="shared" si="194"/>
        <v>0</v>
      </c>
      <c r="Q840" s="26">
        <f t="shared" si="194"/>
        <v>0</v>
      </c>
      <c r="R840" s="26">
        <f t="shared" si="194"/>
        <v>28523202</v>
      </c>
      <c r="S840" s="26">
        <f t="shared" si="194"/>
        <v>0</v>
      </c>
      <c r="T840" s="26">
        <f t="shared" si="194"/>
        <v>28523202</v>
      </c>
      <c r="U840" s="26">
        <f t="shared" si="194"/>
        <v>0</v>
      </c>
      <c r="V840" s="26">
        <f t="shared" si="194"/>
        <v>0</v>
      </c>
      <c r="W840" s="26">
        <f t="shared" si="194"/>
        <v>0</v>
      </c>
      <c r="X840" s="26">
        <f t="shared" si="194"/>
        <v>0</v>
      </c>
      <c r="Y840" s="26">
        <f t="shared" si="194"/>
        <v>0</v>
      </c>
      <c r="Z840" s="26">
        <f t="shared" si="194"/>
        <v>0</v>
      </c>
      <c r="AA840" s="26">
        <f t="shared" si="194"/>
        <v>0</v>
      </c>
      <c r="AB840" s="27">
        <f t="shared" si="183"/>
        <v>0</v>
      </c>
      <c r="AC840" s="27">
        <f t="shared" si="184"/>
        <v>1</v>
      </c>
      <c r="AD840" s="28">
        <f t="shared" si="185"/>
        <v>1</v>
      </c>
    </row>
    <row r="841" spans="1:30" ht="15.75" thickBot="1" x14ac:dyDescent="0.3">
      <c r="A841" s="29"/>
      <c r="B841" s="30"/>
      <c r="C841" s="30"/>
      <c r="D841" s="30" t="s">
        <v>501</v>
      </c>
      <c r="E841" s="30"/>
      <c r="F841" s="30"/>
      <c r="G841" s="30"/>
      <c r="H841" s="30"/>
      <c r="I841" s="31"/>
      <c r="J841" s="32">
        <f t="shared" ref="J841:AA841" si="195">SUBTOTAL(9,J10:J839)</f>
        <v>2557490693867</v>
      </c>
      <c r="K841" s="33">
        <f t="shared" si="195"/>
        <v>2558490693867</v>
      </c>
      <c r="L841" s="33">
        <f t="shared" si="195"/>
        <v>46898427316</v>
      </c>
      <c r="M841" s="33">
        <f t="shared" si="195"/>
        <v>7980717266</v>
      </c>
      <c r="N841" s="33">
        <f t="shared" si="195"/>
        <v>0</v>
      </c>
      <c r="O841" s="33">
        <f t="shared" si="195"/>
        <v>55844742075.400009</v>
      </c>
      <c r="P841" s="33">
        <f t="shared" si="195"/>
        <v>-3833085596</v>
      </c>
      <c r="Q841" s="33">
        <f t="shared" si="195"/>
        <v>-55065483346.250008</v>
      </c>
      <c r="R841" s="33">
        <f t="shared" si="195"/>
        <v>2610316011582.1494</v>
      </c>
      <c r="S841" s="33">
        <f t="shared" si="195"/>
        <v>1248537556.7599998</v>
      </c>
      <c r="T841" s="33">
        <f t="shared" si="195"/>
        <v>180945621314.91998</v>
      </c>
      <c r="U841" s="33">
        <f t="shared" si="195"/>
        <v>44822217.850000001</v>
      </c>
      <c r="V841" s="33">
        <f t="shared" si="195"/>
        <v>1619063719795.3618</v>
      </c>
      <c r="W841" s="33">
        <f t="shared" si="195"/>
        <v>1612783366845.1716</v>
      </c>
      <c r="X841" s="33">
        <f t="shared" si="195"/>
        <v>526522961591.65979</v>
      </c>
      <c r="Y841" s="33">
        <f t="shared" si="195"/>
        <v>757187992982.1106</v>
      </c>
      <c r="Z841" s="33">
        <f t="shared" si="195"/>
        <v>0</v>
      </c>
      <c r="AA841" s="33">
        <f t="shared" si="195"/>
        <v>809013310697.26038</v>
      </c>
      <c r="AB841" s="34">
        <f t="shared" si="183"/>
        <v>0.62025582826426617</v>
      </c>
      <c r="AC841" s="34">
        <f t="shared" si="184"/>
        <v>6.9814911405716121E-2</v>
      </c>
      <c r="AD841" s="35">
        <f t="shared" si="185"/>
        <v>0.69007073966998234</v>
      </c>
    </row>
    <row r="842" spans="1:30"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39"/>
      <c r="AA842" s="39"/>
      <c r="AB842" s="40"/>
      <c r="AC842" s="40"/>
      <c r="AD842" s="40"/>
    </row>
    <row r="843" spans="1:30"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39"/>
      <c r="AA843" s="39"/>
      <c r="AB843" s="40"/>
      <c r="AC843" s="40"/>
      <c r="AD843" s="40"/>
    </row>
    <row r="844" spans="1:30"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39"/>
      <c r="AA844" s="39"/>
      <c r="AB844" s="40"/>
      <c r="AC844" s="40"/>
      <c r="AD844" s="40"/>
    </row>
    <row r="845" spans="1:30"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39"/>
      <c r="AA845" s="39"/>
      <c r="AB845" s="40"/>
      <c r="AC845" s="40"/>
      <c r="AD845" s="40"/>
    </row>
    <row r="846" spans="1:30"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39"/>
      <c r="AA846" s="39"/>
      <c r="AB846" s="40"/>
      <c r="AC846" s="40"/>
      <c r="AD846" s="40"/>
    </row>
    <row r="847" spans="1:30"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39"/>
      <c r="AA847" s="39"/>
      <c r="AB847" s="40"/>
      <c r="AC847" s="40"/>
      <c r="AD847" s="40"/>
    </row>
    <row r="848" spans="1:30"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39"/>
      <c r="AA848" s="39"/>
      <c r="AB848" s="40"/>
      <c r="AC848" s="40"/>
      <c r="AD848" s="40"/>
    </row>
    <row r="849" spans="1:30"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39"/>
      <c r="AA849" s="39"/>
      <c r="AB849" s="40"/>
      <c r="AC849" s="40"/>
      <c r="AD849" s="40"/>
    </row>
    <row r="850" spans="1:30"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39"/>
      <c r="AA850" s="39"/>
      <c r="AB850" s="40"/>
      <c r="AC850" s="40"/>
      <c r="AD850" s="40"/>
    </row>
    <row r="851" spans="1:30"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39"/>
      <c r="AA851" s="39"/>
      <c r="AB851" s="40"/>
      <c r="AC851" s="40"/>
      <c r="AD851" s="40"/>
    </row>
    <row r="852" spans="1:30"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39"/>
      <c r="AA852" s="39"/>
      <c r="AB852" s="40"/>
      <c r="AC852" s="40"/>
      <c r="AD852" s="40"/>
    </row>
    <row r="853" spans="1:30"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39"/>
      <c r="AA853" s="39"/>
      <c r="AB853" s="40"/>
      <c r="AC853" s="40"/>
      <c r="AD853" s="40"/>
    </row>
    <row r="854" spans="1:30"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39"/>
      <c r="AA854" s="39"/>
      <c r="AB854" s="40"/>
      <c r="AC854" s="40"/>
      <c r="AD854" s="40"/>
    </row>
    <row r="855" spans="1:30"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39"/>
      <c r="AA855" s="39"/>
      <c r="AB855" s="40"/>
      <c r="AC855" s="40"/>
      <c r="AD855" s="40"/>
    </row>
    <row r="856" spans="1:30"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39"/>
      <c r="AA856" s="39"/>
      <c r="AB856" s="40"/>
      <c r="AC856" s="40"/>
      <c r="AD856" s="40"/>
    </row>
    <row r="857" spans="1:30"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39"/>
      <c r="AA857" s="39"/>
      <c r="AB857" s="40"/>
      <c r="AC857" s="40"/>
      <c r="AD857" s="40"/>
    </row>
    <row r="858" spans="1:30"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39"/>
      <c r="AA858" s="39"/>
      <c r="AB858" s="40"/>
      <c r="AC858" s="40"/>
      <c r="AD858" s="40"/>
    </row>
    <row r="859" spans="1:30"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39"/>
      <c r="AA859" s="39"/>
      <c r="AB859" s="40"/>
      <c r="AC859" s="40"/>
      <c r="AD859" s="40"/>
    </row>
    <row r="860" spans="1:30"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39"/>
      <c r="AA860" s="39"/>
      <c r="AB860" s="40"/>
      <c r="AC860" s="40"/>
      <c r="AD860" s="40"/>
    </row>
    <row r="861" spans="1:30"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39"/>
      <c r="AA861" s="39"/>
      <c r="AB861" s="40"/>
      <c r="AC861" s="40"/>
      <c r="AD861" s="40"/>
    </row>
    <row r="862" spans="1:30"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39"/>
      <c r="AA862" s="39"/>
      <c r="AB862" s="40"/>
      <c r="AC862" s="40"/>
      <c r="AD862" s="40"/>
    </row>
    <row r="863" spans="1:30"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39"/>
      <c r="AA863" s="39"/>
      <c r="AB863" s="40"/>
      <c r="AC863" s="40"/>
      <c r="AD863" s="40"/>
    </row>
    <row r="864" spans="1:30"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39"/>
      <c r="AA864" s="39"/>
      <c r="AB864" s="40"/>
      <c r="AC864" s="40"/>
      <c r="AD864" s="40"/>
    </row>
    <row r="865" spans="1:30"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39"/>
      <c r="AA865" s="39"/>
      <c r="AB865" s="40"/>
      <c r="AC865" s="40"/>
      <c r="AD865" s="40"/>
    </row>
    <row r="866" spans="1:30"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39"/>
      <c r="AA866" s="39"/>
      <c r="AB866" s="40"/>
      <c r="AC866" s="40"/>
      <c r="AD866" s="40"/>
    </row>
    <row r="867" spans="1:30"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39"/>
      <c r="AA867" s="39"/>
      <c r="AB867" s="40"/>
      <c r="AC867" s="40"/>
      <c r="AD867" s="40"/>
    </row>
    <row r="868" spans="1:30"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39"/>
      <c r="AA868" s="39"/>
      <c r="AB868" s="40"/>
      <c r="AC868" s="40"/>
      <c r="AD868" s="40"/>
    </row>
    <row r="869" spans="1:30"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39"/>
      <c r="AA869" s="39"/>
      <c r="AB869" s="40"/>
      <c r="AC869" s="40"/>
      <c r="AD869" s="40"/>
    </row>
    <row r="870" spans="1:30"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39"/>
      <c r="AA870" s="39"/>
      <c r="AB870" s="40"/>
      <c r="AC870" s="40"/>
      <c r="AD870" s="40"/>
    </row>
    <row r="871" spans="1:30"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39"/>
      <c r="AA871" s="39"/>
      <c r="AB871" s="40"/>
      <c r="AC871" s="40"/>
      <c r="AD871" s="40"/>
    </row>
    <row r="872" spans="1:30"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39"/>
      <c r="AA872" s="39"/>
      <c r="AB872" s="40"/>
      <c r="AC872" s="40"/>
      <c r="AD872" s="40"/>
    </row>
    <row r="873" spans="1:30"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39"/>
      <c r="AA873" s="39"/>
      <c r="AB873" s="40"/>
      <c r="AC873" s="40"/>
      <c r="AD873" s="40"/>
    </row>
    <row r="874" spans="1:30"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39"/>
      <c r="AA874" s="39"/>
      <c r="AB874" s="40"/>
      <c r="AC874" s="40"/>
      <c r="AD874" s="40"/>
    </row>
    <row r="875" spans="1:30"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39"/>
      <c r="AA875" s="39"/>
      <c r="AB875" s="40"/>
      <c r="AC875" s="40"/>
      <c r="AD875" s="40"/>
    </row>
    <row r="876" spans="1:30"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39"/>
      <c r="AA876" s="39"/>
      <c r="AB876" s="40"/>
      <c r="AC876" s="40"/>
      <c r="AD876" s="40"/>
    </row>
    <row r="877" spans="1:30"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39"/>
      <c r="AA877" s="39"/>
      <c r="AB877" s="40"/>
      <c r="AC877" s="40"/>
      <c r="AD877" s="40"/>
    </row>
    <row r="878" spans="1:30"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39"/>
      <c r="AA878" s="39"/>
      <c r="AB878" s="40"/>
      <c r="AC878" s="40"/>
      <c r="AD878" s="40"/>
    </row>
    <row r="879" spans="1:30"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39"/>
      <c r="AA879" s="39"/>
      <c r="AB879" s="40"/>
      <c r="AC879" s="40"/>
      <c r="AD879" s="40"/>
    </row>
    <row r="880" spans="1:30"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39"/>
      <c r="AA880" s="39"/>
      <c r="AB880" s="40"/>
      <c r="AC880" s="40"/>
      <c r="AD880" s="40"/>
    </row>
    <row r="881" spans="1:30"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39"/>
      <c r="AA881" s="39"/>
      <c r="AB881" s="40"/>
      <c r="AC881" s="40"/>
      <c r="AD881" s="40"/>
    </row>
    <row r="882" spans="1:30"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39"/>
      <c r="AA882" s="39"/>
      <c r="AB882" s="40"/>
      <c r="AC882" s="40"/>
      <c r="AD882" s="40"/>
    </row>
    <row r="883" spans="1:30"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39"/>
      <c r="AA883" s="39"/>
      <c r="AB883" s="40"/>
      <c r="AC883" s="40"/>
      <c r="AD883" s="40"/>
    </row>
    <row r="884" spans="1:30"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39"/>
      <c r="AA884" s="39"/>
      <c r="AB884" s="40"/>
      <c r="AC884" s="40"/>
      <c r="AD884" s="40"/>
    </row>
    <row r="885" spans="1:30"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39"/>
      <c r="AA885" s="39"/>
      <c r="AB885" s="40"/>
      <c r="AC885" s="40"/>
      <c r="AD885" s="40"/>
    </row>
    <row r="886" spans="1:30"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39"/>
      <c r="AA886" s="39"/>
      <c r="AB886" s="40"/>
      <c r="AC886" s="40"/>
      <c r="AD886" s="40"/>
    </row>
    <row r="887" spans="1:30"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39"/>
      <c r="AA887" s="39"/>
      <c r="AB887" s="40"/>
      <c r="AC887" s="40"/>
      <c r="AD887" s="40"/>
    </row>
    <row r="888" spans="1:30"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39"/>
      <c r="AA888" s="39"/>
      <c r="AB888" s="40"/>
      <c r="AC888" s="40"/>
      <c r="AD888" s="40"/>
    </row>
    <row r="889" spans="1:30"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39"/>
      <c r="AA889" s="39"/>
      <c r="AB889" s="40"/>
      <c r="AC889" s="40"/>
      <c r="AD889" s="40"/>
    </row>
    <row r="890" spans="1:30"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39"/>
      <c r="AA890" s="39"/>
      <c r="AB890" s="40"/>
      <c r="AC890" s="40"/>
      <c r="AD890" s="40"/>
    </row>
    <row r="891" spans="1:30"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39"/>
      <c r="AA891" s="39"/>
      <c r="AB891" s="40"/>
      <c r="AC891" s="40"/>
      <c r="AD891" s="40"/>
    </row>
    <row r="892" spans="1:30"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39"/>
      <c r="AA892" s="39"/>
      <c r="AB892" s="40"/>
      <c r="AC892" s="40"/>
      <c r="AD892" s="40"/>
    </row>
    <row r="893" spans="1:30"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39"/>
      <c r="AA893" s="39"/>
      <c r="AB893" s="40"/>
      <c r="AC893" s="40"/>
      <c r="AD893" s="40"/>
    </row>
    <row r="894" spans="1:30"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39"/>
      <c r="AA894" s="39"/>
      <c r="AB894" s="40"/>
      <c r="AC894" s="40"/>
      <c r="AD894" s="40"/>
    </row>
    <row r="895" spans="1:30"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39"/>
      <c r="AA895" s="39"/>
      <c r="AB895" s="40"/>
      <c r="AC895" s="40"/>
      <c r="AD895" s="40"/>
    </row>
    <row r="896" spans="1:30"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39"/>
      <c r="AA896" s="39"/>
      <c r="AB896" s="40"/>
      <c r="AC896" s="40"/>
      <c r="AD896" s="40"/>
    </row>
    <row r="897" spans="1:30"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39"/>
      <c r="AA897" s="39"/>
      <c r="AB897" s="40"/>
      <c r="AC897" s="40"/>
      <c r="AD897" s="40"/>
    </row>
    <row r="898" spans="1:30"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39"/>
      <c r="AA898" s="39"/>
      <c r="AB898" s="40"/>
      <c r="AC898" s="40"/>
      <c r="AD898" s="40"/>
    </row>
    <row r="899" spans="1:30"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39"/>
      <c r="AA899" s="39"/>
      <c r="AB899" s="40"/>
      <c r="AC899" s="40"/>
      <c r="AD899" s="40"/>
    </row>
    <row r="900" spans="1:30"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39"/>
      <c r="AA900" s="39"/>
      <c r="AB900" s="40"/>
      <c r="AC900" s="40"/>
      <c r="AD900" s="40"/>
    </row>
    <row r="901" spans="1:30"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39"/>
      <c r="AA901" s="39"/>
      <c r="AB901" s="40"/>
      <c r="AC901" s="40"/>
      <c r="AD901" s="40"/>
    </row>
    <row r="902" spans="1:30"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39"/>
      <c r="AA902" s="39"/>
      <c r="AB902" s="40"/>
      <c r="AC902" s="40"/>
      <c r="AD902" s="40"/>
    </row>
    <row r="903" spans="1:30"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39"/>
      <c r="AA903" s="39"/>
      <c r="AB903" s="40"/>
      <c r="AC903" s="40"/>
      <c r="AD903" s="40"/>
    </row>
    <row r="904" spans="1:30"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39"/>
      <c r="AA904" s="39"/>
      <c r="AB904" s="40"/>
      <c r="AC904" s="40"/>
      <c r="AD904" s="40"/>
    </row>
    <row r="905" spans="1:30"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39"/>
      <c r="AA905" s="39"/>
      <c r="AB905" s="40"/>
      <c r="AC905" s="40"/>
      <c r="AD905" s="40"/>
    </row>
    <row r="906" spans="1:30"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39"/>
      <c r="AA906" s="39"/>
      <c r="AB906" s="40"/>
      <c r="AC906" s="40"/>
      <c r="AD906" s="40"/>
    </row>
    <row r="907" spans="1:30"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39"/>
      <c r="AA907" s="39"/>
      <c r="AB907" s="40"/>
      <c r="AC907" s="40"/>
      <c r="AD907" s="40"/>
    </row>
    <row r="908" spans="1:30"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39"/>
      <c r="AA908" s="39"/>
      <c r="AB908" s="40"/>
      <c r="AC908" s="40"/>
      <c r="AD908" s="40"/>
    </row>
    <row r="909" spans="1:30"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39"/>
      <c r="AA909" s="39"/>
      <c r="AB909" s="40"/>
      <c r="AC909" s="40"/>
      <c r="AD909" s="40"/>
    </row>
    <row r="910" spans="1:30"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39"/>
      <c r="AA910" s="39"/>
      <c r="AB910" s="40"/>
      <c r="AC910" s="40"/>
      <c r="AD910" s="40"/>
    </row>
    <row r="911" spans="1:30"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39"/>
      <c r="AA911" s="39"/>
      <c r="AB911" s="40"/>
      <c r="AC911" s="40"/>
      <c r="AD911" s="40"/>
    </row>
    <row r="912" spans="1:30"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39"/>
      <c r="AA912" s="39"/>
      <c r="AB912" s="40"/>
      <c r="AC912" s="40"/>
      <c r="AD912" s="40"/>
    </row>
    <row r="913" spans="1:30"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39"/>
      <c r="AA913" s="39"/>
      <c r="AB913" s="40"/>
      <c r="AC913" s="40"/>
      <c r="AD913" s="40"/>
    </row>
    <row r="914" spans="1:30"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39"/>
      <c r="AA914" s="39"/>
      <c r="AB914" s="40"/>
      <c r="AC914" s="40"/>
      <c r="AD914" s="40"/>
    </row>
    <row r="915" spans="1:30"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39"/>
      <c r="AA915" s="39"/>
      <c r="AB915" s="40"/>
      <c r="AC915" s="40"/>
      <c r="AD915" s="40"/>
    </row>
    <row r="916" spans="1:30"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39"/>
      <c r="AA916" s="39"/>
      <c r="AB916" s="40"/>
      <c r="AC916" s="40"/>
      <c r="AD916" s="40"/>
    </row>
    <row r="917" spans="1:30"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39"/>
      <c r="AA917" s="39"/>
      <c r="AB917" s="40"/>
      <c r="AC917" s="40"/>
      <c r="AD917" s="40"/>
    </row>
    <row r="918" spans="1:30"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39"/>
      <c r="AA918" s="39"/>
      <c r="AB918" s="40"/>
      <c r="AC918" s="40"/>
      <c r="AD918" s="40"/>
    </row>
    <row r="919" spans="1:30"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39"/>
      <c r="AA919" s="39"/>
      <c r="AB919" s="40"/>
      <c r="AC919" s="40"/>
      <c r="AD919" s="40"/>
    </row>
    <row r="920" spans="1:30"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39"/>
      <c r="AA920" s="39"/>
      <c r="AB920" s="40"/>
      <c r="AC920" s="40"/>
      <c r="AD920" s="40"/>
    </row>
    <row r="921" spans="1:30"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39"/>
      <c r="AA921" s="39"/>
      <c r="AB921" s="40"/>
      <c r="AC921" s="40"/>
      <c r="AD921" s="40"/>
    </row>
    <row r="922" spans="1:30"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39"/>
      <c r="AA922" s="39"/>
      <c r="AB922" s="40"/>
      <c r="AC922" s="40"/>
      <c r="AD922" s="40"/>
    </row>
    <row r="923" spans="1:30"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39"/>
      <c r="AA923" s="39"/>
      <c r="AB923" s="40"/>
      <c r="AC923" s="40"/>
      <c r="AD923" s="40"/>
    </row>
    <row r="924" spans="1:30"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39"/>
      <c r="AA924" s="39"/>
      <c r="AB924" s="40"/>
      <c r="AC924" s="40"/>
      <c r="AD924" s="40"/>
    </row>
    <row r="925" spans="1:30"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39"/>
      <c r="AA925" s="39"/>
      <c r="AB925" s="40"/>
      <c r="AC925" s="40"/>
      <c r="AD925" s="40"/>
    </row>
    <row r="926" spans="1:30"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39"/>
      <c r="AA926" s="39"/>
      <c r="AB926" s="40"/>
      <c r="AC926" s="40"/>
      <c r="AD926" s="40"/>
    </row>
    <row r="927" spans="1:30"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39"/>
      <c r="AA927" s="39"/>
      <c r="AB927" s="40"/>
      <c r="AC927" s="40"/>
      <c r="AD927" s="40"/>
    </row>
    <row r="928" spans="1:30"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39"/>
      <c r="AA928" s="39"/>
      <c r="AB928" s="40"/>
      <c r="AC928" s="40"/>
      <c r="AD928" s="40"/>
    </row>
    <row r="929" spans="1:30"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39"/>
      <c r="AA929" s="39"/>
      <c r="AB929" s="40"/>
      <c r="AC929" s="40"/>
      <c r="AD929" s="40"/>
    </row>
    <row r="930" spans="1:30"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39"/>
      <c r="AA930" s="39"/>
      <c r="AB930" s="40"/>
      <c r="AC930" s="40"/>
      <c r="AD930" s="40"/>
    </row>
    <row r="931" spans="1:30"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39"/>
      <c r="AA931" s="39"/>
      <c r="AB931" s="40"/>
      <c r="AC931" s="40"/>
      <c r="AD931" s="40"/>
    </row>
    <row r="932" spans="1:30"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39"/>
      <c r="AA932" s="39"/>
      <c r="AB932" s="40"/>
      <c r="AC932" s="40"/>
      <c r="AD932" s="40"/>
    </row>
    <row r="933" spans="1:30"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39"/>
      <c r="AA933" s="39"/>
      <c r="AB933" s="40"/>
      <c r="AC933" s="40"/>
      <c r="AD933" s="40"/>
    </row>
    <row r="934" spans="1:30"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39"/>
      <c r="AA934" s="39"/>
      <c r="AB934" s="40"/>
      <c r="AC934" s="40"/>
      <c r="AD934" s="40"/>
    </row>
    <row r="935" spans="1:30"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39"/>
      <c r="AA935" s="39"/>
      <c r="AB935" s="40"/>
      <c r="AC935" s="40"/>
      <c r="AD935" s="40"/>
    </row>
    <row r="936" spans="1:30"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39"/>
      <c r="AA936" s="39"/>
      <c r="AB936" s="40"/>
      <c r="AC936" s="40"/>
      <c r="AD936" s="40"/>
    </row>
    <row r="937" spans="1:30"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39"/>
      <c r="AA937" s="39"/>
      <c r="AB937" s="40"/>
      <c r="AC937" s="40"/>
      <c r="AD937" s="40"/>
    </row>
    <row r="938" spans="1:30"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39"/>
      <c r="AA938" s="39"/>
      <c r="AB938" s="40"/>
      <c r="AC938" s="40"/>
      <c r="AD938" s="40"/>
    </row>
    <row r="939" spans="1:30"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39"/>
      <c r="AA939" s="39"/>
      <c r="AB939" s="40"/>
      <c r="AC939" s="40"/>
      <c r="AD939" s="40"/>
    </row>
    <row r="940" spans="1:30"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39"/>
      <c r="AA940" s="39"/>
      <c r="AB940" s="40"/>
      <c r="AC940" s="40"/>
      <c r="AD940" s="40"/>
    </row>
    <row r="941" spans="1:30"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39"/>
      <c r="AA941" s="39"/>
      <c r="AB941" s="40"/>
      <c r="AC941" s="40"/>
      <c r="AD941" s="40"/>
    </row>
    <row r="942" spans="1:30"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39"/>
      <c r="AA942" s="39"/>
      <c r="AB942" s="40"/>
      <c r="AC942" s="40"/>
      <c r="AD942" s="40"/>
    </row>
    <row r="943" spans="1:30"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39"/>
      <c r="AA943" s="39"/>
      <c r="AB943" s="40"/>
      <c r="AC943" s="40"/>
      <c r="AD943" s="40"/>
    </row>
    <row r="944" spans="1:30"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39"/>
      <c r="AA944" s="39"/>
      <c r="AB944" s="40"/>
      <c r="AC944" s="40"/>
      <c r="AD944" s="40"/>
    </row>
    <row r="945" spans="1:30"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39"/>
      <c r="AA945" s="39"/>
      <c r="AB945" s="40"/>
      <c r="AC945" s="40"/>
      <c r="AD945" s="40"/>
    </row>
    <row r="946" spans="1:30"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39"/>
      <c r="AA946" s="39"/>
      <c r="AB946" s="40"/>
      <c r="AC946" s="40"/>
      <c r="AD946" s="40"/>
    </row>
    <row r="947" spans="1:30"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39"/>
      <c r="AA947" s="39"/>
      <c r="AB947" s="40"/>
      <c r="AC947" s="40"/>
      <c r="AD947" s="40"/>
    </row>
    <row r="948" spans="1:30"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39"/>
      <c r="AA948" s="39"/>
      <c r="AB948" s="40"/>
      <c r="AC948" s="40"/>
      <c r="AD948" s="40"/>
    </row>
    <row r="949" spans="1:30"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39"/>
      <c r="AA949" s="39"/>
      <c r="AB949" s="40"/>
      <c r="AC949" s="40"/>
      <c r="AD949" s="40"/>
    </row>
    <row r="950" spans="1:30"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39"/>
      <c r="AA950" s="39"/>
      <c r="AB950" s="40"/>
      <c r="AC950" s="40"/>
      <c r="AD950" s="40"/>
    </row>
    <row r="951" spans="1:30"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39"/>
      <c r="AA951" s="39"/>
      <c r="AB951" s="40"/>
      <c r="AC951" s="40"/>
      <c r="AD951" s="40"/>
    </row>
    <row r="952" spans="1:30"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39"/>
      <c r="AA952" s="39"/>
      <c r="AB952" s="40"/>
      <c r="AC952" s="40"/>
      <c r="AD952" s="40"/>
    </row>
    <row r="953" spans="1:30"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39"/>
      <c r="AA953" s="39"/>
      <c r="AB953" s="40"/>
      <c r="AC953" s="40"/>
      <c r="AD953" s="40"/>
    </row>
    <row r="954" spans="1:30"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39"/>
      <c r="AA954" s="39"/>
      <c r="AB954" s="40"/>
      <c r="AC954" s="40"/>
      <c r="AD954" s="40"/>
    </row>
    <row r="955" spans="1:30"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39"/>
      <c r="AA955" s="39"/>
      <c r="AB955" s="40"/>
      <c r="AC955" s="40"/>
      <c r="AD955" s="40"/>
    </row>
    <row r="956" spans="1:30"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39"/>
      <c r="AA956" s="39"/>
      <c r="AB956" s="40"/>
      <c r="AC956" s="40"/>
      <c r="AD956" s="40"/>
    </row>
    <row r="957" spans="1:30"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39"/>
      <c r="AA957" s="39"/>
      <c r="AB957" s="40"/>
      <c r="AC957" s="40"/>
      <c r="AD957" s="40"/>
    </row>
    <row r="958" spans="1:30"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39"/>
      <c r="AA958" s="39"/>
      <c r="AB958" s="40"/>
      <c r="AC958" s="40"/>
      <c r="AD958" s="40"/>
    </row>
    <row r="959" spans="1:30"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39"/>
      <c r="AA959" s="39"/>
      <c r="AB959" s="40"/>
      <c r="AC959" s="40"/>
      <c r="AD959" s="40"/>
    </row>
    <row r="960" spans="1:30"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39"/>
      <c r="AA960" s="39"/>
      <c r="AB960" s="40"/>
      <c r="AC960" s="40"/>
      <c r="AD960" s="40"/>
    </row>
    <row r="961" spans="1:30"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39"/>
      <c r="AA961" s="39"/>
      <c r="AB961" s="40"/>
      <c r="AC961" s="40"/>
      <c r="AD961" s="40"/>
    </row>
    <row r="962" spans="1:30"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39"/>
      <c r="AA962" s="39"/>
      <c r="AB962" s="40"/>
      <c r="AC962" s="40"/>
      <c r="AD962" s="40"/>
    </row>
    <row r="963" spans="1:30"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39"/>
      <c r="AA963" s="39"/>
      <c r="AB963" s="40"/>
      <c r="AC963" s="40"/>
      <c r="AD963" s="40"/>
    </row>
    <row r="964" spans="1:30"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39"/>
      <c r="AA964" s="39"/>
      <c r="AB964" s="40"/>
      <c r="AC964" s="40"/>
      <c r="AD964" s="40"/>
    </row>
    <row r="965" spans="1:30"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39"/>
      <c r="AA965" s="39"/>
      <c r="AB965" s="40"/>
      <c r="AC965" s="40"/>
      <c r="AD965" s="40"/>
    </row>
    <row r="966" spans="1:30"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39"/>
      <c r="AA966" s="39"/>
      <c r="AB966" s="40"/>
      <c r="AC966" s="40"/>
      <c r="AD966" s="40"/>
    </row>
    <row r="967" spans="1:30"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39"/>
      <c r="AA967" s="39"/>
      <c r="AB967" s="40"/>
      <c r="AC967" s="40"/>
      <c r="AD967" s="40"/>
    </row>
    <row r="968" spans="1:30"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39"/>
      <c r="AA968" s="39"/>
      <c r="AB968" s="40"/>
      <c r="AC968" s="40"/>
      <c r="AD968" s="40"/>
    </row>
    <row r="969" spans="1:30"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39"/>
      <c r="AA969" s="39"/>
      <c r="AB969" s="40"/>
      <c r="AC969" s="40"/>
      <c r="AD969" s="40"/>
    </row>
    <row r="970" spans="1:30"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39"/>
      <c r="AA970" s="39"/>
      <c r="AB970" s="40"/>
      <c r="AC970" s="40"/>
      <c r="AD970" s="40"/>
    </row>
    <row r="971" spans="1:30"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39"/>
      <c r="AA971" s="39"/>
      <c r="AB971" s="40"/>
      <c r="AC971" s="40"/>
      <c r="AD971" s="40"/>
    </row>
    <row r="972" spans="1:30"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39"/>
      <c r="AA972" s="39"/>
      <c r="AB972" s="40"/>
      <c r="AC972" s="40"/>
      <c r="AD972" s="40"/>
    </row>
    <row r="973" spans="1:30"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39"/>
      <c r="AA973" s="39"/>
      <c r="AB973" s="40"/>
      <c r="AC973" s="40"/>
      <c r="AD973" s="40"/>
    </row>
    <row r="974" spans="1:30"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39"/>
      <c r="AA974" s="39"/>
      <c r="AB974" s="40"/>
      <c r="AC974" s="40"/>
      <c r="AD974" s="40"/>
    </row>
    <row r="975" spans="1:30"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39"/>
      <c r="AA975" s="39"/>
      <c r="AB975" s="40"/>
      <c r="AC975" s="40"/>
      <c r="AD975" s="40"/>
    </row>
    <row r="976" spans="1:30"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39"/>
      <c r="AA976" s="39"/>
      <c r="AB976" s="40"/>
      <c r="AC976" s="40"/>
      <c r="AD976" s="40"/>
    </row>
    <row r="977" spans="1:30"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39"/>
      <c r="AA977" s="39"/>
      <c r="AB977" s="40"/>
      <c r="AC977" s="40"/>
      <c r="AD977" s="40"/>
    </row>
    <row r="978" spans="1:30"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39"/>
      <c r="AA978" s="39"/>
      <c r="AB978" s="40"/>
      <c r="AC978" s="40"/>
      <c r="AD978" s="40"/>
    </row>
    <row r="979" spans="1:30"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39"/>
      <c r="AA979" s="39"/>
      <c r="AB979" s="40"/>
      <c r="AC979" s="40"/>
      <c r="AD979" s="40"/>
    </row>
    <row r="980" spans="1:30"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39"/>
      <c r="AA980" s="39"/>
      <c r="AB980" s="40"/>
      <c r="AC980" s="40"/>
      <c r="AD980" s="40"/>
    </row>
    <row r="981" spans="1:30"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39"/>
      <c r="AA981" s="39"/>
      <c r="AB981" s="40"/>
      <c r="AC981" s="40"/>
      <c r="AD981" s="40"/>
    </row>
    <row r="982" spans="1:30"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39"/>
      <c r="AA982" s="39"/>
      <c r="AB982" s="40"/>
      <c r="AC982" s="40"/>
      <c r="AD982" s="40"/>
    </row>
    <row r="983" spans="1:30"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39"/>
      <c r="AA983" s="39"/>
      <c r="AB983" s="40"/>
      <c r="AC983" s="40"/>
      <c r="AD983" s="40"/>
    </row>
    <row r="984" spans="1:30"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39"/>
      <c r="AA984" s="39"/>
      <c r="AB984" s="40"/>
      <c r="AC984" s="40"/>
      <c r="AD984" s="40"/>
    </row>
    <row r="985" spans="1:30"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39"/>
      <c r="AA985" s="39"/>
      <c r="AB985" s="40"/>
      <c r="AC985" s="40"/>
      <c r="AD985" s="40"/>
    </row>
    <row r="986" spans="1:30"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39"/>
      <c r="AA986" s="39"/>
      <c r="AB986" s="40"/>
      <c r="AC986" s="40"/>
      <c r="AD986" s="40"/>
    </row>
    <row r="987" spans="1:30"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39"/>
      <c r="AA987" s="39"/>
      <c r="AB987" s="40"/>
      <c r="AC987" s="40"/>
      <c r="AD987" s="40"/>
    </row>
    <row r="988" spans="1:30"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39"/>
      <c r="AA988" s="39"/>
      <c r="AB988" s="40"/>
      <c r="AC988" s="40"/>
      <c r="AD988" s="40"/>
    </row>
    <row r="989" spans="1:30"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39"/>
      <c r="AA989" s="39"/>
      <c r="AB989" s="40"/>
      <c r="AC989" s="40"/>
      <c r="AD989" s="40"/>
    </row>
    <row r="990" spans="1:30"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39"/>
      <c r="AA990" s="39"/>
      <c r="AB990" s="40"/>
      <c r="AC990" s="40"/>
      <c r="AD990" s="40"/>
    </row>
    <row r="991" spans="1:30"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39"/>
      <c r="AA991" s="39"/>
      <c r="AB991" s="40"/>
      <c r="AC991" s="40"/>
      <c r="AD991" s="40"/>
    </row>
    <row r="992" spans="1:30"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39"/>
      <c r="AA992" s="39"/>
      <c r="AB992" s="40"/>
      <c r="AC992" s="40"/>
      <c r="AD992" s="40"/>
    </row>
    <row r="993" spans="1:30"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39"/>
      <c r="AA993" s="39"/>
      <c r="AB993" s="40"/>
      <c r="AC993" s="40"/>
      <c r="AD993" s="40"/>
    </row>
    <row r="994" spans="1:30"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39"/>
      <c r="AA994" s="39"/>
      <c r="AB994" s="40"/>
      <c r="AC994" s="40"/>
      <c r="AD994" s="40"/>
    </row>
    <row r="995" spans="1:30"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39"/>
      <c r="AA995" s="39"/>
      <c r="AB995" s="40"/>
      <c r="AC995" s="40"/>
      <c r="AD995" s="40"/>
    </row>
    <row r="996" spans="1:30"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39"/>
      <c r="AA996" s="39"/>
      <c r="AB996" s="40"/>
      <c r="AC996" s="40"/>
      <c r="AD996" s="40"/>
    </row>
    <row r="997" spans="1:30"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39"/>
      <c r="AA997" s="39"/>
      <c r="AB997" s="40"/>
      <c r="AC997" s="40"/>
      <c r="AD997" s="40"/>
    </row>
    <row r="998" spans="1:30"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39"/>
      <c r="AA998" s="39"/>
      <c r="AB998" s="40"/>
      <c r="AC998" s="40"/>
      <c r="AD998" s="40"/>
    </row>
    <row r="999" spans="1:30"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39"/>
      <c r="AA999" s="39"/>
      <c r="AB999" s="40"/>
      <c r="AC999" s="40"/>
      <c r="AD999" s="40"/>
    </row>
    <row r="1000" spans="1:30"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39"/>
      <c r="AA1000" s="39"/>
      <c r="AB1000" s="40"/>
      <c r="AC1000" s="40"/>
      <c r="AD1000" s="40"/>
    </row>
    <row r="1001" spans="1:30"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39"/>
      <c r="AA1001" s="39"/>
      <c r="AB1001" s="40"/>
      <c r="AC1001" s="40"/>
      <c r="AD1001" s="40"/>
    </row>
    <row r="1002" spans="1:30"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39"/>
      <c r="AA1002" s="39"/>
      <c r="AB1002" s="40"/>
      <c r="AC1002" s="40"/>
      <c r="AD1002" s="40"/>
    </row>
    <row r="1003" spans="1:30"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39"/>
      <c r="AA1003" s="39"/>
      <c r="AB1003" s="40"/>
      <c r="AC1003" s="40"/>
      <c r="AD1003" s="40"/>
    </row>
    <row r="1004" spans="1:30"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39"/>
      <c r="AA1004" s="39"/>
      <c r="AB1004" s="40"/>
      <c r="AC1004" s="40"/>
      <c r="AD1004" s="40"/>
    </row>
    <row r="1005" spans="1:30"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39"/>
      <c r="AA1005" s="39"/>
      <c r="AB1005" s="40"/>
      <c r="AC1005" s="40"/>
      <c r="AD1005" s="40"/>
    </row>
    <row r="1006" spans="1:30"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39"/>
      <c r="AA1006" s="39"/>
      <c r="AB1006" s="40"/>
      <c r="AC1006" s="40"/>
      <c r="AD1006" s="40"/>
    </row>
    <row r="1007" spans="1:30"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39"/>
      <c r="AA1007" s="39"/>
      <c r="AB1007" s="40"/>
      <c r="AC1007" s="40"/>
      <c r="AD1007" s="40"/>
    </row>
    <row r="1008" spans="1:30"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39"/>
      <c r="AA1008" s="39"/>
      <c r="AB1008" s="40"/>
      <c r="AC1008" s="40"/>
      <c r="AD1008" s="40"/>
    </row>
    <row r="1009" spans="1:30"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39"/>
      <c r="AA1009" s="39"/>
      <c r="AB1009" s="40"/>
      <c r="AC1009" s="40"/>
      <c r="AD1009" s="40"/>
    </row>
    <row r="1010" spans="1:30"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39"/>
      <c r="AA1010" s="39"/>
      <c r="AB1010" s="40"/>
      <c r="AC1010" s="40"/>
      <c r="AD1010" s="40"/>
    </row>
    <row r="1011" spans="1:30"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39"/>
      <c r="AA1011" s="39"/>
      <c r="AB1011" s="40"/>
      <c r="AC1011" s="40"/>
      <c r="AD1011" s="40"/>
    </row>
    <row r="1012" spans="1:30"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39"/>
      <c r="AA1012" s="39"/>
      <c r="AB1012" s="40"/>
      <c r="AC1012" s="40"/>
      <c r="AD1012" s="40"/>
    </row>
    <row r="1013" spans="1:30"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39"/>
      <c r="AA1013" s="39"/>
      <c r="AB1013" s="40"/>
      <c r="AC1013" s="40"/>
      <c r="AD1013" s="40"/>
    </row>
    <row r="1014" spans="1:30"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39"/>
      <c r="AA1014" s="39"/>
      <c r="AB1014" s="40"/>
      <c r="AC1014" s="40"/>
      <c r="AD1014" s="40"/>
    </row>
    <row r="1015" spans="1:30"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39"/>
      <c r="AA1015" s="39"/>
      <c r="AB1015" s="40"/>
      <c r="AC1015" s="40"/>
      <c r="AD1015" s="40"/>
    </row>
    <row r="1016" spans="1:30"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39"/>
      <c r="AA1016" s="39"/>
      <c r="AB1016" s="40"/>
      <c r="AC1016" s="40"/>
      <c r="AD1016" s="40"/>
    </row>
    <row r="1017" spans="1:30"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39"/>
      <c r="AA1017" s="39"/>
      <c r="AB1017" s="40"/>
      <c r="AC1017" s="40"/>
      <c r="AD1017" s="40"/>
    </row>
    <row r="1018" spans="1:30"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39"/>
      <c r="AA1018" s="39"/>
      <c r="AB1018" s="40"/>
      <c r="AC1018" s="40"/>
      <c r="AD1018" s="40"/>
    </row>
    <row r="1019" spans="1:30"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39"/>
      <c r="AA1019" s="39"/>
      <c r="AB1019" s="40"/>
      <c r="AC1019" s="40"/>
      <c r="AD1019" s="40"/>
    </row>
    <row r="1020" spans="1:30"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39"/>
      <c r="AA1020" s="39"/>
      <c r="AB1020" s="40"/>
      <c r="AC1020" s="40"/>
      <c r="AD1020" s="40"/>
    </row>
    <row r="1021" spans="1:30"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39"/>
      <c r="AA1021" s="39"/>
      <c r="AB1021" s="40"/>
      <c r="AC1021" s="40"/>
      <c r="AD1021" s="40"/>
    </row>
    <row r="1022" spans="1:30"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39"/>
      <c r="AA1022" s="39"/>
      <c r="AB1022" s="40"/>
      <c r="AC1022" s="40"/>
      <c r="AD1022" s="40"/>
    </row>
    <row r="1023" spans="1:30"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39"/>
      <c r="AA1023" s="39"/>
      <c r="AB1023" s="40"/>
      <c r="AC1023" s="40"/>
      <c r="AD1023" s="40"/>
    </row>
    <row r="1024" spans="1:30"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39"/>
      <c r="AA1024" s="39"/>
      <c r="AB1024" s="40"/>
      <c r="AC1024" s="40"/>
      <c r="AD1024" s="40"/>
    </row>
    <row r="1025" spans="1:30"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39"/>
      <c r="AA1025" s="39"/>
      <c r="AB1025" s="40"/>
      <c r="AC1025" s="40"/>
      <c r="AD1025" s="40"/>
    </row>
    <row r="1026" spans="1:30"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39"/>
      <c r="AA1026" s="39"/>
      <c r="AB1026" s="40"/>
      <c r="AC1026" s="40"/>
      <c r="AD1026" s="40"/>
    </row>
    <row r="1027" spans="1:30"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39"/>
      <c r="AA1027" s="39"/>
      <c r="AB1027" s="40"/>
      <c r="AC1027" s="40"/>
      <c r="AD1027" s="40"/>
    </row>
    <row r="1028" spans="1:30"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39"/>
      <c r="AA1028" s="39"/>
      <c r="AB1028" s="40"/>
      <c r="AC1028" s="40"/>
      <c r="AD1028" s="40"/>
    </row>
    <row r="1029" spans="1:30"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39"/>
      <c r="AA1029" s="39"/>
      <c r="AB1029" s="40"/>
      <c r="AC1029" s="40"/>
      <c r="AD1029" s="40"/>
    </row>
    <row r="1030" spans="1:30"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39"/>
      <c r="AA1030" s="39"/>
      <c r="AB1030" s="40"/>
      <c r="AC1030" s="40"/>
      <c r="AD1030" s="40"/>
    </row>
    <row r="1031" spans="1:30"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39"/>
      <c r="AA1031" s="39"/>
      <c r="AB1031" s="40"/>
      <c r="AC1031" s="40"/>
      <c r="AD1031" s="40"/>
    </row>
    <row r="1032" spans="1:30"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39"/>
      <c r="AA1032" s="39"/>
      <c r="AB1032" s="40"/>
      <c r="AC1032" s="40"/>
      <c r="AD1032" s="40"/>
    </row>
    <row r="1033" spans="1:30"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39"/>
      <c r="AA1033" s="39"/>
      <c r="AB1033" s="40"/>
      <c r="AC1033" s="40"/>
      <c r="AD1033" s="40"/>
    </row>
    <row r="1034" spans="1:30"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39"/>
      <c r="AA1034" s="39"/>
      <c r="AB1034" s="40"/>
      <c r="AC1034" s="40"/>
      <c r="AD1034" s="40"/>
    </row>
    <row r="1035" spans="1:30"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39"/>
      <c r="AA1035" s="39"/>
      <c r="AB1035" s="40"/>
      <c r="AC1035" s="40"/>
      <c r="AD1035" s="40"/>
    </row>
    <row r="1036" spans="1:30"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39"/>
      <c r="AA1036" s="39"/>
      <c r="AB1036" s="40"/>
      <c r="AC1036" s="40"/>
      <c r="AD1036" s="40"/>
    </row>
    <row r="1037" spans="1:30"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39"/>
      <c r="AA1037" s="39"/>
      <c r="AB1037" s="40"/>
      <c r="AC1037" s="40"/>
      <c r="AD1037" s="40"/>
    </row>
    <row r="1038" spans="1:30"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39"/>
      <c r="AA1038" s="39"/>
      <c r="AB1038" s="40"/>
      <c r="AC1038" s="40"/>
      <c r="AD1038" s="40"/>
    </row>
    <row r="1039" spans="1:30"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39"/>
      <c r="AA1039" s="39"/>
      <c r="AB1039" s="40"/>
      <c r="AC1039" s="40"/>
      <c r="AD1039" s="40"/>
    </row>
    <row r="1040" spans="1:30"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39"/>
      <c r="AA1040" s="39"/>
      <c r="AB1040" s="40"/>
      <c r="AC1040" s="40"/>
      <c r="AD1040" s="40"/>
    </row>
    <row r="1041" spans="1:30"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39"/>
      <c r="AA1041" s="39"/>
      <c r="AB1041" s="40"/>
      <c r="AC1041" s="40"/>
      <c r="AD1041" s="40"/>
    </row>
    <row r="1042" spans="1:30"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39"/>
      <c r="AA1042" s="39"/>
      <c r="AB1042" s="40"/>
      <c r="AC1042" s="40"/>
      <c r="AD1042" s="40"/>
    </row>
    <row r="1043" spans="1:30"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39"/>
      <c r="AA1043" s="39"/>
      <c r="AB1043" s="40"/>
      <c r="AC1043" s="40"/>
      <c r="AD1043" s="40"/>
    </row>
    <row r="1044" spans="1:30"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39"/>
      <c r="AA1044" s="39"/>
      <c r="AB1044" s="40"/>
      <c r="AC1044" s="40"/>
      <c r="AD1044" s="40"/>
    </row>
    <row r="1045" spans="1:30"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39"/>
      <c r="AA1045" s="39"/>
      <c r="AB1045" s="40"/>
      <c r="AC1045" s="40"/>
      <c r="AD1045" s="40"/>
    </row>
    <row r="1046" spans="1:30"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39"/>
      <c r="AA1046" s="39"/>
      <c r="AB1046" s="40"/>
      <c r="AC1046" s="40"/>
      <c r="AD1046" s="40"/>
    </row>
    <row r="1047" spans="1:30"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39"/>
      <c r="AA1047" s="39"/>
      <c r="AB1047" s="40"/>
      <c r="AC1047" s="40"/>
      <c r="AD1047" s="40"/>
    </row>
    <row r="1048" spans="1:30"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39"/>
      <c r="AA1048" s="39"/>
      <c r="AB1048" s="40"/>
      <c r="AC1048" s="40"/>
      <c r="AD1048" s="40"/>
    </row>
    <row r="1049" spans="1:30"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39"/>
      <c r="AA1049" s="39"/>
      <c r="AB1049" s="40"/>
      <c r="AC1049" s="40"/>
      <c r="AD1049" s="40"/>
    </row>
    <row r="1050" spans="1:30"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39"/>
      <c r="AA1050" s="39"/>
      <c r="AB1050" s="40"/>
      <c r="AC1050" s="40"/>
      <c r="AD1050" s="40"/>
    </row>
    <row r="1051" spans="1:30"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39"/>
      <c r="AA1051" s="39"/>
      <c r="AB1051" s="40"/>
      <c r="AC1051" s="40"/>
      <c r="AD1051" s="40"/>
    </row>
    <row r="1052" spans="1:30"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39"/>
      <c r="AA1052" s="39"/>
      <c r="AB1052" s="40"/>
      <c r="AC1052" s="40"/>
      <c r="AD1052" s="40"/>
    </row>
    <row r="1053" spans="1:30"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39"/>
      <c r="AA1053" s="39"/>
      <c r="AB1053" s="40"/>
      <c r="AC1053" s="40"/>
      <c r="AD1053" s="40"/>
    </row>
    <row r="1054" spans="1:30"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39"/>
      <c r="AA1054" s="39"/>
      <c r="AB1054" s="40"/>
      <c r="AC1054" s="40"/>
      <c r="AD1054" s="40"/>
    </row>
    <row r="1055" spans="1:30"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39"/>
      <c r="AA1055" s="39"/>
      <c r="AB1055" s="40"/>
      <c r="AC1055" s="40"/>
      <c r="AD1055" s="40"/>
    </row>
    <row r="1056" spans="1:30"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39"/>
      <c r="AA1056" s="39"/>
      <c r="AB1056" s="40"/>
      <c r="AC1056" s="40"/>
      <c r="AD1056" s="40"/>
    </row>
    <row r="1057" spans="1:30"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39"/>
      <c r="AA1057" s="39"/>
      <c r="AB1057" s="40"/>
      <c r="AC1057" s="40"/>
      <c r="AD1057" s="40"/>
    </row>
    <row r="1058" spans="1:30"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39"/>
      <c r="AA1058" s="39"/>
      <c r="AB1058" s="40"/>
      <c r="AC1058" s="40"/>
      <c r="AD1058" s="40"/>
    </row>
    <row r="1059" spans="1:30"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39"/>
      <c r="AA1059" s="39"/>
      <c r="AB1059" s="40"/>
      <c r="AC1059" s="40"/>
      <c r="AD1059" s="40"/>
    </row>
    <row r="1060" spans="1:30"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39"/>
      <c r="AA1060" s="39"/>
      <c r="AB1060" s="40"/>
      <c r="AC1060" s="40"/>
      <c r="AD1060" s="40"/>
    </row>
    <row r="1061" spans="1:30"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39"/>
      <c r="AA1061" s="39"/>
      <c r="AB1061" s="40"/>
      <c r="AC1061" s="40"/>
      <c r="AD1061" s="40"/>
    </row>
    <row r="1062" spans="1:30"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39"/>
      <c r="AA1062" s="39"/>
      <c r="AB1062" s="40"/>
      <c r="AC1062" s="40"/>
      <c r="AD1062" s="40"/>
    </row>
    <row r="1063" spans="1:30"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39"/>
      <c r="AA1063" s="39"/>
      <c r="AB1063" s="40"/>
      <c r="AC1063" s="40"/>
      <c r="AD1063" s="40"/>
    </row>
    <row r="1064" spans="1:30"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39"/>
      <c r="AA1064" s="39"/>
      <c r="AB1064" s="40"/>
      <c r="AC1064" s="40"/>
      <c r="AD1064" s="40"/>
    </row>
    <row r="1065" spans="1:30"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39"/>
      <c r="AA1065" s="39"/>
      <c r="AB1065" s="40"/>
      <c r="AC1065" s="40"/>
      <c r="AD1065" s="40"/>
    </row>
    <row r="1066" spans="1:30"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39"/>
      <c r="AA1066" s="39"/>
      <c r="AB1066" s="40"/>
      <c r="AC1066" s="40"/>
      <c r="AD1066" s="40"/>
    </row>
    <row r="1067" spans="1:30"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39"/>
      <c r="AA1067" s="39"/>
      <c r="AB1067" s="40"/>
      <c r="AC1067" s="40"/>
      <c r="AD1067" s="40"/>
    </row>
    <row r="1068" spans="1:30"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39"/>
      <c r="AA1068" s="39"/>
      <c r="AB1068" s="40"/>
      <c r="AC1068" s="40"/>
      <c r="AD1068" s="40"/>
    </row>
    <row r="1069" spans="1:30"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39"/>
      <c r="AA1069" s="39"/>
      <c r="AB1069" s="40"/>
      <c r="AC1069" s="40"/>
      <c r="AD1069" s="40"/>
    </row>
    <row r="1070" spans="1:30"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39"/>
      <c r="AA1070" s="39"/>
      <c r="AB1070" s="40"/>
      <c r="AC1070" s="40"/>
      <c r="AD1070" s="40"/>
    </row>
    <row r="1071" spans="1:30"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39"/>
      <c r="AA1071" s="39"/>
      <c r="AB1071" s="40"/>
      <c r="AC1071" s="40"/>
      <c r="AD1071" s="40"/>
    </row>
    <row r="1072" spans="1:30"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39"/>
      <c r="AA1072" s="39"/>
      <c r="AB1072" s="40"/>
      <c r="AC1072" s="40"/>
      <c r="AD1072" s="40"/>
    </row>
    <row r="1073" spans="1:30"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39"/>
      <c r="AA1073" s="39"/>
      <c r="AB1073" s="40"/>
      <c r="AC1073" s="40"/>
      <c r="AD1073" s="40"/>
    </row>
    <row r="1074" spans="1:30"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39"/>
      <c r="AA1074" s="39"/>
      <c r="AB1074" s="40"/>
      <c r="AC1074" s="40"/>
      <c r="AD1074" s="40"/>
    </row>
    <row r="1075" spans="1:30"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39"/>
      <c r="AA1075" s="39"/>
      <c r="AB1075" s="40"/>
      <c r="AC1075" s="40"/>
      <c r="AD1075" s="40"/>
    </row>
    <row r="1076" spans="1:30"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39"/>
      <c r="AA1076" s="39"/>
      <c r="AB1076" s="40"/>
      <c r="AC1076" s="40"/>
      <c r="AD1076" s="40"/>
    </row>
    <row r="1077" spans="1:30"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39"/>
      <c r="AA1077" s="39"/>
      <c r="AB1077" s="40"/>
      <c r="AC1077" s="40"/>
      <c r="AD1077" s="40"/>
    </row>
    <row r="1078" spans="1:30"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39"/>
      <c r="AA1078" s="39"/>
      <c r="AB1078" s="40"/>
      <c r="AC1078" s="40"/>
      <c r="AD1078" s="40"/>
    </row>
    <row r="1079" spans="1:30"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39"/>
      <c r="AA1079" s="39"/>
      <c r="AB1079" s="40"/>
      <c r="AC1079" s="40"/>
      <c r="AD1079" s="40"/>
    </row>
    <row r="1080" spans="1:30"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39"/>
      <c r="AA1080" s="39"/>
      <c r="AB1080" s="40"/>
      <c r="AC1080" s="40"/>
      <c r="AD1080" s="40"/>
    </row>
    <row r="1081" spans="1:30"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39"/>
      <c r="AA1081" s="39"/>
      <c r="AB1081" s="40"/>
      <c r="AC1081" s="40"/>
      <c r="AD1081" s="40"/>
    </row>
    <row r="1082" spans="1:30"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39"/>
      <c r="AA1082" s="39"/>
      <c r="AB1082" s="40"/>
      <c r="AC1082" s="40"/>
      <c r="AD1082" s="40"/>
    </row>
    <row r="1083" spans="1:30"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39"/>
      <c r="AA1083" s="39"/>
      <c r="AB1083" s="40"/>
      <c r="AC1083" s="40"/>
      <c r="AD1083" s="40"/>
    </row>
    <row r="1084" spans="1:30"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39"/>
      <c r="AA1084" s="39"/>
      <c r="AB1084" s="40"/>
      <c r="AC1084" s="40"/>
      <c r="AD1084" s="40"/>
    </row>
    <row r="1085" spans="1:30"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39"/>
      <c r="AA1085" s="39"/>
      <c r="AB1085" s="40"/>
      <c r="AC1085" s="40"/>
      <c r="AD1085" s="40"/>
    </row>
    <row r="1086" spans="1:30"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39"/>
      <c r="AA1086" s="39"/>
      <c r="AB1086" s="40"/>
      <c r="AC1086" s="40"/>
      <c r="AD1086" s="40"/>
    </row>
    <row r="1087" spans="1:30"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39"/>
      <c r="AA1087" s="39"/>
      <c r="AB1087" s="40"/>
      <c r="AC1087" s="40"/>
      <c r="AD1087" s="40"/>
    </row>
    <row r="1088" spans="1:30"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39"/>
      <c r="AA1088" s="39"/>
      <c r="AB1088" s="40"/>
      <c r="AC1088" s="40"/>
      <c r="AD1088" s="40"/>
    </row>
    <row r="1089" spans="1:30"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39"/>
      <c r="AA1089" s="39"/>
      <c r="AB1089" s="40"/>
      <c r="AC1089" s="40"/>
      <c r="AD1089" s="40"/>
    </row>
    <row r="1090" spans="1:30"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39"/>
      <c r="AA1090" s="39"/>
      <c r="AB1090" s="40"/>
      <c r="AC1090" s="40"/>
      <c r="AD1090" s="40"/>
    </row>
    <row r="1091" spans="1:30"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39"/>
      <c r="AA1091" s="39"/>
      <c r="AB1091" s="40"/>
      <c r="AC1091" s="40"/>
      <c r="AD1091" s="40"/>
    </row>
    <row r="1092" spans="1:30"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39"/>
      <c r="AA1092" s="39"/>
      <c r="AB1092" s="40"/>
      <c r="AC1092" s="40"/>
      <c r="AD1092" s="40"/>
    </row>
    <row r="1093" spans="1:30"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39"/>
      <c r="AA1093" s="39"/>
      <c r="AB1093" s="40"/>
      <c r="AC1093" s="40"/>
      <c r="AD1093" s="40"/>
    </row>
    <row r="1094" spans="1:30"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39"/>
      <c r="AA1094" s="39"/>
      <c r="AB1094" s="40"/>
      <c r="AC1094" s="40"/>
      <c r="AD1094" s="40"/>
    </row>
    <row r="1095" spans="1:30"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39"/>
      <c r="AA1095" s="39"/>
      <c r="AB1095" s="40"/>
      <c r="AC1095" s="40"/>
      <c r="AD1095" s="40"/>
    </row>
    <row r="1096" spans="1:30"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39"/>
      <c r="AA1096" s="39"/>
      <c r="AB1096" s="40"/>
      <c r="AC1096" s="40"/>
      <c r="AD1096" s="40"/>
    </row>
    <row r="1097" spans="1:30"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39"/>
      <c r="AA1097" s="39"/>
      <c r="AB1097" s="40"/>
      <c r="AC1097" s="40"/>
      <c r="AD1097" s="40"/>
    </row>
    <row r="1098" spans="1:30"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39"/>
      <c r="AA1098" s="39"/>
      <c r="AB1098" s="40"/>
      <c r="AC1098" s="40"/>
      <c r="AD1098" s="40"/>
    </row>
    <row r="1099" spans="1:30"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39"/>
      <c r="AA1099" s="39"/>
      <c r="AB1099" s="40"/>
      <c r="AC1099" s="40"/>
      <c r="AD1099" s="40"/>
    </row>
    <row r="1100" spans="1:30"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39"/>
      <c r="AA1100" s="39"/>
      <c r="AB1100" s="40"/>
      <c r="AC1100" s="40"/>
      <c r="AD1100" s="40"/>
    </row>
    <row r="1101" spans="1:30"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39"/>
      <c r="AA1101" s="39"/>
      <c r="AB1101" s="40"/>
      <c r="AC1101" s="40"/>
      <c r="AD1101" s="40"/>
    </row>
    <row r="1102" spans="1:30"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39"/>
      <c r="AA1102" s="39"/>
      <c r="AB1102" s="40"/>
      <c r="AC1102" s="40"/>
      <c r="AD1102" s="40"/>
    </row>
    <row r="1103" spans="1:30"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39"/>
      <c r="AA1103" s="39"/>
      <c r="AB1103" s="40"/>
      <c r="AC1103" s="40"/>
      <c r="AD1103" s="40"/>
    </row>
    <row r="1104" spans="1:30"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39"/>
      <c r="AA1104" s="39"/>
      <c r="AB1104" s="40"/>
      <c r="AC1104" s="40"/>
      <c r="AD1104" s="40"/>
    </row>
    <row r="1105" spans="1:30"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39"/>
      <c r="AA1105" s="39"/>
      <c r="AB1105" s="40"/>
      <c r="AC1105" s="40"/>
      <c r="AD1105" s="40"/>
    </row>
    <row r="1106" spans="1:30"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39"/>
      <c r="AA1106" s="39"/>
      <c r="AB1106" s="40"/>
      <c r="AC1106" s="40"/>
      <c r="AD1106" s="40"/>
    </row>
    <row r="1107" spans="1:30"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39"/>
      <c r="AA1107" s="39"/>
      <c r="AB1107" s="40"/>
      <c r="AC1107" s="40"/>
      <c r="AD1107" s="40"/>
    </row>
    <row r="1108" spans="1:30"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39"/>
      <c r="AA1108" s="39"/>
      <c r="AB1108" s="40"/>
      <c r="AC1108" s="40"/>
      <c r="AD1108" s="40"/>
    </row>
    <row r="1109" spans="1:30"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39"/>
      <c r="AA1109" s="39"/>
      <c r="AB1109" s="40"/>
      <c r="AC1109" s="40"/>
      <c r="AD1109" s="40"/>
    </row>
    <row r="1110" spans="1:30"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39"/>
      <c r="AA1110" s="39"/>
      <c r="AB1110" s="40"/>
      <c r="AC1110" s="40"/>
      <c r="AD1110" s="40"/>
    </row>
    <row r="1111" spans="1:30"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39"/>
      <c r="AA1111" s="39"/>
      <c r="AB1111" s="40"/>
      <c r="AC1111" s="40"/>
      <c r="AD1111" s="40"/>
    </row>
    <row r="1112" spans="1:30"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39"/>
      <c r="AA1112" s="39"/>
      <c r="AB1112" s="40"/>
      <c r="AC1112" s="40"/>
      <c r="AD1112" s="40"/>
    </row>
    <row r="1113" spans="1:30"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39"/>
      <c r="AA1113" s="39"/>
      <c r="AB1113" s="40"/>
      <c r="AC1113" s="40"/>
      <c r="AD1113" s="40"/>
    </row>
    <row r="1114" spans="1:30"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39"/>
      <c r="AA1114" s="39"/>
      <c r="AB1114" s="40"/>
      <c r="AC1114" s="40"/>
      <c r="AD1114" s="40"/>
    </row>
    <row r="1115" spans="1:30"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39"/>
      <c r="AA1115" s="39"/>
      <c r="AB1115" s="40"/>
      <c r="AC1115" s="40"/>
      <c r="AD1115" s="40"/>
    </row>
    <row r="1116" spans="1:30"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39"/>
      <c r="AA1116" s="39"/>
      <c r="AB1116" s="40"/>
      <c r="AC1116" s="40"/>
      <c r="AD1116" s="40"/>
    </row>
    <row r="1117" spans="1:30"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39"/>
      <c r="AA1117" s="39"/>
      <c r="AB1117" s="40"/>
      <c r="AC1117" s="40"/>
      <c r="AD1117" s="40"/>
    </row>
    <row r="1118" spans="1:30"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39"/>
      <c r="AA1118" s="39"/>
      <c r="AB1118" s="40"/>
      <c r="AC1118" s="40"/>
      <c r="AD1118" s="40"/>
    </row>
    <row r="1119" spans="1:30"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39"/>
      <c r="AA1119" s="39"/>
      <c r="AB1119" s="40"/>
      <c r="AC1119" s="40"/>
      <c r="AD1119" s="40"/>
    </row>
    <row r="1120" spans="1:30"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39"/>
      <c r="AA1120" s="39"/>
      <c r="AB1120" s="40"/>
      <c r="AC1120" s="40"/>
      <c r="AD1120" s="40"/>
    </row>
    <row r="1121" spans="1:30"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39"/>
      <c r="AA1121" s="39"/>
      <c r="AB1121" s="40"/>
      <c r="AC1121" s="40"/>
      <c r="AD1121" s="40"/>
    </row>
    <row r="1122" spans="1:30"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39"/>
      <c r="AA1122" s="39"/>
      <c r="AB1122" s="40"/>
      <c r="AC1122" s="40"/>
      <c r="AD1122" s="40"/>
    </row>
    <row r="1123" spans="1:30"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39"/>
      <c r="AA1123" s="39"/>
      <c r="AB1123" s="40"/>
      <c r="AC1123" s="40"/>
      <c r="AD1123" s="40"/>
    </row>
    <row r="1124" spans="1:30"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39"/>
      <c r="AA1124" s="39"/>
      <c r="AB1124" s="40"/>
      <c r="AC1124" s="40"/>
      <c r="AD1124" s="40"/>
    </row>
    <row r="1125" spans="1:30"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39"/>
      <c r="AA1125" s="39"/>
      <c r="AB1125" s="40"/>
      <c r="AC1125" s="40"/>
      <c r="AD1125" s="40"/>
    </row>
    <row r="1126" spans="1:30"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39"/>
      <c r="AA1126" s="39"/>
      <c r="AB1126" s="40"/>
      <c r="AC1126" s="40"/>
      <c r="AD1126" s="40"/>
    </row>
    <row r="1127" spans="1:30"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39"/>
      <c r="AA1127" s="39"/>
      <c r="AB1127" s="40"/>
      <c r="AC1127" s="40"/>
      <c r="AD1127" s="40"/>
    </row>
    <row r="1128" spans="1:30"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39"/>
      <c r="AA1128" s="39"/>
      <c r="AB1128" s="40"/>
      <c r="AC1128" s="40"/>
      <c r="AD1128" s="40"/>
    </row>
    <row r="1129" spans="1:30"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39"/>
      <c r="AA1129" s="39"/>
      <c r="AB1129" s="40"/>
      <c r="AC1129" s="40"/>
      <c r="AD1129" s="40"/>
    </row>
    <row r="1130" spans="1:30"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39"/>
      <c r="AA1130" s="39"/>
      <c r="AB1130" s="40"/>
      <c r="AC1130" s="40"/>
      <c r="AD1130" s="40"/>
    </row>
    <row r="1131" spans="1:30"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39"/>
      <c r="AA1131" s="39"/>
      <c r="AB1131" s="40"/>
      <c r="AC1131" s="40"/>
      <c r="AD1131" s="40"/>
    </row>
    <row r="1132" spans="1:30"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39"/>
      <c r="AA1132" s="39"/>
      <c r="AB1132" s="40"/>
      <c r="AC1132" s="40"/>
      <c r="AD1132" s="40"/>
    </row>
    <row r="1133" spans="1:30"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39"/>
      <c r="AA1133" s="39"/>
      <c r="AB1133" s="40"/>
      <c r="AC1133" s="40"/>
      <c r="AD1133" s="40"/>
    </row>
    <row r="1134" spans="1:30"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39"/>
      <c r="AA1134" s="39"/>
      <c r="AB1134" s="40"/>
      <c r="AC1134" s="40"/>
      <c r="AD1134" s="40"/>
    </row>
    <row r="1135" spans="1:30"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39"/>
      <c r="AA1135" s="39"/>
      <c r="AB1135" s="40"/>
      <c r="AC1135" s="40"/>
      <c r="AD1135" s="40"/>
    </row>
    <row r="1136" spans="1:30"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39"/>
      <c r="AA1136" s="39"/>
      <c r="AB1136" s="40"/>
      <c r="AC1136" s="40"/>
      <c r="AD1136" s="40"/>
    </row>
    <row r="1137" spans="1:30"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39"/>
      <c r="AA1137" s="39"/>
      <c r="AB1137" s="40"/>
      <c r="AC1137" s="40"/>
      <c r="AD1137" s="40"/>
    </row>
    <row r="1138" spans="1:30"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39"/>
      <c r="AA1138" s="39"/>
      <c r="AB1138" s="40"/>
      <c r="AC1138" s="40"/>
      <c r="AD1138" s="40"/>
    </row>
    <row r="1139" spans="1:30"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39"/>
      <c r="AA1139" s="39"/>
      <c r="AB1139" s="40"/>
      <c r="AC1139" s="40"/>
      <c r="AD1139" s="40"/>
    </row>
    <row r="1140" spans="1:30"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39"/>
      <c r="AA1140" s="39"/>
      <c r="AB1140" s="40"/>
      <c r="AC1140" s="40"/>
      <c r="AD1140" s="40"/>
    </row>
    <row r="1141" spans="1:30"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39"/>
      <c r="AA1141" s="39"/>
      <c r="AB1141" s="40"/>
      <c r="AC1141" s="40"/>
      <c r="AD1141" s="40"/>
    </row>
    <row r="1142" spans="1:30"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39"/>
      <c r="AA1142" s="39"/>
      <c r="AB1142" s="40"/>
      <c r="AC1142" s="40"/>
      <c r="AD1142" s="40"/>
    </row>
    <row r="1143" spans="1:30"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39"/>
      <c r="AA1143" s="39"/>
      <c r="AB1143" s="40"/>
      <c r="AC1143" s="40"/>
      <c r="AD1143" s="40"/>
    </row>
    <row r="1144" spans="1:30"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39"/>
      <c r="AA1144" s="39"/>
      <c r="AB1144" s="40"/>
      <c r="AC1144" s="40"/>
      <c r="AD1144" s="40"/>
    </row>
    <row r="1145" spans="1:30"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39"/>
      <c r="AA1145" s="39"/>
      <c r="AB1145" s="40"/>
      <c r="AC1145" s="40"/>
      <c r="AD1145" s="40"/>
    </row>
    <row r="1146" spans="1:30"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39"/>
      <c r="AA1146" s="39"/>
      <c r="AB1146" s="40"/>
      <c r="AC1146" s="40"/>
      <c r="AD1146" s="40"/>
    </row>
    <row r="1147" spans="1:30"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39"/>
      <c r="AA1147" s="39"/>
      <c r="AB1147" s="40"/>
      <c r="AC1147" s="40"/>
      <c r="AD1147" s="40"/>
    </row>
    <row r="1148" spans="1:30"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39"/>
      <c r="AA1148" s="39"/>
      <c r="AB1148" s="40"/>
      <c r="AC1148" s="40"/>
      <c r="AD1148" s="40"/>
    </row>
    <row r="1149" spans="1:30"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39"/>
      <c r="AA1149" s="39"/>
      <c r="AB1149" s="40"/>
      <c r="AC1149" s="40"/>
      <c r="AD1149" s="40"/>
    </row>
    <row r="1150" spans="1:30"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39"/>
      <c r="AA1150" s="39"/>
      <c r="AB1150" s="40"/>
      <c r="AC1150" s="40"/>
      <c r="AD1150" s="40"/>
    </row>
    <row r="1151" spans="1:30"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39"/>
      <c r="AA1151" s="39"/>
      <c r="AB1151" s="40"/>
      <c r="AC1151" s="40"/>
      <c r="AD1151" s="40"/>
    </row>
    <row r="1152" spans="1:30"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39"/>
      <c r="AA1152" s="39"/>
      <c r="AB1152" s="40"/>
      <c r="AC1152" s="40"/>
      <c r="AD1152" s="40"/>
    </row>
    <row r="1153" spans="1:30"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39"/>
      <c r="AA1153" s="39"/>
      <c r="AB1153" s="40"/>
      <c r="AC1153" s="40"/>
      <c r="AD1153" s="40"/>
    </row>
    <row r="1154" spans="1:30"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39"/>
      <c r="AA1154" s="39"/>
      <c r="AB1154" s="40"/>
      <c r="AC1154" s="40"/>
      <c r="AD1154" s="40"/>
    </row>
    <row r="1155" spans="1:30"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39"/>
      <c r="AA1155" s="39"/>
      <c r="AB1155" s="40"/>
      <c r="AC1155" s="40"/>
      <c r="AD1155" s="40"/>
    </row>
    <row r="1156" spans="1:30"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39"/>
      <c r="AA1156" s="39"/>
      <c r="AB1156" s="40"/>
      <c r="AC1156" s="40"/>
      <c r="AD1156" s="40"/>
    </row>
    <row r="1157" spans="1:30"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39"/>
      <c r="AA1157" s="39"/>
      <c r="AB1157" s="40"/>
      <c r="AC1157" s="40"/>
      <c r="AD1157" s="40"/>
    </row>
    <row r="1158" spans="1:30"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39"/>
      <c r="AA1158" s="39"/>
      <c r="AB1158" s="40"/>
      <c r="AC1158" s="40"/>
      <c r="AD1158" s="40"/>
    </row>
    <row r="1159" spans="1:30"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39"/>
      <c r="AA1159" s="39"/>
      <c r="AB1159" s="40"/>
      <c r="AC1159" s="40"/>
      <c r="AD1159" s="40"/>
    </row>
    <row r="1160" spans="1:30"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39"/>
      <c r="AA1160" s="39"/>
      <c r="AB1160" s="40"/>
      <c r="AC1160" s="40"/>
      <c r="AD1160" s="40"/>
    </row>
    <row r="1161" spans="1:30"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39"/>
      <c r="AA1161" s="39"/>
      <c r="AB1161" s="40"/>
      <c r="AC1161" s="40"/>
      <c r="AD1161" s="40"/>
    </row>
    <row r="1162" spans="1:30"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39"/>
      <c r="AA1162" s="39"/>
      <c r="AB1162" s="40"/>
      <c r="AC1162" s="40"/>
      <c r="AD1162" s="40"/>
    </row>
    <row r="1163" spans="1:30"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39"/>
      <c r="AA1163" s="39"/>
      <c r="AB1163" s="40"/>
      <c r="AC1163" s="40"/>
      <c r="AD1163" s="40"/>
    </row>
    <row r="1164" spans="1:30"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39"/>
      <c r="AA1164" s="39"/>
      <c r="AB1164" s="40"/>
      <c r="AC1164" s="40"/>
      <c r="AD1164" s="40"/>
    </row>
    <row r="1165" spans="1:30"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39"/>
      <c r="AA1165" s="39"/>
      <c r="AB1165" s="40"/>
      <c r="AC1165" s="40"/>
      <c r="AD1165" s="40"/>
    </row>
    <row r="1166" spans="1:30"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39"/>
      <c r="AA1166" s="39"/>
      <c r="AB1166" s="40"/>
      <c r="AC1166" s="40"/>
      <c r="AD1166" s="40"/>
    </row>
    <row r="1167" spans="1:30"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39"/>
      <c r="AA1167" s="39"/>
      <c r="AB1167" s="40"/>
      <c r="AC1167" s="40"/>
      <c r="AD1167" s="40"/>
    </row>
    <row r="1168" spans="1:30"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39"/>
      <c r="AA1168" s="39"/>
      <c r="AB1168" s="40"/>
      <c r="AC1168" s="40"/>
      <c r="AD1168" s="40"/>
    </row>
    <row r="1169" spans="1:30"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39"/>
      <c r="AA1169" s="39"/>
      <c r="AB1169" s="40"/>
      <c r="AC1169" s="40"/>
      <c r="AD1169" s="40"/>
    </row>
    <row r="1170" spans="1:30"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39"/>
      <c r="AA1170" s="39"/>
      <c r="AB1170" s="40"/>
      <c r="AC1170" s="40"/>
      <c r="AD1170" s="40"/>
    </row>
    <row r="1171" spans="1:30"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39"/>
      <c r="AA1171" s="39"/>
      <c r="AB1171" s="40"/>
      <c r="AC1171" s="40"/>
      <c r="AD1171" s="40"/>
    </row>
    <row r="1172" spans="1:30"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39"/>
      <c r="AA1172" s="39"/>
      <c r="AB1172" s="40"/>
      <c r="AC1172" s="40"/>
      <c r="AD1172" s="40"/>
    </row>
    <row r="1173" spans="1:30"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39"/>
      <c r="AA1173" s="39"/>
      <c r="AB1173" s="40"/>
      <c r="AC1173" s="40"/>
      <c r="AD1173" s="40"/>
    </row>
    <row r="1174" spans="1:30"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39"/>
      <c r="AA1174" s="39"/>
      <c r="AB1174" s="40"/>
      <c r="AC1174" s="40"/>
      <c r="AD1174" s="40"/>
    </row>
    <row r="1175" spans="1:30"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39"/>
      <c r="AA1175" s="39"/>
      <c r="AB1175" s="40"/>
      <c r="AC1175" s="40"/>
      <c r="AD1175" s="40"/>
    </row>
    <row r="1176" spans="1:30"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39"/>
      <c r="AA1176" s="39"/>
      <c r="AB1176" s="40"/>
      <c r="AC1176" s="40"/>
      <c r="AD1176" s="40"/>
    </row>
    <row r="1177" spans="1:30"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39"/>
      <c r="AA1177" s="39"/>
      <c r="AB1177" s="40"/>
      <c r="AC1177" s="40"/>
      <c r="AD1177" s="40"/>
    </row>
    <row r="1178" spans="1:30"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39"/>
      <c r="AA1178" s="39"/>
      <c r="AB1178" s="40"/>
      <c r="AC1178" s="40"/>
      <c r="AD1178" s="40"/>
    </row>
    <row r="1179" spans="1:30"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39"/>
      <c r="AA1179" s="39"/>
      <c r="AB1179" s="40"/>
      <c r="AC1179" s="40"/>
      <c r="AD1179" s="40"/>
    </row>
    <row r="1180" spans="1:30"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39"/>
      <c r="AA1180" s="39"/>
      <c r="AB1180" s="40"/>
      <c r="AC1180" s="40"/>
      <c r="AD1180" s="40"/>
    </row>
    <row r="1181" spans="1:30"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39"/>
      <c r="AA1181" s="39"/>
      <c r="AB1181" s="40"/>
      <c r="AC1181" s="40"/>
      <c r="AD1181" s="40"/>
    </row>
    <row r="1182" spans="1:30"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39"/>
      <c r="AA1182" s="39"/>
      <c r="AB1182" s="40"/>
      <c r="AC1182" s="40"/>
      <c r="AD1182" s="40"/>
    </row>
    <row r="1183" spans="1:30"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39"/>
      <c r="AA1183" s="39"/>
      <c r="AB1183" s="40"/>
      <c r="AC1183" s="40"/>
      <c r="AD1183" s="40"/>
    </row>
    <row r="1184" spans="1:30"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39"/>
      <c r="AA1184" s="39"/>
      <c r="AB1184" s="40"/>
      <c r="AC1184" s="40"/>
      <c r="AD1184" s="40"/>
    </row>
    <row r="1185" spans="1:30"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39"/>
      <c r="AA1185" s="39"/>
      <c r="AB1185" s="40"/>
      <c r="AC1185" s="40"/>
      <c r="AD1185" s="40"/>
    </row>
    <row r="1186" spans="1:30"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39"/>
      <c r="AA1186" s="39"/>
      <c r="AB1186" s="40"/>
      <c r="AC1186" s="40"/>
      <c r="AD1186" s="40"/>
    </row>
    <row r="1187" spans="1:30"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39"/>
      <c r="AA1187" s="39"/>
      <c r="AB1187" s="40"/>
      <c r="AC1187" s="40"/>
      <c r="AD1187" s="40"/>
    </row>
    <row r="1188" spans="1:30"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39"/>
      <c r="AA1188" s="39"/>
      <c r="AB1188" s="40"/>
      <c r="AC1188" s="40"/>
      <c r="AD1188" s="40"/>
    </row>
    <row r="1189" spans="1:30"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39"/>
      <c r="AA1189" s="39"/>
      <c r="AB1189" s="40"/>
      <c r="AC1189" s="40"/>
      <c r="AD1189" s="40"/>
    </row>
    <row r="1190" spans="1:30"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39"/>
      <c r="AA1190" s="39"/>
      <c r="AB1190" s="40"/>
      <c r="AC1190" s="40"/>
      <c r="AD1190" s="40"/>
    </row>
    <row r="1191" spans="1:30"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39"/>
      <c r="AA1191" s="39"/>
      <c r="AB1191" s="40"/>
      <c r="AC1191" s="40"/>
      <c r="AD1191" s="40"/>
    </row>
    <row r="1192" spans="1:30"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39"/>
      <c r="AA1192" s="39"/>
      <c r="AB1192" s="40"/>
      <c r="AC1192" s="40"/>
      <c r="AD1192" s="40"/>
    </row>
    <row r="1193" spans="1:30"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39"/>
      <c r="AA1193" s="39"/>
      <c r="AB1193" s="40"/>
      <c r="AC1193" s="40"/>
      <c r="AD1193" s="40"/>
    </row>
    <row r="1194" spans="1:30"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39"/>
      <c r="AA1194" s="39"/>
      <c r="AB1194" s="40"/>
      <c r="AC1194" s="40"/>
      <c r="AD1194" s="40"/>
    </row>
    <row r="1195" spans="1:30"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39"/>
      <c r="AA1195" s="39"/>
      <c r="AB1195" s="40"/>
      <c r="AC1195" s="40"/>
      <c r="AD1195" s="40"/>
    </row>
    <row r="1196" spans="1:30"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39"/>
      <c r="AA1196" s="39"/>
      <c r="AB1196" s="40"/>
      <c r="AC1196" s="40"/>
      <c r="AD1196" s="40"/>
    </row>
    <row r="1197" spans="1:30"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39"/>
      <c r="AA1197" s="39"/>
      <c r="AB1197" s="40"/>
      <c r="AC1197" s="40"/>
      <c r="AD1197" s="40"/>
    </row>
    <row r="1198" spans="1:30"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39"/>
      <c r="AA1198" s="39"/>
      <c r="AB1198" s="40"/>
      <c r="AC1198" s="40"/>
      <c r="AD1198" s="40"/>
    </row>
    <row r="1199" spans="1:30"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39"/>
      <c r="AA1199" s="39"/>
      <c r="AB1199" s="40"/>
      <c r="AC1199" s="40"/>
      <c r="AD1199" s="40"/>
    </row>
    <row r="1200" spans="1:30"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39"/>
      <c r="AA1200" s="39"/>
      <c r="AB1200" s="40"/>
      <c r="AC1200" s="40"/>
      <c r="AD1200" s="40"/>
    </row>
    <row r="1201" spans="1:30"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39"/>
      <c r="AA1201" s="39"/>
      <c r="AB1201" s="40"/>
      <c r="AC1201" s="40"/>
      <c r="AD1201" s="40"/>
    </row>
    <row r="1202" spans="1:30"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39"/>
      <c r="AA1202" s="39"/>
      <c r="AB1202" s="40"/>
      <c r="AC1202" s="40"/>
      <c r="AD1202" s="40"/>
    </row>
    <row r="1203" spans="1:30"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39"/>
      <c r="AA1203" s="39"/>
      <c r="AB1203" s="40"/>
      <c r="AC1203" s="40"/>
      <c r="AD1203" s="40"/>
    </row>
    <row r="1204" spans="1:30"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39"/>
      <c r="AA1204" s="39"/>
      <c r="AB1204" s="40"/>
      <c r="AC1204" s="40"/>
      <c r="AD1204" s="40"/>
    </row>
    <row r="1205" spans="1:30"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39"/>
      <c r="AA1205" s="39"/>
      <c r="AB1205" s="40"/>
      <c r="AC1205" s="40"/>
      <c r="AD1205" s="40"/>
    </row>
    <row r="1206" spans="1:30"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39"/>
      <c r="AA1206" s="39"/>
      <c r="AB1206" s="40"/>
      <c r="AC1206" s="40"/>
      <c r="AD1206" s="40"/>
    </row>
    <row r="1207" spans="1:30"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39"/>
      <c r="AA1207" s="39"/>
      <c r="AB1207" s="40"/>
      <c r="AC1207" s="40"/>
      <c r="AD1207" s="40"/>
    </row>
    <row r="1208" spans="1:30"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39"/>
      <c r="AA1208" s="39"/>
      <c r="AB1208" s="40"/>
      <c r="AC1208" s="40"/>
      <c r="AD1208" s="40"/>
    </row>
    <row r="1209" spans="1:30"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39"/>
      <c r="AA1209" s="39"/>
      <c r="AB1209" s="40"/>
      <c r="AC1209" s="40"/>
      <c r="AD1209" s="40"/>
    </row>
    <row r="1210" spans="1:30"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39"/>
      <c r="AA1210" s="39"/>
      <c r="AB1210" s="40"/>
      <c r="AC1210" s="40"/>
      <c r="AD1210" s="40"/>
    </row>
    <row r="1211" spans="1:30"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39"/>
      <c r="AA1211" s="39"/>
      <c r="AB1211" s="40"/>
      <c r="AC1211" s="40"/>
      <c r="AD1211" s="40"/>
    </row>
    <row r="1212" spans="1:30"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39"/>
      <c r="AA1212" s="39"/>
      <c r="AB1212" s="40"/>
      <c r="AC1212" s="40"/>
      <c r="AD1212" s="40"/>
    </row>
    <row r="1213" spans="1:30"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39"/>
      <c r="AA1213" s="39"/>
      <c r="AB1213" s="40"/>
      <c r="AC1213" s="40"/>
      <c r="AD1213" s="40"/>
    </row>
    <row r="1214" spans="1:30"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39"/>
      <c r="AA1214" s="39"/>
      <c r="AB1214" s="40"/>
      <c r="AC1214" s="40"/>
      <c r="AD1214" s="40"/>
    </row>
    <row r="1215" spans="1:30"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39"/>
      <c r="AA1215" s="39"/>
      <c r="AB1215" s="40"/>
      <c r="AC1215" s="40"/>
      <c r="AD1215" s="40"/>
    </row>
    <row r="1216" spans="1:30"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39"/>
      <c r="AA1216" s="39"/>
      <c r="AB1216" s="40"/>
      <c r="AC1216" s="40"/>
      <c r="AD1216" s="40"/>
    </row>
    <row r="1217" spans="1:30"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39"/>
      <c r="AA1217" s="39"/>
      <c r="AB1217" s="40"/>
      <c r="AC1217" s="40"/>
      <c r="AD1217" s="40"/>
    </row>
    <row r="1218" spans="1:30"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39"/>
      <c r="AA1218" s="39"/>
      <c r="AB1218" s="40"/>
      <c r="AC1218" s="40"/>
      <c r="AD1218" s="40"/>
    </row>
    <row r="1219" spans="1:30"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39"/>
      <c r="AA1219" s="39"/>
      <c r="AB1219" s="40"/>
      <c r="AC1219" s="40"/>
      <c r="AD1219" s="40"/>
    </row>
    <row r="1220" spans="1:30"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39"/>
      <c r="AA1220" s="39"/>
      <c r="AB1220" s="40"/>
      <c r="AC1220" s="40"/>
      <c r="AD1220" s="40"/>
    </row>
    <row r="1221" spans="1:30"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39"/>
      <c r="AA1221" s="39"/>
      <c r="AB1221" s="40"/>
      <c r="AC1221" s="40"/>
      <c r="AD1221" s="40"/>
    </row>
    <row r="1222" spans="1:30"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39"/>
      <c r="AA1222" s="39"/>
      <c r="AB1222" s="40"/>
      <c r="AC1222" s="40"/>
      <c r="AD1222" s="40"/>
    </row>
    <row r="1223" spans="1:30"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39"/>
      <c r="AA1223" s="39"/>
      <c r="AB1223" s="40"/>
      <c r="AC1223" s="40"/>
      <c r="AD1223" s="40"/>
    </row>
    <row r="1224" spans="1:30"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39"/>
      <c r="AA1224" s="39"/>
      <c r="AB1224" s="40"/>
      <c r="AC1224" s="40"/>
      <c r="AD1224" s="40"/>
    </row>
    <row r="1225" spans="1:30"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39"/>
      <c r="AA1225" s="39"/>
      <c r="AB1225" s="40"/>
      <c r="AC1225" s="40"/>
      <c r="AD1225" s="40"/>
    </row>
    <row r="1226" spans="1:30"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39"/>
      <c r="AA1226" s="39"/>
      <c r="AB1226" s="40"/>
      <c r="AC1226" s="40"/>
      <c r="AD1226" s="40"/>
    </row>
    <row r="1227" spans="1:30"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39"/>
      <c r="AA1227" s="39"/>
      <c r="AB1227" s="40"/>
      <c r="AC1227" s="40"/>
      <c r="AD1227" s="40"/>
    </row>
    <row r="1228" spans="1:30"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39"/>
      <c r="AA1228" s="39"/>
      <c r="AB1228" s="40"/>
      <c r="AC1228" s="40"/>
      <c r="AD1228" s="40"/>
    </row>
    <row r="1229" spans="1:30"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39"/>
      <c r="AA1229" s="39"/>
      <c r="AB1229" s="40"/>
      <c r="AC1229" s="40"/>
      <c r="AD1229" s="40"/>
    </row>
    <row r="1230" spans="1:30"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39"/>
      <c r="AA1230" s="39"/>
      <c r="AB1230" s="40"/>
      <c r="AC1230" s="40"/>
      <c r="AD1230" s="40"/>
    </row>
    <row r="1231" spans="1:30"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39"/>
      <c r="AA1231" s="39"/>
      <c r="AB1231" s="40"/>
      <c r="AC1231" s="40"/>
      <c r="AD1231" s="40"/>
    </row>
    <row r="1232" spans="1:30"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39"/>
      <c r="AA1232" s="39"/>
      <c r="AB1232" s="40"/>
      <c r="AC1232" s="40"/>
      <c r="AD1232" s="40"/>
    </row>
    <row r="1233" spans="1:30"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39"/>
      <c r="AA1233" s="39"/>
      <c r="AB1233" s="40"/>
      <c r="AC1233" s="40"/>
      <c r="AD1233" s="40"/>
    </row>
    <row r="1234" spans="1:30"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39"/>
      <c r="AA1234" s="39"/>
      <c r="AB1234" s="40"/>
      <c r="AC1234" s="40"/>
      <c r="AD1234" s="40"/>
    </row>
    <row r="1235" spans="1:30"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39"/>
      <c r="AA1235" s="39"/>
      <c r="AB1235" s="40"/>
      <c r="AC1235" s="40"/>
      <c r="AD1235" s="40"/>
    </row>
    <row r="1236" spans="1:30"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39"/>
      <c r="AA1236" s="39"/>
      <c r="AB1236" s="40"/>
      <c r="AC1236" s="40"/>
      <c r="AD1236" s="40"/>
    </row>
    <row r="1237" spans="1:30"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39"/>
      <c r="AA1237" s="39"/>
      <c r="AB1237" s="40"/>
      <c r="AC1237" s="40"/>
      <c r="AD1237" s="40"/>
    </row>
    <row r="1238" spans="1:30"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39"/>
      <c r="AA1238" s="39"/>
      <c r="AB1238" s="40"/>
      <c r="AC1238" s="40"/>
      <c r="AD1238" s="40"/>
    </row>
    <row r="1239" spans="1:30"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39"/>
      <c r="AA1239" s="39"/>
      <c r="AB1239" s="40"/>
      <c r="AC1239" s="40"/>
      <c r="AD1239" s="40"/>
    </row>
    <row r="1240" spans="1:30"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39"/>
      <c r="AA1240" s="39"/>
      <c r="AB1240" s="40"/>
      <c r="AC1240" s="40"/>
      <c r="AD1240" s="40"/>
    </row>
    <row r="1241" spans="1:30"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39"/>
      <c r="AA1241" s="39"/>
      <c r="AB1241" s="40"/>
      <c r="AC1241" s="40"/>
      <c r="AD1241" s="40"/>
    </row>
    <row r="1242" spans="1:30"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39"/>
      <c r="AA1242" s="39"/>
      <c r="AB1242" s="40"/>
      <c r="AC1242" s="40"/>
      <c r="AD1242" s="40"/>
    </row>
    <row r="1243" spans="1:30"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39"/>
      <c r="AA1243" s="39"/>
      <c r="AB1243" s="40"/>
      <c r="AC1243" s="40"/>
      <c r="AD1243" s="40"/>
    </row>
    <row r="1244" spans="1:30"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39"/>
      <c r="AA1244" s="39"/>
      <c r="AB1244" s="40"/>
      <c r="AC1244" s="40"/>
      <c r="AD1244" s="40"/>
    </row>
    <row r="1245" spans="1:30"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39"/>
      <c r="AA1245" s="39"/>
      <c r="AB1245" s="40"/>
      <c r="AC1245" s="40"/>
      <c r="AD1245" s="40"/>
    </row>
    <row r="1246" spans="1:30"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39"/>
      <c r="AA1246" s="39"/>
      <c r="AB1246" s="40"/>
      <c r="AC1246" s="40"/>
      <c r="AD1246" s="40"/>
    </row>
    <row r="1247" spans="1:30"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39"/>
      <c r="AA1247" s="39"/>
      <c r="AB1247" s="40"/>
      <c r="AC1247" s="40"/>
      <c r="AD1247" s="40"/>
    </row>
    <row r="1248" spans="1:30"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39"/>
      <c r="AA1248" s="39"/>
      <c r="AB1248" s="40"/>
      <c r="AC1248" s="40"/>
      <c r="AD1248" s="40"/>
    </row>
    <row r="1249" spans="1:30"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39"/>
      <c r="AA1249" s="39"/>
      <c r="AB1249" s="40"/>
      <c r="AC1249" s="40"/>
      <c r="AD1249" s="40"/>
    </row>
    <row r="1250" spans="1:30"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39"/>
      <c r="AA1250" s="39"/>
      <c r="AB1250" s="40"/>
      <c r="AC1250" s="40"/>
      <c r="AD1250" s="40"/>
    </row>
    <row r="1251" spans="1:30"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39"/>
      <c r="AA1251" s="39"/>
      <c r="AB1251" s="40"/>
      <c r="AC1251" s="40"/>
      <c r="AD1251" s="40"/>
    </row>
    <row r="1252" spans="1:30"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39"/>
      <c r="AA1252" s="39"/>
      <c r="AB1252" s="40"/>
      <c r="AC1252" s="40"/>
      <c r="AD1252" s="40"/>
    </row>
    <row r="1253" spans="1:30"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39"/>
      <c r="AA1253" s="39"/>
      <c r="AB1253" s="40"/>
      <c r="AC1253" s="40"/>
      <c r="AD1253" s="40"/>
    </row>
    <row r="1254" spans="1:30"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39"/>
      <c r="AA1254" s="39"/>
      <c r="AB1254" s="40"/>
      <c r="AC1254" s="40"/>
      <c r="AD1254" s="40"/>
    </row>
    <row r="1255" spans="1:30"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39"/>
      <c r="AA1255" s="39"/>
      <c r="AB1255" s="40"/>
      <c r="AC1255" s="40"/>
      <c r="AD1255" s="40"/>
    </row>
    <row r="1256" spans="1:30"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39"/>
      <c r="AA1256" s="39"/>
      <c r="AB1256" s="40"/>
      <c r="AC1256" s="40"/>
      <c r="AD1256" s="40"/>
    </row>
    <row r="1257" spans="1:30"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39"/>
      <c r="AA1257" s="39"/>
      <c r="AB1257" s="40"/>
      <c r="AC1257" s="40"/>
      <c r="AD1257" s="40"/>
    </row>
    <row r="1258" spans="1:30"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39"/>
      <c r="AA1258" s="39"/>
      <c r="AB1258" s="40"/>
      <c r="AC1258" s="40"/>
      <c r="AD1258" s="40"/>
    </row>
    <row r="1259" spans="1:30"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39"/>
      <c r="AA1259" s="39"/>
      <c r="AB1259" s="40"/>
      <c r="AC1259" s="40"/>
      <c r="AD1259" s="40"/>
    </row>
    <row r="1260" spans="1:30"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39"/>
      <c r="AA1260" s="39"/>
      <c r="AB1260" s="40"/>
      <c r="AC1260" s="40"/>
      <c r="AD1260" s="40"/>
    </row>
    <row r="1261" spans="1:30"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39"/>
      <c r="AA1261" s="39"/>
      <c r="AB1261" s="40"/>
      <c r="AC1261" s="40"/>
      <c r="AD1261" s="40"/>
    </row>
    <row r="1262" spans="1:30"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39"/>
      <c r="AA1262" s="39"/>
      <c r="AB1262" s="40"/>
      <c r="AC1262" s="40"/>
      <c r="AD1262" s="40"/>
    </row>
    <row r="1263" spans="1:30"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39"/>
      <c r="AA1263" s="39"/>
      <c r="AB1263" s="40"/>
      <c r="AC1263" s="40"/>
      <c r="AD1263" s="40"/>
    </row>
    <row r="1264" spans="1:30"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39"/>
      <c r="AA1264" s="39"/>
      <c r="AB1264" s="40"/>
      <c r="AC1264" s="40"/>
      <c r="AD1264" s="40"/>
    </row>
    <row r="1265" spans="1:30"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39"/>
      <c r="AA1265" s="39"/>
      <c r="AB1265" s="40"/>
      <c r="AC1265" s="40"/>
      <c r="AD1265" s="40"/>
    </row>
    <row r="1266" spans="1:30"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39"/>
      <c r="AA1266" s="39"/>
      <c r="AB1266" s="40"/>
      <c r="AC1266" s="40"/>
      <c r="AD1266" s="40"/>
    </row>
    <row r="1267" spans="1:30"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39"/>
      <c r="AA1267" s="39"/>
      <c r="AB1267" s="40"/>
      <c r="AC1267" s="40"/>
      <c r="AD1267" s="40"/>
    </row>
    <row r="1268" spans="1:30"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39"/>
      <c r="AA1268" s="39"/>
      <c r="AB1268" s="40"/>
      <c r="AC1268" s="40"/>
      <c r="AD1268" s="40"/>
    </row>
    <row r="1269" spans="1:30"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39"/>
      <c r="AA1269" s="39"/>
      <c r="AB1269" s="40"/>
      <c r="AC1269" s="40"/>
      <c r="AD1269" s="40"/>
    </row>
    <row r="1270" spans="1:30"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39"/>
      <c r="AA1270" s="39"/>
      <c r="AB1270" s="40"/>
      <c r="AC1270" s="40"/>
      <c r="AD1270" s="40"/>
    </row>
    <row r="1271" spans="1:30"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39"/>
      <c r="AA1271" s="39"/>
      <c r="AB1271" s="40"/>
      <c r="AC1271" s="40"/>
      <c r="AD1271" s="40"/>
    </row>
    <row r="1272" spans="1:30"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39"/>
      <c r="AA1272" s="39"/>
      <c r="AB1272" s="40"/>
      <c r="AC1272" s="40"/>
      <c r="AD1272" s="40"/>
    </row>
    <row r="1273" spans="1:30"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39"/>
      <c r="AA1273" s="39"/>
      <c r="AB1273" s="40"/>
      <c r="AC1273" s="40"/>
      <c r="AD1273" s="40"/>
    </row>
    <row r="1274" spans="1:30"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39"/>
      <c r="AA1274" s="39"/>
      <c r="AB1274" s="40"/>
      <c r="AC1274" s="40"/>
      <c r="AD1274" s="40"/>
    </row>
    <row r="1275" spans="1:30"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39"/>
      <c r="AA1275" s="39"/>
      <c r="AB1275" s="40"/>
      <c r="AC1275" s="40"/>
      <c r="AD1275" s="40"/>
    </row>
    <row r="1276" spans="1:30"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39"/>
      <c r="AA1276" s="39"/>
      <c r="AB1276" s="40"/>
      <c r="AC1276" s="40"/>
      <c r="AD1276" s="40"/>
    </row>
    <row r="1277" spans="1:30"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39"/>
      <c r="AA1277" s="39"/>
      <c r="AB1277" s="40"/>
      <c r="AC1277" s="40"/>
      <c r="AD1277" s="40"/>
    </row>
    <row r="1278" spans="1:30"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39"/>
      <c r="AA1278" s="39"/>
      <c r="AB1278" s="40"/>
      <c r="AC1278" s="40"/>
      <c r="AD1278" s="40"/>
    </row>
    <row r="1279" spans="1:30"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39"/>
      <c r="AA1279" s="39"/>
      <c r="AB1279" s="40"/>
      <c r="AC1279" s="40"/>
      <c r="AD1279" s="40"/>
    </row>
    <row r="1280" spans="1:30"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39"/>
      <c r="AA1280" s="39"/>
      <c r="AB1280" s="40"/>
      <c r="AC1280" s="40"/>
      <c r="AD1280" s="40"/>
    </row>
    <row r="1281" spans="1:30"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39"/>
      <c r="AA1281" s="39"/>
      <c r="AB1281" s="40"/>
      <c r="AC1281" s="40"/>
      <c r="AD1281" s="40"/>
    </row>
    <row r="1282" spans="1:30"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39"/>
      <c r="AA1282" s="39"/>
      <c r="AB1282" s="40"/>
      <c r="AC1282" s="40"/>
      <c r="AD1282" s="40"/>
    </row>
    <row r="1283" spans="1:30"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39"/>
      <c r="AA1283" s="39"/>
      <c r="AB1283" s="40"/>
      <c r="AC1283" s="40"/>
      <c r="AD1283" s="40"/>
    </row>
    <row r="1284" spans="1:30"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39"/>
      <c r="AA1284" s="39"/>
      <c r="AB1284" s="40"/>
      <c r="AC1284" s="40"/>
      <c r="AD1284" s="40"/>
    </row>
    <row r="1285" spans="1:30"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39"/>
      <c r="AA1285" s="39"/>
      <c r="AB1285" s="40"/>
      <c r="AC1285" s="40"/>
      <c r="AD1285" s="40"/>
    </row>
    <row r="1286" spans="1:30"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39"/>
      <c r="AA1286" s="39"/>
      <c r="AB1286" s="40"/>
      <c r="AC1286" s="40"/>
      <c r="AD1286" s="40"/>
    </row>
    <row r="1287" spans="1:30"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39"/>
      <c r="AA1287" s="39"/>
      <c r="AB1287" s="40"/>
      <c r="AC1287" s="40"/>
      <c r="AD1287" s="40"/>
    </row>
    <row r="1288" spans="1:30"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39"/>
      <c r="AA1288" s="39"/>
      <c r="AB1288" s="40"/>
      <c r="AC1288" s="40"/>
      <c r="AD1288" s="40"/>
    </row>
    <row r="1289" spans="1:30"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39"/>
      <c r="AA1289" s="39"/>
      <c r="AB1289" s="40"/>
      <c r="AC1289" s="40"/>
      <c r="AD1289" s="40"/>
    </row>
    <row r="1290" spans="1:30"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39"/>
      <c r="AA1290" s="39"/>
      <c r="AB1290" s="40"/>
      <c r="AC1290" s="40"/>
      <c r="AD1290" s="40"/>
    </row>
    <row r="1291" spans="1:30"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39"/>
      <c r="AA1291" s="39"/>
      <c r="AB1291" s="40"/>
      <c r="AC1291" s="40"/>
      <c r="AD1291" s="40"/>
    </row>
    <row r="1292" spans="1:30"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39"/>
      <c r="AA1292" s="39"/>
      <c r="AB1292" s="40"/>
      <c r="AC1292" s="40"/>
      <c r="AD1292" s="40"/>
    </row>
    <row r="1293" spans="1:30"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39"/>
      <c r="AA1293" s="39"/>
      <c r="AB1293" s="40"/>
      <c r="AC1293" s="40"/>
      <c r="AD1293" s="40"/>
    </row>
    <row r="1294" spans="1:30"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39"/>
      <c r="AA1294" s="39"/>
      <c r="AB1294" s="40"/>
      <c r="AC1294" s="40"/>
      <c r="AD1294" s="40"/>
    </row>
    <row r="1295" spans="1:30"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39"/>
      <c r="AA1295" s="39"/>
      <c r="AB1295" s="40"/>
      <c r="AC1295" s="40"/>
      <c r="AD1295" s="40"/>
    </row>
    <row r="1296" spans="1:30"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39"/>
      <c r="AA1296" s="39"/>
      <c r="AB1296" s="40"/>
      <c r="AC1296" s="40"/>
      <c r="AD1296" s="40"/>
    </row>
    <row r="1297" spans="1:30"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39"/>
      <c r="AA1297" s="39"/>
      <c r="AB1297" s="40"/>
      <c r="AC1297" s="40"/>
      <c r="AD1297" s="40"/>
    </row>
    <row r="1298" spans="1:30"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39"/>
      <c r="AA1298" s="39"/>
      <c r="AB1298" s="40"/>
      <c r="AC1298" s="40"/>
      <c r="AD1298" s="40"/>
    </row>
    <row r="1299" spans="1:30"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39"/>
      <c r="AA1299" s="39"/>
      <c r="AB1299" s="40"/>
      <c r="AC1299" s="40"/>
      <c r="AD1299" s="40"/>
    </row>
    <row r="1300" spans="1:30"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39"/>
      <c r="AA1300" s="39"/>
      <c r="AB1300" s="40"/>
      <c r="AC1300" s="40"/>
      <c r="AD1300" s="40"/>
    </row>
    <row r="1301" spans="1:30"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39"/>
      <c r="AA1301" s="39"/>
      <c r="AB1301" s="40"/>
      <c r="AC1301" s="40"/>
      <c r="AD1301" s="40"/>
    </row>
    <row r="1302" spans="1:30"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39"/>
      <c r="AA1302" s="39"/>
      <c r="AB1302" s="40"/>
      <c r="AC1302" s="40"/>
      <c r="AD1302" s="40"/>
    </row>
    <row r="1303" spans="1:30"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39"/>
      <c r="AA1303" s="39"/>
      <c r="AB1303" s="40"/>
      <c r="AC1303" s="40"/>
      <c r="AD1303" s="40"/>
    </row>
    <row r="1304" spans="1:30"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39"/>
      <c r="AA1304" s="39"/>
      <c r="AB1304" s="40"/>
      <c r="AC1304" s="40"/>
      <c r="AD1304" s="40"/>
    </row>
    <row r="1305" spans="1:30"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39"/>
      <c r="AA1305" s="39"/>
      <c r="AB1305" s="40"/>
      <c r="AC1305" s="40"/>
      <c r="AD1305" s="40"/>
    </row>
    <row r="1306" spans="1:30"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39"/>
      <c r="AA1306" s="39"/>
      <c r="AB1306" s="40"/>
      <c r="AC1306" s="40"/>
      <c r="AD1306" s="40"/>
    </row>
    <row r="1307" spans="1:30"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39"/>
      <c r="AA1307" s="39"/>
      <c r="AB1307" s="40"/>
      <c r="AC1307" s="40"/>
      <c r="AD1307" s="40"/>
    </row>
    <row r="1308" spans="1:30"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39"/>
      <c r="AA1308" s="39"/>
      <c r="AB1308" s="40"/>
      <c r="AC1308" s="40"/>
      <c r="AD1308" s="40"/>
    </row>
    <row r="1309" spans="1:30"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39"/>
      <c r="AA1309" s="39"/>
      <c r="AB1309" s="40"/>
      <c r="AC1309" s="40"/>
      <c r="AD1309" s="40"/>
    </row>
    <row r="1310" spans="1:30"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39"/>
      <c r="AA1310" s="39"/>
      <c r="AB1310" s="40"/>
      <c r="AC1310" s="40"/>
      <c r="AD1310" s="40"/>
    </row>
    <row r="1311" spans="1:30"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39"/>
      <c r="AA1311" s="39"/>
      <c r="AB1311" s="40"/>
      <c r="AC1311" s="40"/>
      <c r="AD1311" s="40"/>
    </row>
    <row r="1312" spans="1:30"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39"/>
      <c r="AA1312" s="39"/>
      <c r="AB1312" s="40"/>
      <c r="AC1312" s="40"/>
      <c r="AD1312" s="40"/>
    </row>
    <row r="1313" spans="1:30"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39"/>
      <c r="AA1313" s="39"/>
      <c r="AB1313" s="40"/>
      <c r="AC1313" s="40"/>
      <c r="AD1313" s="40"/>
    </row>
    <row r="1314" spans="1:30"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39"/>
      <c r="AA1314" s="39"/>
      <c r="AB1314" s="40"/>
      <c r="AC1314" s="40"/>
      <c r="AD1314" s="40"/>
    </row>
    <row r="1315" spans="1:30"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39"/>
      <c r="AA1315" s="39"/>
      <c r="AB1315" s="40"/>
      <c r="AC1315" s="40"/>
      <c r="AD1315" s="40"/>
    </row>
    <row r="1316" spans="1:30"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39"/>
      <c r="AA1316" s="39"/>
      <c r="AB1316" s="40"/>
      <c r="AC1316" s="40"/>
      <c r="AD1316" s="40"/>
    </row>
    <row r="1317" spans="1:30"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39"/>
      <c r="AA1317" s="39"/>
      <c r="AB1317" s="40"/>
      <c r="AC1317" s="40"/>
      <c r="AD1317" s="40"/>
    </row>
    <row r="1318" spans="1:30"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39"/>
      <c r="AA1318" s="39"/>
      <c r="AB1318" s="40"/>
      <c r="AC1318" s="40"/>
      <c r="AD1318" s="40"/>
    </row>
    <row r="1319" spans="1:30"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39"/>
      <c r="AA1319" s="39"/>
      <c r="AB1319" s="40"/>
      <c r="AC1319" s="40"/>
      <c r="AD1319" s="40"/>
    </row>
    <row r="1320" spans="1:30"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39"/>
      <c r="AA1320" s="39"/>
      <c r="AB1320" s="40"/>
      <c r="AC1320" s="40"/>
      <c r="AD1320" s="40"/>
    </row>
    <row r="1321" spans="1:30"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39"/>
      <c r="AA1321" s="39"/>
      <c r="AB1321" s="40"/>
      <c r="AC1321" s="40"/>
      <c r="AD1321" s="40"/>
    </row>
    <row r="1322" spans="1:30"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39"/>
      <c r="AA1322" s="39"/>
      <c r="AB1322" s="40"/>
      <c r="AC1322" s="40"/>
      <c r="AD1322" s="40"/>
    </row>
    <row r="1323" spans="1:30"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39"/>
      <c r="AA1323" s="39"/>
      <c r="AB1323" s="40"/>
      <c r="AC1323" s="40"/>
      <c r="AD1323" s="40"/>
    </row>
    <row r="1324" spans="1:30"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39"/>
      <c r="AA1324" s="39"/>
      <c r="AB1324" s="40"/>
      <c r="AC1324" s="40"/>
      <c r="AD1324" s="40"/>
    </row>
    <row r="1325" spans="1:30"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39"/>
      <c r="AA1325" s="39"/>
      <c r="AB1325" s="40"/>
      <c r="AC1325" s="40"/>
      <c r="AD1325" s="40"/>
    </row>
    <row r="1326" spans="1:30"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39"/>
      <c r="AA1326" s="39"/>
      <c r="AB1326" s="40"/>
      <c r="AC1326" s="40"/>
      <c r="AD1326" s="40"/>
    </row>
    <row r="1327" spans="1:30"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39"/>
      <c r="AA1327" s="39"/>
      <c r="AB1327" s="40"/>
      <c r="AC1327" s="40"/>
      <c r="AD1327" s="40"/>
    </row>
    <row r="1328" spans="1:30"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39"/>
      <c r="AA1328" s="39"/>
      <c r="AB1328" s="40"/>
      <c r="AC1328" s="40"/>
      <c r="AD1328" s="40"/>
    </row>
    <row r="1329" spans="1:30"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39"/>
      <c r="AA1329" s="39"/>
      <c r="AB1329" s="40"/>
      <c r="AC1329" s="40"/>
      <c r="AD1329" s="40"/>
    </row>
    <row r="1330" spans="1:30"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39"/>
      <c r="AA1330" s="39"/>
      <c r="AB1330" s="40"/>
      <c r="AC1330" s="40"/>
      <c r="AD1330" s="40"/>
    </row>
    <row r="1331" spans="1:30"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39"/>
      <c r="AA1331" s="39"/>
      <c r="AB1331" s="40"/>
      <c r="AC1331" s="40"/>
      <c r="AD1331" s="40"/>
    </row>
    <row r="1332" spans="1:30"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39"/>
      <c r="AA1332" s="39"/>
      <c r="AB1332" s="40"/>
      <c r="AC1332" s="40"/>
      <c r="AD1332" s="40"/>
    </row>
    <row r="1333" spans="1:30"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39"/>
      <c r="AA1333" s="39"/>
      <c r="AB1333" s="40"/>
      <c r="AC1333" s="40"/>
      <c r="AD1333" s="40"/>
    </row>
    <row r="1334" spans="1:30"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39"/>
      <c r="AA1334" s="39"/>
      <c r="AB1334" s="40"/>
      <c r="AC1334" s="40"/>
      <c r="AD1334" s="40"/>
    </row>
    <row r="1335" spans="1:30"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39"/>
      <c r="AA1335" s="39"/>
      <c r="AB1335" s="40"/>
      <c r="AC1335" s="40"/>
      <c r="AD1335" s="40"/>
    </row>
    <row r="1336" spans="1:30"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39"/>
      <c r="AA1336" s="39"/>
      <c r="AB1336" s="40"/>
      <c r="AC1336" s="40"/>
      <c r="AD1336" s="40"/>
    </row>
    <row r="1337" spans="1:30"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39"/>
      <c r="AA1337" s="39"/>
      <c r="AB1337" s="40"/>
      <c r="AC1337" s="40"/>
      <c r="AD1337" s="40"/>
    </row>
    <row r="1338" spans="1:30"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39"/>
      <c r="AA1338" s="39"/>
      <c r="AB1338" s="40"/>
      <c r="AC1338" s="40"/>
      <c r="AD1338" s="40"/>
    </row>
    <row r="1339" spans="1:30"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39"/>
      <c r="AA1339" s="39"/>
      <c r="AB1339" s="40"/>
      <c r="AC1339" s="40"/>
      <c r="AD1339" s="40"/>
    </row>
    <row r="1340" spans="1:30"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39"/>
      <c r="AA1340" s="39"/>
      <c r="AB1340" s="40"/>
      <c r="AC1340" s="40"/>
      <c r="AD1340" s="40"/>
    </row>
    <row r="1341" spans="1:30"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39"/>
      <c r="AA1341" s="39"/>
      <c r="AB1341" s="40"/>
      <c r="AC1341" s="40"/>
      <c r="AD1341" s="40"/>
    </row>
    <row r="1342" spans="1:30"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39"/>
      <c r="AA1342" s="39"/>
      <c r="AB1342" s="40"/>
      <c r="AC1342" s="40"/>
      <c r="AD1342" s="40"/>
    </row>
    <row r="1343" spans="1:30"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39"/>
      <c r="AA1343" s="39"/>
      <c r="AB1343" s="40"/>
      <c r="AC1343" s="40"/>
      <c r="AD1343" s="40"/>
    </row>
    <row r="1344" spans="1:30"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39"/>
      <c r="AA1344" s="39"/>
      <c r="AB1344" s="40"/>
      <c r="AC1344" s="40"/>
      <c r="AD1344" s="40"/>
    </row>
    <row r="1345" spans="1:30"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39"/>
      <c r="AA1345" s="39"/>
      <c r="AB1345" s="40"/>
      <c r="AC1345" s="40"/>
      <c r="AD1345" s="40"/>
    </row>
    <row r="1346" spans="1:30" x14ac:dyDescent="0.25">
      <c r="A1346" s="36"/>
      <c r="B1346" s="36"/>
      <c r="C1346" s="36"/>
      <c r="D1346" s="36"/>
      <c r="E1346" s="36"/>
      <c r="F1346" s="36"/>
      <c r="G1346" s="36"/>
      <c r="H1346" s="36"/>
      <c r="I1346" s="37"/>
      <c r="J1346" s="38"/>
      <c r="K1346" s="39"/>
      <c r="L1346" s="39"/>
      <c r="M1346" s="39"/>
      <c r="N1346" s="39"/>
      <c r="O1346" s="39"/>
      <c r="P1346" s="39"/>
      <c r="Q1346" s="39"/>
      <c r="R1346" s="39"/>
      <c r="S1346" s="39"/>
      <c r="T1346" s="39"/>
      <c r="U1346" s="39"/>
      <c r="V1346" s="39"/>
      <c r="W1346" s="39"/>
      <c r="X1346" s="39"/>
      <c r="Y1346" s="39"/>
      <c r="Z1346" s="39"/>
      <c r="AA1346" s="39"/>
      <c r="AB1346" s="40"/>
      <c r="AC1346" s="40"/>
      <c r="AD1346" s="40"/>
    </row>
    <row r="1347" spans="1:30" x14ac:dyDescent="0.25">
      <c r="A1347" s="36"/>
      <c r="B1347" s="36"/>
      <c r="C1347" s="36"/>
      <c r="D1347" s="36"/>
      <c r="E1347" s="36"/>
      <c r="F1347" s="36"/>
      <c r="G1347" s="36"/>
      <c r="H1347" s="36"/>
      <c r="I1347" s="37"/>
      <c r="J1347" s="38"/>
      <c r="K1347" s="39"/>
      <c r="L1347" s="39"/>
      <c r="M1347" s="39"/>
      <c r="N1347" s="39"/>
      <c r="O1347" s="39"/>
      <c r="P1347" s="39"/>
      <c r="Q1347" s="39"/>
      <c r="R1347" s="39"/>
      <c r="S1347" s="39"/>
      <c r="T1347" s="39"/>
      <c r="U1347" s="39"/>
      <c r="V1347" s="39"/>
      <c r="W1347" s="39"/>
      <c r="X1347" s="39"/>
      <c r="Y1347" s="39"/>
      <c r="Z1347" s="39"/>
      <c r="AA1347" s="39"/>
      <c r="AB1347" s="40"/>
      <c r="AC1347" s="40"/>
      <c r="AD1347" s="40"/>
    </row>
    <row r="1348" spans="1:30" x14ac:dyDescent="0.25">
      <c r="A1348" s="36"/>
      <c r="B1348" s="36"/>
      <c r="C1348" s="36"/>
      <c r="D1348" s="36"/>
      <c r="E1348" s="36"/>
      <c r="F1348" s="36"/>
      <c r="G1348" s="36"/>
      <c r="H1348" s="36"/>
      <c r="I1348" s="37"/>
      <c r="J1348" s="38"/>
      <c r="K1348" s="39"/>
      <c r="L1348" s="39"/>
      <c r="M1348" s="39"/>
      <c r="N1348" s="39"/>
      <c r="O1348" s="39"/>
      <c r="P1348" s="39"/>
      <c r="Q1348" s="39"/>
      <c r="R1348" s="39"/>
      <c r="S1348" s="39"/>
      <c r="T1348" s="39"/>
      <c r="U1348" s="39"/>
      <c r="V1348" s="39"/>
      <c r="W1348" s="39"/>
      <c r="X1348" s="39"/>
      <c r="Y1348" s="39"/>
      <c r="Z1348" s="39"/>
      <c r="AA1348" s="39"/>
      <c r="AB1348" s="40"/>
      <c r="AC1348" s="40"/>
      <c r="AD1348" s="40"/>
    </row>
    <row r="1349" spans="1:30" x14ac:dyDescent="0.25">
      <c r="A1349" s="36"/>
      <c r="B1349" s="36"/>
      <c r="C1349" s="36"/>
      <c r="D1349" s="36"/>
      <c r="E1349" s="36"/>
      <c r="F1349" s="36"/>
      <c r="G1349" s="36"/>
      <c r="H1349" s="36"/>
      <c r="I1349" s="37"/>
      <c r="J1349" s="38"/>
      <c r="K1349" s="39"/>
      <c r="L1349" s="39"/>
      <c r="M1349" s="39"/>
      <c r="N1349" s="39"/>
      <c r="O1349" s="39"/>
      <c r="P1349" s="39"/>
      <c r="Q1349" s="39"/>
      <c r="R1349" s="39"/>
      <c r="S1349" s="39"/>
      <c r="T1349" s="39"/>
      <c r="U1349" s="39"/>
      <c r="V1349" s="39"/>
      <c r="W1349" s="39"/>
      <c r="X1349" s="39"/>
      <c r="Y1349" s="39"/>
      <c r="Z1349" s="39"/>
      <c r="AA1349" s="39"/>
      <c r="AB1349" s="40"/>
      <c r="AC1349" s="40"/>
      <c r="AD1349" s="40"/>
    </row>
    <row r="1350" spans="1:30" x14ac:dyDescent="0.25">
      <c r="A1350" s="36"/>
      <c r="B1350" s="36"/>
      <c r="C1350" s="36"/>
      <c r="D1350" s="36"/>
      <c r="E1350" s="36"/>
      <c r="F1350" s="36"/>
      <c r="G1350" s="36"/>
      <c r="H1350" s="36"/>
      <c r="I1350" s="37"/>
      <c r="J1350" s="38"/>
      <c r="K1350" s="39"/>
      <c r="L1350" s="39"/>
      <c r="M1350" s="39"/>
      <c r="N1350" s="39"/>
      <c r="O1350" s="39"/>
      <c r="P1350" s="39"/>
      <c r="Q1350" s="39"/>
      <c r="R1350" s="39"/>
      <c r="S1350" s="39"/>
      <c r="T1350" s="39"/>
      <c r="U1350" s="39"/>
      <c r="V1350" s="39"/>
      <c r="W1350" s="39"/>
      <c r="X1350" s="39"/>
      <c r="Y1350" s="39"/>
      <c r="Z1350" s="39"/>
      <c r="AA1350" s="39"/>
      <c r="AB1350" s="40"/>
      <c r="AC1350" s="40"/>
      <c r="AD1350" s="40"/>
    </row>
    <row r="1351" spans="1:30" x14ac:dyDescent="0.25">
      <c r="A1351" s="36"/>
      <c r="B1351" s="36"/>
      <c r="C1351" s="36"/>
      <c r="D1351" s="36"/>
      <c r="E1351" s="36"/>
      <c r="F1351" s="36"/>
      <c r="G1351" s="36"/>
      <c r="H1351" s="36"/>
      <c r="I1351" s="37"/>
      <c r="J1351" s="38"/>
      <c r="K1351" s="39"/>
      <c r="L1351" s="39"/>
      <c r="M1351" s="39"/>
      <c r="N1351" s="39"/>
      <c r="O1351" s="39"/>
      <c r="P1351" s="39"/>
      <c r="Q1351" s="39"/>
      <c r="R1351" s="39"/>
      <c r="S1351" s="39"/>
      <c r="T1351" s="39"/>
      <c r="U1351" s="39"/>
      <c r="V1351" s="39"/>
      <c r="W1351" s="39"/>
      <c r="X1351" s="39"/>
      <c r="Y1351" s="39"/>
      <c r="Z1351" s="39"/>
      <c r="AA1351" s="39"/>
      <c r="AB1351" s="40"/>
      <c r="AC1351" s="40"/>
      <c r="AD1351" s="40"/>
    </row>
    <row r="1352" spans="1:30" x14ac:dyDescent="0.25">
      <c r="A1352" s="36"/>
      <c r="B1352" s="36"/>
      <c r="C1352" s="36"/>
      <c r="D1352" s="36"/>
      <c r="E1352" s="36"/>
      <c r="F1352" s="36"/>
      <c r="G1352" s="36"/>
      <c r="H1352" s="36"/>
      <c r="I1352" s="37"/>
      <c r="J1352" s="38"/>
      <c r="K1352" s="39"/>
      <c r="L1352" s="39"/>
      <c r="M1352" s="39"/>
      <c r="N1352" s="39"/>
      <c r="O1352" s="39"/>
      <c r="P1352" s="39"/>
      <c r="Q1352" s="39"/>
      <c r="R1352" s="39"/>
      <c r="S1352" s="39"/>
      <c r="T1352" s="39"/>
      <c r="U1352" s="39"/>
      <c r="V1352" s="39"/>
      <c r="W1352" s="39"/>
      <c r="X1352" s="39"/>
      <c r="Y1352" s="39"/>
      <c r="Z1352" s="39"/>
      <c r="AA1352" s="39"/>
      <c r="AB1352" s="40"/>
      <c r="AC1352" s="40"/>
      <c r="AD1352" s="40"/>
    </row>
    <row r="1353" spans="1:30" x14ac:dyDescent="0.25">
      <c r="A1353" s="36"/>
      <c r="B1353" s="36"/>
      <c r="C1353" s="36"/>
      <c r="D1353" s="36"/>
      <c r="E1353" s="36"/>
      <c r="F1353" s="36"/>
      <c r="G1353" s="36"/>
      <c r="H1353" s="36"/>
      <c r="I1353" s="37"/>
      <c r="J1353" s="38"/>
      <c r="K1353" s="39"/>
      <c r="L1353" s="39"/>
      <c r="M1353" s="39"/>
      <c r="N1353" s="39"/>
      <c r="O1353" s="39"/>
      <c r="P1353" s="39"/>
      <c r="Q1353" s="39"/>
      <c r="R1353" s="39"/>
      <c r="S1353" s="39"/>
      <c r="T1353" s="39"/>
      <c r="U1353" s="39"/>
      <c r="V1353" s="39"/>
      <c r="W1353" s="39"/>
      <c r="X1353" s="39"/>
      <c r="Y1353" s="39"/>
      <c r="Z1353" s="39"/>
      <c r="AA1353" s="39"/>
      <c r="AB1353" s="40"/>
      <c r="AC1353" s="40"/>
      <c r="AD1353" s="40"/>
    </row>
    <row r="1354" spans="1:30" x14ac:dyDescent="0.25">
      <c r="A1354" s="36"/>
      <c r="B1354" s="36"/>
      <c r="C1354" s="36"/>
      <c r="D1354" s="36"/>
      <c r="E1354" s="36"/>
      <c r="F1354" s="36"/>
      <c r="G1354" s="36"/>
      <c r="H1354" s="36"/>
      <c r="I1354" s="37"/>
      <c r="J1354" s="38"/>
      <c r="K1354" s="39"/>
      <c r="L1354" s="39"/>
      <c r="M1354" s="39"/>
      <c r="N1354" s="39"/>
      <c r="O1354" s="39"/>
      <c r="P1354" s="39"/>
      <c r="Q1354" s="39"/>
      <c r="R1354" s="39"/>
      <c r="S1354" s="39"/>
      <c r="T1354" s="39"/>
      <c r="U1354" s="39"/>
      <c r="V1354" s="39"/>
      <c r="W1354" s="39"/>
      <c r="X1354" s="39"/>
      <c r="Y1354" s="39"/>
      <c r="Z1354" s="39"/>
      <c r="AA1354" s="39"/>
      <c r="AB1354" s="40"/>
      <c r="AC1354" s="40"/>
      <c r="AD1354" s="40"/>
    </row>
    <row r="1355" spans="1:30" x14ac:dyDescent="0.25">
      <c r="A1355" s="36"/>
      <c r="B1355" s="36"/>
      <c r="C1355" s="36"/>
      <c r="D1355" s="36"/>
      <c r="E1355" s="36"/>
      <c r="F1355" s="36"/>
      <c r="G1355" s="36"/>
      <c r="H1355" s="36"/>
      <c r="I1355" s="37"/>
      <c r="J1355" s="38"/>
      <c r="K1355" s="39"/>
      <c r="L1355" s="39"/>
      <c r="M1355" s="39"/>
      <c r="N1355" s="39"/>
      <c r="O1355" s="39"/>
      <c r="P1355" s="39"/>
      <c r="Q1355" s="39"/>
      <c r="R1355" s="39"/>
      <c r="S1355" s="39"/>
      <c r="T1355" s="39"/>
      <c r="U1355" s="39"/>
      <c r="V1355" s="39"/>
      <c r="W1355" s="39"/>
      <c r="X1355" s="39"/>
      <c r="Y1355" s="39"/>
      <c r="Z1355" s="39"/>
      <c r="AA1355" s="39"/>
      <c r="AB1355" s="40"/>
      <c r="AC1355" s="40"/>
      <c r="AD1355" s="40"/>
    </row>
    <row r="1356" spans="1:30" x14ac:dyDescent="0.25">
      <c r="A1356" s="36"/>
      <c r="B1356" s="36"/>
      <c r="C1356" s="36"/>
      <c r="D1356" s="36"/>
      <c r="E1356" s="36"/>
      <c r="F1356" s="36"/>
      <c r="G1356" s="36"/>
      <c r="H1356" s="36"/>
      <c r="I1356" s="37"/>
      <c r="J1356" s="38"/>
      <c r="K1356" s="39"/>
      <c r="L1356" s="39"/>
      <c r="M1356" s="39"/>
      <c r="N1356" s="39"/>
      <c r="O1356" s="39"/>
      <c r="P1356" s="39"/>
      <c r="Q1356" s="39"/>
      <c r="R1356" s="39"/>
      <c r="S1356" s="39"/>
      <c r="T1356" s="39"/>
      <c r="U1356" s="39"/>
      <c r="V1356" s="39"/>
      <c r="W1356" s="39"/>
      <c r="X1356" s="39"/>
      <c r="Y1356" s="39"/>
      <c r="Z1356" s="39"/>
      <c r="AA1356" s="39"/>
      <c r="AB1356" s="40"/>
      <c r="AC1356" s="40"/>
      <c r="AD1356" s="40"/>
    </row>
    <row r="1357" spans="1:30" x14ac:dyDescent="0.25">
      <c r="A1357" s="36"/>
      <c r="B1357" s="36"/>
      <c r="C1357" s="36"/>
      <c r="D1357" s="36"/>
      <c r="E1357" s="36"/>
      <c r="F1357" s="36"/>
      <c r="G1357" s="36"/>
      <c r="H1357" s="36"/>
      <c r="I1357" s="37"/>
      <c r="J1357" s="38"/>
      <c r="K1357" s="39"/>
      <c r="L1357" s="39"/>
      <c r="M1357" s="39"/>
      <c r="N1357" s="39"/>
      <c r="O1357" s="39"/>
      <c r="P1357" s="39"/>
      <c r="Q1357" s="39"/>
      <c r="R1357" s="39"/>
      <c r="S1357" s="39"/>
      <c r="T1357" s="39"/>
      <c r="U1357" s="39"/>
      <c r="V1357" s="39"/>
      <c r="W1357" s="39"/>
      <c r="X1357" s="39"/>
      <c r="Y1357" s="39"/>
      <c r="Z1357" s="39"/>
      <c r="AA1357" s="39"/>
      <c r="AB1357" s="40"/>
      <c r="AC1357" s="40"/>
      <c r="AD1357" s="40"/>
    </row>
    <row r="1358" spans="1:30" x14ac:dyDescent="0.25">
      <c r="A1358" s="36"/>
      <c r="B1358" s="36"/>
      <c r="C1358" s="36"/>
      <c r="D1358" s="36"/>
      <c r="E1358" s="36"/>
      <c r="F1358" s="36"/>
      <c r="G1358" s="36"/>
      <c r="H1358" s="36"/>
      <c r="I1358" s="37"/>
      <c r="J1358" s="38"/>
      <c r="K1358" s="39"/>
      <c r="L1358" s="39"/>
      <c r="M1358" s="39"/>
      <c r="N1358" s="39"/>
      <c r="O1358" s="39"/>
      <c r="P1358" s="39"/>
      <c r="Q1358" s="39"/>
      <c r="R1358" s="39"/>
      <c r="S1358" s="39"/>
      <c r="T1358" s="39"/>
      <c r="U1358" s="39"/>
      <c r="V1358" s="39"/>
      <c r="W1358" s="39"/>
      <c r="X1358" s="39"/>
      <c r="Y1358" s="39"/>
      <c r="Z1358" s="39"/>
      <c r="AA1358" s="39"/>
      <c r="AB1358" s="40"/>
      <c r="AC1358" s="40"/>
      <c r="AD1358" s="40"/>
    </row>
    <row r="1359" spans="1:30" x14ac:dyDescent="0.25">
      <c r="A1359" s="36"/>
      <c r="B1359" s="36"/>
      <c r="C1359" s="36"/>
      <c r="D1359" s="36"/>
      <c r="E1359" s="36"/>
      <c r="F1359" s="36"/>
      <c r="G1359" s="36"/>
      <c r="H1359" s="36"/>
      <c r="I1359" s="37"/>
      <c r="J1359" s="38"/>
      <c r="K1359" s="39"/>
      <c r="L1359" s="39"/>
      <c r="M1359" s="39"/>
      <c r="N1359" s="39"/>
      <c r="O1359" s="39"/>
      <c r="P1359" s="39"/>
      <c r="Q1359" s="39"/>
      <c r="R1359" s="39"/>
      <c r="S1359" s="39"/>
      <c r="T1359" s="39"/>
      <c r="U1359" s="39"/>
      <c r="V1359" s="39"/>
      <c r="W1359" s="39"/>
      <c r="X1359" s="39"/>
      <c r="Y1359" s="39"/>
      <c r="Z1359" s="39"/>
      <c r="AA1359" s="39"/>
      <c r="AB1359" s="40"/>
      <c r="AC1359" s="40"/>
      <c r="AD1359" s="40"/>
    </row>
    <row r="1360" spans="1:30" x14ac:dyDescent="0.25">
      <c r="A1360" s="36"/>
      <c r="B1360" s="36"/>
      <c r="C1360" s="36"/>
      <c r="D1360" s="36"/>
      <c r="E1360" s="36"/>
      <c r="F1360" s="36"/>
      <c r="G1360" s="36"/>
      <c r="H1360" s="36"/>
      <c r="I1360" s="37"/>
      <c r="J1360" s="38"/>
      <c r="K1360" s="39"/>
      <c r="L1360" s="39"/>
      <c r="M1360" s="39"/>
      <c r="N1360" s="39"/>
      <c r="O1360" s="39"/>
      <c r="P1360" s="39"/>
      <c r="Q1360" s="39"/>
      <c r="R1360" s="39"/>
      <c r="S1360" s="39"/>
      <c r="T1360" s="39"/>
      <c r="U1360" s="39"/>
      <c r="V1360" s="39"/>
      <c r="W1360" s="39"/>
      <c r="X1360" s="39"/>
      <c r="Y1360" s="39"/>
      <c r="Z1360" s="39"/>
      <c r="AA1360" s="39"/>
      <c r="AB1360" s="40"/>
      <c r="AC1360" s="40"/>
      <c r="AD1360" s="40"/>
    </row>
    <row r="1361" spans="1:30" x14ac:dyDescent="0.25">
      <c r="A1361" s="36"/>
      <c r="B1361" s="36"/>
      <c r="C1361" s="36"/>
      <c r="D1361" s="36"/>
      <c r="E1361" s="36"/>
      <c r="F1361" s="36"/>
      <c r="G1361" s="36"/>
      <c r="H1361" s="36"/>
      <c r="I1361" s="37"/>
      <c r="J1361" s="38"/>
      <c r="K1361" s="39"/>
      <c r="L1361" s="39"/>
      <c r="M1361" s="39"/>
      <c r="N1361" s="39"/>
      <c r="O1361" s="39"/>
      <c r="P1361" s="39"/>
      <c r="Q1361" s="39"/>
      <c r="R1361" s="39"/>
      <c r="S1361" s="39"/>
      <c r="T1361" s="39"/>
      <c r="U1361" s="39"/>
      <c r="V1361" s="39"/>
      <c r="W1361" s="39"/>
      <c r="X1361" s="39"/>
      <c r="Y1361" s="39"/>
      <c r="Z1361" s="39"/>
      <c r="AA1361" s="39"/>
      <c r="AB1361" s="40"/>
      <c r="AC1361" s="40"/>
      <c r="AD1361" s="40"/>
    </row>
    <row r="1362" spans="1:30" x14ac:dyDescent="0.25">
      <c r="A1362" s="36"/>
      <c r="B1362" s="36"/>
      <c r="C1362" s="36"/>
      <c r="D1362" s="36"/>
      <c r="E1362" s="36"/>
      <c r="F1362" s="36"/>
      <c r="G1362" s="36"/>
      <c r="H1362" s="36"/>
      <c r="I1362" s="37"/>
      <c r="J1362" s="38"/>
      <c r="K1362" s="39"/>
      <c r="L1362" s="39"/>
      <c r="M1362" s="39"/>
      <c r="N1362" s="39"/>
      <c r="O1362" s="39"/>
      <c r="P1362" s="39"/>
      <c r="Q1362" s="39"/>
      <c r="R1362" s="39"/>
      <c r="S1362" s="39"/>
      <c r="T1362" s="39"/>
      <c r="U1362" s="39"/>
      <c r="V1362" s="39"/>
      <c r="W1362" s="39"/>
      <c r="X1362" s="39"/>
      <c r="Y1362" s="39"/>
      <c r="Z1362" s="39"/>
      <c r="AA1362" s="39"/>
      <c r="AB1362" s="40"/>
      <c r="AC1362" s="40"/>
      <c r="AD1362" s="40"/>
    </row>
    <row r="1363" spans="1:30" x14ac:dyDescent="0.25">
      <c r="A1363" s="36"/>
      <c r="B1363" s="36"/>
      <c r="C1363" s="36"/>
      <c r="D1363" s="36"/>
      <c r="E1363" s="36"/>
      <c r="F1363" s="36"/>
      <c r="G1363" s="36"/>
      <c r="H1363" s="36"/>
      <c r="I1363" s="37"/>
      <c r="J1363" s="38"/>
      <c r="K1363" s="39"/>
      <c r="L1363" s="39"/>
      <c r="M1363" s="39"/>
      <c r="N1363" s="39"/>
      <c r="O1363" s="39"/>
      <c r="P1363" s="39"/>
      <c r="Q1363" s="39"/>
      <c r="R1363" s="39"/>
      <c r="S1363" s="39"/>
      <c r="T1363" s="39"/>
      <c r="U1363" s="39"/>
      <c r="V1363" s="39"/>
      <c r="W1363" s="39"/>
      <c r="X1363" s="39"/>
      <c r="Y1363" s="39"/>
      <c r="Z1363" s="39"/>
      <c r="AA1363" s="39"/>
      <c r="AB1363" s="40"/>
      <c r="AC1363" s="40"/>
      <c r="AD1363" s="40"/>
    </row>
    <row r="1364" spans="1:30" x14ac:dyDescent="0.25">
      <c r="A1364" s="36"/>
      <c r="B1364" s="36"/>
      <c r="C1364" s="36"/>
      <c r="D1364" s="36"/>
      <c r="E1364" s="36"/>
      <c r="F1364" s="36"/>
      <c r="G1364" s="36"/>
      <c r="H1364" s="36"/>
      <c r="I1364" s="37"/>
      <c r="J1364" s="38"/>
      <c r="K1364" s="39"/>
      <c r="L1364" s="39"/>
      <c r="M1364" s="39"/>
      <c r="N1364" s="39"/>
      <c r="O1364" s="39"/>
      <c r="P1364" s="39"/>
      <c r="Q1364" s="39"/>
      <c r="R1364" s="39"/>
      <c r="S1364" s="39"/>
      <c r="T1364" s="39"/>
      <c r="U1364" s="39"/>
      <c r="V1364" s="39"/>
      <c r="W1364" s="39"/>
      <c r="X1364" s="39"/>
      <c r="Y1364" s="39"/>
      <c r="Z1364" s="39"/>
      <c r="AA1364" s="39"/>
      <c r="AB1364" s="40"/>
      <c r="AC1364" s="40"/>
      <c r="AD1364" s="40"/>
    </row>
    <row r="1365" spans="1:30" x14ac:dyDescent="0.25">
      <c r="A1365" s="36"/>
      <c r="B1365" s="36"/>
      <c r="C1365" s="36"/>
      <c r="D1365" s="36"/>
      <c r="E1365" s="36"/>
      <c r="F1365" s="36"/>
      <c r="G1365" s="36"/>
      <c r="H1365" s="36"/>
      <c r="I1365" s="37"/>
      <c r="J1365" s="38"/>
      <c r="K1365" s="39"/>
      <c r="L1365" s="39"/>
      <c r="M1365" s="39"/>
      <c r="N1365" s="39"/>
      <c r="O1365" s="39"/>
      <c r="P1365" s="39"/>
      <c r="Q1365" s="39"/>
      <c r="R1365" s="39"/>
      <c r="S1365" s="39"/>
      <c r="T1365" s="39"/>
      <c r="U1365" s="39"/>
      <c r="V1365" s="39"/>
      <c r="W1365" s="39"/>
      <c r="X1365" s="39"/>
      <c r="Y1365" s="39"/>
      <c r="Z1365" s="39"/>
      <c r="AA1365" s="39"/>
      <c r="AB1365" s="40"/>
      <c r="AC1365" s="40"/>
      <c r="AD1365" s="40"/>
    </row>
    <row r="1366" spans="1:30" x14ac:dyDescent="0.25">
      <c r="A1366" s="36"/>
      <c r="B1366" s="36"/>
      <c r="C1366" s="36"/>
      <c r="D1366" s="36"/>
      <c r="E1366" s="36"/>
      <c r="F1366" s="36"/>
      <c r="G1366" s="36"/>
      <c r="H1366" s="36"/>
      <c r="I1366" s="37"/>
      <c r="J1366" s="38"/>
      <c r="K1366" s="39"/>
      <c r="L1366" s="39"/>
      <c r="M1366" s="39"/>
      <c r="N1366" s="39"/>
      <c r="O1366" s="39"/>
      <c r="P1366" s="39"/>
      <c r="Q1366" s="39"/>
      <c r="R1366" s="39"/>
      <c r="S1366" s="39"/>
      <c r="T1366" s="39"/>
      <c r="U1366" s="39"/>
      <c r="V1366" s="39"/>
      <c r="W1366" s="39"/>
      <c r="X1366" s="39"/>
      <c r="Y1366" s="39"/>
      <c r="Z1366" s="39"/>
      <c r="AA1366" s="39"/>
      <c r="AB1366" s="40"/>
      <c r="AC1366" s="40"/>
      <c r="AD1366" s="40"/>
    </row>
    <row r="1367" spans="1:30" x14ac:dyDescent="0.25">
      <c r="A1367" s="36"/>
      <c r="B1367" s="36"/>
      <c r="C1367" s="36"/>
      <c r="D1367" s="36"/>
      <c r="E1367" s="36"/>
      <c r="F1367" s="36"/>
      <c r="G1367" s="36"/>
      <c r="H1367" s="36"/>
      <c r="I1367" s="37"/>
      <c r="J1367" s="38"/>
      <c r="K1367" s="39"/>
      <c r="L1367" s="39"/>
      <c r="M1367" s="39"/>
      <c r="N1367" s="39"/>
      <c r="O1367" s="39"/>
      <c r="P1367" s="39"/>
      <c r="Q1367" s="39"/>
      <c r="R1367" s="39"/>
      <c r="S1367" s="39"/>
      <c r="T1367" s="39"/>
      <c r="U1367" s="39"/>
      <c r="V1367" s="39"/>
      <c r="W1367" s="39"/>
      <c r="X1367" s="39"/>
      <c r="Y1367" s="39"/>
      <c r="Z1367" s="39"/>
      <c r="AA1367" s="39"/>
      <c r="AB1367" s="40"/>
      <c r="AC1367" s="40"/>
      <c r="AD1367" s="40"/>
    </row>
    <row r="1368" spans="1:30" x14ac:dyDescent="0.25">
      <c r="A1368" s="36"/>
      <c r="B1368" s="36"/>
      <c r="C1368" s="36"/>
      <c r="D1368" s="36"/>
      <c r="E1368" s="36"/>
      <c r="F1368" s="36"/>
      <c r="G1368" s="36"/>
      <c r="H1368" s="36"/>
      <c r="I1368" s="37"/>
      <c r="J1368" s="38"/>
      <c r="K1368" s="39"/>
      <c r="L1368" s="39"/>
      <c r="M1368" s="39"/>
      <c r="N1368" s="39"/>
      <c r="O1368" s="39"/>
      <c r="P1368" s="39"/>
      <c r="Q1368" s="39"/>
      <c r="R1368" s="39"/>
      <c r="S1368" s="39"/>
      <c r="T1368" s="39"/>
      <c r="U1368" s="39"/>
      <c r="V1368" s="39"/>
      <c r="W1368" s="39"/>
      <c r="X1368" s="39"/>
      <c r="Y1368" s="39"/>
      <c r="Z1368" s="39"/>
      <c r="AA1368" s="39"/>
      <c r="AB1368" s="40"/>
      <c r="AC1368" s="40"/>
      <c r="AD1368" s="40"/>
    </row>
    <row r="1369" spans="1:30" x14ac:dyDescent="0.25">
      <c r="A1369" s="36"/>
      <c r="B1369" s="36"/>
      <c r="C1369" s="36"/>
      <c r="D1369" s="36"/>
      <c r="E1369" s="36"/>
      <c r="F1369" s="36"/>
      <c r="G1369" s="36"/>
      <c r="H1369" s="36"/>
      <c r="I1369" s="37"/>
      <c r="J1369" s="38"/>
      <c r="K1369" s="39"/>
      <c r="L1369" s="39"/>
      <c r="M1369" s="39"/>
      <c r="N1369" s="39"/>
      <c r="O1369" s="39"/>
      <c r="P1369" s="39"/>
      <c r="Q1369" s="39"/>
      <c r="R1369" s="39"/>
      <c r="S1369" s="39"/>
      <c r="T1369" s="39"/>
      <c r="U1369" s="39"/>
      <c r="V1369" s="39"/>
      <c r="W1369" s="39"/>
      <c r="X1369" s="39"/>
      <c r="Y1369" s="39"/>
      <c r="Z1369" s="39"/>
      <c r="AA1369" s="39"/>
      <c r="AB1369" s="40"/>
      <c r="AC1369" s="40"/>
      <c r="AD1369" s="40"/>
    </row>
    <row r="1370" spans="1:30" x14ac:dyDescent="0.25">
      <c r="A1370" s="36"/>
      <c r="B1370" s="36"/>
      <c r="C1370" s="36"/>
      <c r="D1370" s="36"/>
      <c r="E1370" s="36"/>
      <c r="F1370" s="36"/>
      <c r="G1370" s="36"/>
      <c r="H1370" s="36"/>
      <c r="I1370" s="37"/>
      <c r="J1370" s="38"/>
      <c r="K1370" s="39"/>
      <c r="L1370" s="39"/>
      <c r="M1370" s="39"/>
      <c r="N1370" s="39"/>
      <c r="O1370" s="39"/>
      <c r="P1370" s="39"/>
      <c r="Q1370" s="39"/>
      <c r="R1370" s="39"/>
      <c r="S1370" s="39"/>
      <c r="T1370" s="39"/>
      <c r="U1370" s="39"/>
      <c r="V1370" s="39"/>
      <c r="W1370" s="39"/>
      <c r="X1370" s="39"/>
      <c r="Y1370" s="39"/>
      <c r="Z1370" s="39"/>
      <c r="AA1370" s="39"/>
      <c r="AB1370" s="40"/>
      <c r="AC1370" s="40"/>
      <c r="AD1370" s="40"/>
    </row>
    <row r="1371" spans="1:30" x14ac:dyDescent="0.25">
      <c r="A1371" s="36"/>
      <c r="B1371" s="36"/>
      <c r="C1371" s="36"/>
      <c r="D1371" s="36"/>
      <c r="E1371" s="36"/>
      <c r="F1371" s="36"/>
      <c r="G1371" s="36"/>
      <c r="H1371" s="36"/>
      <c r="I1371" s="37"/>
      <c r="J1371" s="38"/>
      <c r="K1371" s="39"/>
      <c r="L1371" s="39"/>
      <c r="M1371" s="39"/>
      <c r="N1371" s="39"/>
      <c r="O1371" s="39"/>
      <c r="P1371" s="39"/>
      <c r="Q1371" s="39"/>
      <c r="R1371" s="39"/>
      <c r="S1371" s="39"/>
      <c r="T1371" s="39"/>
      <c r="U1371" s="39"/>
      <c r="V1371" s="39"/>
      <c r="W1371" s="39"/>
      <c r="X1371" s="39"/>
      <c r="Y1371" s="39"/>
      <c r="Z1371" s="39"/>
      <c r="AA1371" s="39"/>
      <c r="AB1371" s="40"/>
      <c r="AC1371" s="40"/>
      <c r="AD1371" s="40"/>
    </row>
    <row r="1372" spans="1:30" x14ac:dyDescent="0.25">
      <c r="A1372" s="36"/>
      <c r="B1372" s="36"/>
      <c r="C1372" s="36"/>
      <c r="D1372" s="36"/>
      <c r="E1372" s="36"/>
      <c r="F1372" s="36"/>
      <c r="G1372" s="36"/>
      <c r="H1372" s="36"/>
      <c r="I1372" s="37"/>
      <c r="J1372" s="38"/>
      <c r="K1372" s="39"/>
      <c r="L1372" s="39"/>
      <c r="M1372" s="39"/>
      <c r="N1372" s="39"/>
      <c r="O1372" s="39"/>
      <c r="P1372" s="39"/>
      <c r="Q1372" s="39"/>
      <c r="R1372" s="39"/>
      <c r="S1372" s="39"/>
      <c r="T1372" s="39"/>
      <c r="U1372" s="39"/>
      <c r="V1372" s="39"/>
      <c r="W1372" s="39"/>
      <c r="X1372" s="39"/>
      <c r="Y1372" s="39"/>
      <c r="Z1372" s="39"/>
      <c r="AA1372" s="39"/>
      <c r="AB1372" s="40"/>
      <c r="AC1372" s="40"/>
      <c r="AD1372" s="40"/>
    </row>
    <row r="1373" spans="1:30" x14ac:dyDescent="0.25">
      <c r="A1373" s="36"/>
      <c r="B1373" s="36"/>
      <c r="C1373" s="36"/>
      <c r="D1373" s="36"/>
      <c r="E1373" s="36"/>
      <c r="F1373" s="36"/>
      <c r="G1373" s="36"/>
      <c r="H1373" s="36"/>
      <c r="I1373" s="37"/>
      <c r="J1373" s="38"/>
      <c r="K1373" s="39"/>
      <c r="L1373" s="39"/>
      <c r="M1373" s="39"/>
      <c r="N1373" s="39"/>
      <c r="O1373" s="39"/>
      <c r="P1373" s="39"/>
      <c r="Q1373" s="39"/>
      <c r="R1373" s="39"/>
      <c r="S1373" s="39"/>
      <c r="T1373" s="39"/>
      <c r="U1373" s="39"/>
      <c r="V1373" s="39"/>
      <c r="W1373" s="39"/>
      <c r="X1373" s="39"/>
      <c r="Y1373" s="39"/>
      <c r="Z1373" s="39"/>
      <c r="AA1373" s="39"/>
      <c r="AB1373" s="40"/>
      <c r="AC1373" s="40"/>
      <c r="AD1373" s="40"/>
    </row>
    <row r="1374" spans="1:30" x14ac:dyDescent="0.25">
      <c r="A1374" s="36"/>
      <c r="B1374" s="36"/>
      <c r="C1374" s="36"/>
      <c r="D1374" s="36"/>
      <c r="E1374" s="36"/>
      <c r="F1374" s="36"/>
      <c r="G1374" s="36"/>
      <c r="H1374" s="36"/>
      <c r="I1374" s="37"/>
      <c r="J1374" s="38"/>
      <c r="K1374" s="39"/>
      <c r="L1374" s="39"/>
      <c r="M1374" s="39"/>
      <c r="N1374" s="39"/>
      <c r="O1374" s="39"/>
      <c r="P1374" s="39"/>
      <c r="Q1374" s="39"/>
      <c r="R1374" s="39"/>
      <c r="S1374" s="39"/>
      <c r="T1374" s="39"/>
      <c r="U1374" s="39"/>
      <c r="V1374" s="39"/>
      <c r="W1374" s="39"/>
      <c r="X1374" s="39"/>
      <c r="Y1374" s="39"/>
      <c r="Z1374" s="39"/>
      <c r="AA1374" s="39"/>
      <c r="AB1374" s="40"/>
      <c r="AC1374" s="40"/>
      <c r="AD1374" s="40"/>
    </row>
    <row r="1375" spans="1:30" x14ac:dyDescent="0.25">
      <c r="A1375" s="36"/>
      <c r="B1375" s="36"/>
      <c r="C1375" s="36"/>
      <c r="D1375" s="36"/>
      <c r="E1375" s="36"/>
      <c r="F1375" s="36"/>
      <c r="G1375" s="36"/>
      <c r="H1375" s="36"/>
      <c r="I1375" s="37"/>
      <c r="J1375" s="38"/>
      <c r="K1375" s="39"/>
      <c r="L1375" s="39"/>
      <c r="M1375" s="39"/>
      <c r="N1375" s="39"/>
      <c r="O1375" s="39"/>
      <c r="P1375" s="39"/>
      <c r="Q1375" s="39"/>
      <c r="R1375" s="39"/>
      <c r="S1375" s="39"/>
      <c r="T1375" s="39"/>
      <c r="U1375" s="39"/>
      <c r="V1375" s="39"/>
      <c r="W1375" s="39"/>
      <c r="X1375" s="39"/>
      <c r="Y1375" s="39"/>
      <c r="Z1375" s="39"/>
      <c r="AA1375" s="39"/>
      <c r="AB1375" s="40"/>
      <c r="AC1375" s="40"/>
      <c r="AD1375" s="40"/>
    </row>
    <row r="1376" spans="1:30" x14ac:dyDescent="0.25">
      <c r="A1376" s="36"/>
      <c r="B1376" s="36"/>
      <c r="C1376" s="36"/>
      <c r="D1376" s="36"/>
      <c r="E1376" s="36"/>
      <c r="F1376" s="36"/>
      <c r="G1376" s="36"/>
      <c r="H1376" s="36"/>
      <c r="I1376" s="37"/>
      <c r="J1376" s="38"/>
      <c r="K1376" s="39"/>
      <c r="L1376" s="39"/>
      <c r="M1376" s="39"/>
      <c r="N1376" s="39"/>
      <c r="O1376" s="39"/>
      <c r="P1376" s="39"/>
      <c r="Q1376" s="39"/>
      <c r="R1376" s="39"/>
      <c r="S1376" s="39"/>
      <c r="T1376" s="39"/>
      <c r="U1376" s="39"/>
      <c r="V1376" s="39"/>
      <c r="W1376" s="39"/>
      <c r="X1376" s="39"/>
      <c r="Y1376" s="39"/>
      <c r="Z1376" s="39"/>
      <c r="AA1376" s="39"/>
      <c r="AB1376" s="40"/>
      <c r="AC1376" s="40"/>
      <c r="AD1376" s="40"/>
    </row>
    <row r="1377" spans="1:30" x14ac:dyDescent="0.25">
      <c r="A1377" s="36"/>
      <c r="B1377" s="36"/>
      <c r="C1377" s="36"/>
      <c r="D1377" s="36"/>
      <c r="E1377" s="36"/>
      <c r="F1377" s="36"/>
      <c r="G1377" s="36"/>
      <c r="H1377" s="36"/>
      <c r="I1377" s="37"/>
      <c r="J1377" s="38"/>
      <c r="K1377" s="39"/>
      <c r="L1377" s="39"/>
      <c r="M1377" s="39"/>
      <c r="N1377" s="39"/>
      <c r="O1377" s="39"/>
      <c r="P1377" s="39"/>
      <c r="Q1377" s="39"/>
      <c r="R1377" s="39"/>
      <c r="S1377" s="39"/>
      <c r="T1377" s="39"/>
      <c r="U1377" s="39"/>
      <c r="V1377" s="39"/>
      <c r="W1377" s="39"/>
      <c r="X1377" s="39"/>
      <c r="Y1377" s="39"/>
      <c r="Z1377" s="39"/>
      <c r="AA1377" s="39"/>
      <c r="AB1377" s="40"/>
      <c r="AC1377" s="40"/>
      <c r="AD1377" s="40"/>
    </row>
    <row r="1378" spans="1:30" x14ac:dyDescent="0.25">
      <c r="A1378" s="36"/>
      <c r="B1378" s="36"/>
      <c r="C1378" s="36"/>
      <c r="D1378" s="36"/>
      <c r="E1378" s="36"/>
      <c r="F1378" s="36"/>
      <c r="G1378" s="36"/>
      <c r="H1378" s="36"/>
      <c r="I1378" s="37"/>
      <c r="J1378" s="38"/>
      <c r="K1378" s="39"/>
      <c r="L1378" s="39"/>
      <c r="M1378" s="39"/>
      <c r="N1378" s="39"/>
      <c r="O1378" s="39"/>
      <c r="P1378" s="39"/>
      <c r="Q1378" s="39"/>
      <c r="R1378" s="39"/>
      <c r="S1378" s="39"/>
      <c r="T1378" s="39"/>
      <c r="U1378" s="39"/>
      <c r="V1378" s="39"/>
      <c r="W1378" s="39"/>
      <c r="X1378" s="39"/>
      <c r="Y1378" s="39"/>
      <c r="Z1378" s="39"/>
      <c r="AA1378" s="39"/>
      <c r="AB1378" s="40"/>
      <c r="AC1378" s="40"/>
      <c r="AD1378" s="40"/>
    </row>
    <row r="1379" spans="1:30" x14ac:dyDescent="0.25">
      <c r="A1379" s="36"/>
      <c r="B1379" s="36"/>
      <c r="C1379" s="36"/>
      <c r="D1379" s="36"/>
      <c r="E1379" s="36"/>
      <c r="F1379" s="36"/>
      <c r="G1379" s="36"/>
      <c r="H1379" s="36"/>
      <c r="I1379" s="37"/>
      <c r="J1379" s="38"/>
      <c r="K1379" s="39"/>
      <c r="L1379" s="39"/>
      <c r="M1379" s="39"/>
      <c r="N1379" s="39"/>
      <c r="O1379" s="39"/>
      <c r="P1379" s="39"/>
      <c r="Q1379" s="39"/>
      <c r="R1379" s="39"/>
      <c r="S1379" s="39"/>
      <c r="T1379" s="39"/>
      <c r="U1379" s="39"/>
      <c r="V1379" s="39"/>
      <c r="W1379" s="39"/>
      <c r="X1379" s="39"/>
      <c r="Y1379" s="39"/>
      <c r="Z1379" s="39"/>
      <c r="AA1379" s="39"/>
      <c r="AB1379" s="40"/>
      <c r="AC1379" s="40"/>
      <c r="AD1379" s="40"/>
    </row>
    <row r="1380" spans="1:30" x14ac:dyDescent="0.25">
      <c r="A1380" s="36"/>
      <c r="B1380" s="36"/>
      <c r="C1380" s="36"/>
      <c r="D1380" s="36"/>
      <c r="E1380" s="36"/>
      <c r="F1380" s="36"/>
      <c r="G1380" s="36"/>
      <c r="H1380" s="36"/>
      <c r="I1380" s="37"/>
      <c r="J1380" s="38"/>
      <c r="K1380" s="39"/>
      <c r="L1380" s="39"/>
      <c r="M1380" s="39"/>
      <c r="N1380" s="39"/>
      <c r="O1380" s="39"/>
      <c r="P1380" s="39"/>
      <c r="Q1380" s="39"/>
      <c r="R1380" s="39"/>
      <c r="S1380" s="39"/>
      <c r="T1380" s="39"/>
      <c r="U1380" s="39"/>
      <c r="V1380" s="39"/>
      <c r="W1380" s="39"/>
      <c r="X1380" s="39"/>
      <c r="Y1380" s="39"/>
      <c r="Z1380" s="39"/>
      <c r="AA1380" s="39"/>
      <c r="AB1380" s="40"/>
      <c r="AC1380" s="40"/>
      <c r="AD1380" s="40"/>
    </row>
    <row r="1381" spans="1:30" x14ac:dyDescent="0.25">
      <c r="A1381" s="36"/>
      <c r="B1381" s="36"/>
      <c r="C1381" s="36"/>
      <c r="D1381" s="36"/>
      <c r="E1381" s="36"/>
      <c r="F1381" s="36"/>
      <c r="G1381" s="36"/>
      <c r="H1381" s="36"/>
      <c r="I1381" s="37"/>
      <c r="J1381" s="38"/>
      <c r="K1381" s="39"/>
      <c r="L1381" s="39"/>
      <c r="M1381" s="39"/>
      <c r="N1381" s="39"/>
      <c r="O1381" s="39"/>
      <c r="P1381" s="39"/>
      <c r="Q1381" s="39"/>
      <c r="R1381" s="39"/>
      <c r="S1381" s="39"/>
      <c r="T1381" s="39"/>
      <c r="U1381" s="39"/>
      <c r="V1381" s="39"/>
      <c r="W1381" s="39"/>
      <c r="X1381" s="39"/>
      <c r="Y1381" s="39"/>
      <c r="Z1381" s="39"/>
      <c r="AA1381" s="39"/>
      <c r="AB1381" s="40"/>
      <c r="AC1381" s="40"/>
      <c r="AD1381" s="40"/>
    </row>
    <row r="1382" spans="1:30" x14ac:dyDescent="0.25">
      <c r="A1382" s="36"/>
      <c r="B1382" s="36"/>
      <c r="C1382" s="36"/>
      <c r="D1382" s="36"/>
      <c r="E1382" s="36"/>
      <c r="F1382" s="36"/>
      <c r="G1382" s="36"/>
      <c r="H1382" s="36"/>
      <c r="I1382" s="37"/>
      <c r="J1382" s="38"/>
      <c r="K1382" s="39"/>
      <c r="L1382" s="39"/>
      <c r="M1382" s="39"/>
      <c r="N1382" s="39"/>
      <c r="O1382" s="39"/>
      <c r="P1382" s="39"/>
      <c r="Q1382" s="39"/>
      <c r="R1382" s="39"/>
      <c r="S1382" s="39"/>
      <c r="T1382" s="39"/>
      <c r="U1382" s="39"/>
      <c r="V1382" s="39"/>
      <c r="W1382" s="39"/>
      <c r="X1382" s="39"/>
      <c r="Y1382" s="39"/>
      <c r="Z1382" s="39"/>
      <c r="AA1382" s="39"/>
      <c r="AB1382" s="40"/>
      <c r="AC1382" s="40"/>
      <c r="AD1382" s="40"/>
    </row>
    <row r="1383" spans="1:30" x14ac:dyDescent="0.25">
      <c r="A1383" s="36"/>
      <c r="B1383" s="36"/>
      <c r="C1383" s="36"/>
      <c r="D1383" s="36"/>
      <c r="E1383" s="36"/>
      <c r="F1383" s="36"/>
      <c r="G1383" s="36"/>
      <c r="H1383" s="36"/>
      <c r="I1383" s="37"/>
      <c r="J1383" s="38"/>
      <c r="K1383" s="39"/>
      <c r="L1383" s="39"/>
      <c r="M1383" s="39"/>
      <c r="N1383" s="39"/>
      <c r="O1383" s="39"/>
      <c r="P1383" s="39"/>
      <c r="Q1383" s="39"/>
      <c r="R1383" s="39"/>
      <c r="S1383" s="39"/>
      <c r="T1383" s="39"/>
      <c r="U1383" s="39"/>
      <c r="V1383" s="39"/>
      <c r="W1383" s="39"/>
      <c r="X1383" s="39"/>
      <c r="Y1383" s="39"/>
      <c r="Z1383" s="39"/>
      <c r="AA1383" s="39"/>
      <c r="AB1383" s="40"/>
      <c r="AC1383" s="40"/>
      <c r="AD1383" s="40"/>
    </row>
    <row r="1384" spans="1:30" x14ac:dyDescent="0.25">
      <c r="A1384" s="36"/>
      <c r="B1384" s="36"/>
      <c r="C1384" s="36"/>
      <c r="D1384" s="36"/>
      <c r="E1384" s="36"/>
      <c r="F1384" s="36"/>
      <c r="G1384" s="36"/>
      <c r="H1384" s="36"/>
      <c r="I1384" s="37"/>
      <c r="J1384" s="38"/>
      <c r="K1384" s="39"/>
      <c r="L1384" s="39"/>
      <c r="M1384" s="39"/>
      <c r="N1384" s="39"/>
      <c r="O1384" s="39"/>
      <c r="P1384" s="39"/>
      <c r="Q1384" s="39"/>
      <c r="R1384" s="39"/>
      <c r="S1384" s="39"/>
      <c r="T1384" s="39"/>
      <c r="U1384" s="39"/>
      <c r="V1384" s="39"/>
      <c r="W1384" s="39"/>
      <c r="X1384" s="39"/>
      <c r="Y1384" s="39"/>
      <c r="Z1384" s="39"/>
      <c r="AA1384" s="39"/>
      <c r="AB1384" s="40"/>
      <c r="AC1384" s="40"/>
      <c r="AD1384" s="40"/>
    </row>
    <row r="1385" spans="1:30" x14ac:dyDescent="0.25">
      <c r="A1385" s="36"/>
      <c r="B1385" s="36"/>
      <c r="C1385" s="36"/>
      <c r="D1385" s="36"/>
      <c r="E1385" s="36"/>
      <c r="F1385" s="36"/>
      <c r="G1385" s="36"/>
      <c r="H1385" s="36"/>
      <c r="I1385" s="37"/>
      <c r="J1385" s="38"/>
      <c r="K1385" s="39"/>
      <c r="L1385" s="39"/>
      <c r="M1385" s="39"/>
      <c r="N1385" s="39"/>
      <c r="O1385" s="39"/>
      <c r="P1385" s="39"/>
      <c r="Q1385" s="39"/>
      <c r="R1385" s="39"/>
      <c r="S1385" s="39"/>
      <c r="T1385" s="39"/>
      <c r="U1385" s="39"/>
      <c r="V1385" s="39"/>
      <c r="W1385" s="39"/>
      <c r="X1385" s="39"/>
      <c r="Y1385" s="39"/>
      <c r="Z1385" s="39"/>
      <c r="AA1385" s="39"/>
      <c r="AB1385" s="40"/>
      <c r="AC1385" s="40"/>
      <c r="AD1385" s="40"/>
    </row>
    <row r="1386" spans="1:30" x14ac:dyDescent="0.25">
      <c r="A1386" s="36"/>
      <c r="B1386" s="36"/>
      <c r="C1386" s="36"/>
      <c r="D1386" s="36"/>
      <c r="E1386" s="36"/>
      <c r="F1386" s="36"/>
      <c r="G1386" s="36"/>
      <c r="H1386" s="36"/>
      <c r="I1386" s="37"/>
      <c r="J1386" s="38"/>
      <c r="K1386" s="39"/>
      <c r="L1386" s="39"/>
      <c r="M1386" s="39"/>
      <c r="N1386" s="39"/>
      <c r="O1386" s="39"/>
      <c r="P1386" s="39"/>
      <c r="Q1386" s="39"/>
      <c r="R1386" s="39"/>
      <c r="S1386" s="39"/>
      <c r="T1386" s="39"/>
      <c r="U1386" s="39"/>
      <c r="V1386" s="39"/>
      <c r="W1386" s="39"/>
      <c r="X1386" s="39"/>
      <c r="Y1386" s="39"/>
      <c r="Z1386" s="39"/>
      <c r="AA1386" s="39"/>
      <c r="AB1386" s="40"/>
      <c r="AC1386" s="40"/>
      <c r="AD1386" s="40"/>
    </row>
    <row r="1387" spans="1:30" x14ac:dyDescent="0.25">
      <c r="A1387" s="36"/>
      <c r="B1387" s="36"/>
      <c r="C1387" s="36"/>
      <c r="D1387" s="36"/>
      <c r="E1387" s="36"/>
      <c r="F1387" s="36"/>
      <c r="G1387" s="36"/>
      <c r="H1387" s="36"/>
      <c r="I1387" s="37"/>
      <c r="J1387" s="38"/>
      <c r="K1387" s="39"/>
      <c r="L1387" s="39"/>
      <c r="M1387" s="39"/>
      <c r="N1387" s="39"/>
      <c r="O1387" s="39"/>
      <c r="P1387" s="39"/>
      <c r="Q1387" s="39"/>
      <c r="R1387" s="39"/>
      <c r="S1387" s="39"/>
      <c r="T1387" s="39"/>
      <c r="U1387" s="39"/>
      <c r="V1387" s="39"/>
      <c r="W1387" s="39"/>
      <c r="X1387" s="39"/>
      <c r="Y1387" s="39"/>
      <c r="Z1387" s="39"/>
      <c r="AA1387" s="39"/>
      <c r="AB1387" s="40"/>
      <c r="AC1387" s="40"/>
      <c r="AD1387" s="40"/>
    </row>
    <row r="1388" spans="1:30" x14ac:dyDescent="0.25">
      <c r="A1388" s="36"/>
      <c r="B1388" s="36"/>
      <c r="C1388" s="36"/>
      <c r="D1388" s="36"/>
      <c r="E1388" s="36"/>
      <c r="F1388" s="36"/>
      <c r="G1388" s="36"/>
      <c r="H1388" s="36"/>
      <c r="I1388" s="37"/>
      <c r="J1388" s="38"/>
      <c r="K1388" s="39"/>
      <c r="L1388" s="39"/>
      <c r="M1388" s="39"/>
      <c r="N1388" s="39"/>
      <c r="O1388" s="39"/>
      <c r="P1388" s="39"/>
      <c r="Q1388" s="39"/>
      <c r="R1388" s="39"/>
      <c r="S1388" s="39"/>
      <c r="T1388" s="39"/>
      <c r="U1388" s="39"/>
      <c r="V1388" s="39"/>
      <c r="W1388" s="39"/>
      <c r="X1388" s="39"/>
      <c r="Y1388" s="39"/>
      <c r="Z1388" s="39"/>
      <c r="AA1388" s="39"/>
      <c r="AB1388" s="40"/>
      <c r="AC1388" s="40"/>
      <c r="AD1388" s="40"/>
    </row>
    <row r="1389" spans="1:30" x14ac:dyDescent="0.25">
      <c r="A1389" s="36"/>
      <c r="B1389" s="36"/>
      <c r="C1389" s="36"/>
      <c r="D1389" s="36"/>
      <c r="E1389" s="36"/>
      <c r="F1389" s="36"/>
      <c r="G1389" s="36"/>
      <c r="H1389" s="36"/>
      <c r="I1389" s="37"/>
      <c r="J1389" s="38"/>
      <c r="K1389" s="39"/>
      <c r="L1389" s="39"/>
      <c r="M1389" s="39"/>
      <c r="N1389" s="39"/>
      <c r="O1389" s="39"/>
      <c r="P1389" s="39"/>
      <c r="Q1389" s="39"/>
      <c r="R1389" s="39"/>
      <c r="S1389" s="39"/>
      <c r="T1389" s="39"/>
      <c r="U1389" s="39"/>
      <c r="V1389" s="39"/>
      <c r="W1389" s="39"/>
      <c r="X1389" s="39"/>
      <c r="Y1389" s="39"/>
      <c r="Z1389" s="39"/>
      <c r="AA1389" s="39"/>
      <c r="AB1389" s="40"/>
      <c r="AC1389" s="40"/>
      <c r="AD1389" s="40"/>
    </row>
    <row r="1390" spans="1:30" x14ac:dyDescent="0.25">
      <c r="A1390" s="36"/>
      <c r="B1390" s="36"/>
      <c r="C1390" s="36"/>
      <c r="D1390" s="36"/>
      <c r="E1390" s="36"/>
      <c r="F1390" s="36"/>
      <c r="G1390" s="36"/>
      <c r="H1390" s="36"/>
      <c r="I1390" s="37"/>
      <c r="J1390" s="38"/>
      <c r="K1390" s="39"/>
      <c r="L1390" s="39"/>
      <c r="M1390" s="39"/>
      <c r="N1390" s="39"/>
      <c r="O1390" s="39"/>
      <c r="P1390" s="39"/>
      <c r="Q1390" s="39"/>
      <c r="R1390" s="39"/>
      <c r="S1390" s="39"/>
      <c r="T1390" s="39"/>
      <c r="U1390" s="39"/>
      <c r="V1390" s="39"/>
      <c r="W1390" s="39"/>
      <c r="X1390" s="39"/>
      <c r="Y1390" s="39"/>
      <c r="Z1390" s="39"/>
      <c r="AA1390" s="39"/>
      <c r="AB1390" s="40"/>
      <c r="AC1390" s="40"/>
      <c r="AD1390" s="40"/>
    </row>
    <row r="1391" spans="1:30" x14ac:dyDescent="0.25">
      <c r="A1391" s="36"/>
      <c r="B1391" s="36"/>
      <c r="C1391" s="36"/>
      <c r="D1391" s="36"/>
      <c r="E1391" s="36"/>
      <c r="F1391" s="36"/>
      <c r="G1391" s="36"/>
      <c r="H1391" s="36"/>
      <c r="I1391" s="37"/>
      <c r="J1391" s="38"/>
      <c r="K1391" s="39"/>
      <c r="L1391" s="39"/>
      <c r="M1391" s="39"/>
      <c r="N1391" s="39"/>
      <c r="O1391" s="39"/>
      <c r="P1391" s="39"/>
      <c r="Q1391" s="39"/>
      <c r="R1391" s="39"/>
      <c r="S1391" s="39"/>
      <c r="T1391" s="39"/>
      <c r="U1391" s="39"/>
      <c r="V1391" s="39"/>
      <c r="W1391" s="39"/>
      <c r="X1391" s="39"/>
      <c r="Y1391" s="39"/>
      <c r="Z1391" s="39"/>
      <c r="AA1391" s="39"/>
      <c r="AB1391" s="40"/>
      <c r="AC1391" s="40"/>
      <c r="AD1391" s="40"/>
    </row>
    <row r="1392" spans="1:30" x14ac:dyDescent="0.25">
      <c r="A1392" s="36"/>
      <c r="B1392" s="36"/>
      <c r="C1392" s="36"/>
      <c r="D1392" s="36"/>
      <c r="E1392" s="36"/>
      <c r="F1392" s="36"/>
      <c r="G1392" s="36"/>
      <c r="H1392" s="36"/>
      <c r="I1392" s="37"/>
      <c r="J1392" s="38"/>
      <c r="K1392" s="39"/>
      <c r="L1392" s="39"/>
      <c r="M1392" s="39"/>
      <c r="N1392" s="39"/>
      <c r="O1392" s="39"/>
      <c r="P1392" s="39"/>
      <c r="Q1392" s="39"/>
      <c r="R1392" s="39"/>
      <c r="S1392" s="39"/>
      <c r="T1392" s="39"/>
      <c r="U1392" s="39"/>
      <c r="V1392" s="39"/>
      <c r="W1392" s="39"/>
      <c r="X1392" s="39"/>
      <c r="Y1392" s="39"/>
      <c r="Z1392" s="39"/>
      <c r="AA1392" s="39"/>
      <c r="AB1392" s="40"/>
      <c r="AC1392" s="40"/>
      <c r="AD1392" s="40"/>
    </row>
    <row r="1393" spans="1:30" x14ac:dyDescent="0.25">
      <c r="A1393" s="36"/>
      <c r="B1393" s="36"/>
      <c r="C1393" s="36"/>
      <c r="D1393" s="36"/>
      <c r="E1393" s="36"/>
      <c r="F1393" s="36"/>
      <c r="G1393" s="36"/>
      <c r="H1393" s="36"/>
      <c r="I1393" s="37"/>
      <c r="J1393" s="38"/>
      <c r="K1393" s="39"/>
      <c r="L1393" s="39"/>
      <c r="M1393" s="39"/>
      <c r="N1393" s="39"/>
      <c r="O1393" s="39"/>
      <c r="P1393" s="39"/>
      <c r="Q1393" s="39"/>
      <c r="R1393" s="39"/>
      <c r="S1393" s="39"/>
      <c r="T1393" s="39"/>
      <c r="U1393" s="39"/>
      <c r="V1393" s="39"/>
      <c r="W1393" s="39"/>
      <c r="X1393" s="39"/>
      <c r="Y1393" s="39"/>
      <c r="Z1393" s="39"/>
      <c r="AA1393" s="39"/>
      <c r="AB1393" s="40"/>
      <c r="AC1393" s="40"/>
      <c r="AD1393" s="40"/>
    </row>
    <row r="1394" spans="1:30" x14ac:dyDescent="0.25">
      <c r="A1394" s="36"/>
      <c r="B1394" s="36"/>
      <c r="C1394" s="36"/>
      <c r="D1394" s="36"/>
      <c r="E1394" s="36"/>
      <c r="F1394" s="36"/>
      <c r="G1394" s="36"/>
      <c r="H1394" s="36"/>
      <c r="I1394" s="37"/>
      <c r="J1394" s="38"/>
      <c r="K1394" s="39"/>
      <c r="L1394" s="39"/>
      <c r="M1394" s="39"/>
      <c r="N1394" s="39"/>
      <c r="O1394" s="39"/>
      <c r="P1394" s="39"/>
      <c r="Q1394" s="39"/>
      <c r="R1394" s="39"/>
      <c r="S1394" s="39"/>
      <c r="T1394" s="39"/>
      <c r="U1394" s="39"/>
      <c r="V1394" s="39"/>
      <c r="W1394" s="39"/>
      <c r="X1394" s="39"/>
      <c r="Y1394" s="39"/>
      <c r="Z1394" s="39"/>
      <c r="AA1394" s="39"/>
      <c r="AB1394" s="40"/>
      <c r="AC1394" s="40"/>
      <c r="AD1394" s="40"/>
    </row>
    <row r="1395" spans="1:30" x14ac:dyDescent="0.25">
      <c r="A1395" s="36"/>
      <c r="B1395" s="36"/>
      <c r="C1395" s="36"/>
      <c r="D1395" s="36"/>
      <c r="E1395" s="36"/>
      <c r="F1395" s="36"/>
      <c r="G1395" s="36"/>
      <c r="H1395" s="36"/>
      <c r="I1395" s="37"/>
      <c r="J1395" s="38"/>
      <c r="K1395" s="39"/>
      <c r="L1395" s="39"/>
      <c r="M1395" s="39"/>
      <c r="N1395" s="39"/>
      <c r="O1395" s="39"/>
      <c r="P1395" s="39"/>
      <c r="Q1395" s="39"/>
      <c r="R1395" s="39"/>
      <c r="S1395" s="39"/>
      <c r="T1395" s="39"/>
      <c r="U1395" s="39"/>
      <c r="V1395" s="39"/>
      <c r="W1395" s="39"/>
      <c r="X1395" s="39"/>
      <c r="Y1395" s="39"/>
      <c r="Z1395" s="39"/>
      <c r="AA1395" s="39"/>
      <c r="AB1395" s="40"/>
      <c r="AC1395" s="40"/>
      <c r="AD1395" s="40"/>
    </row>
    <row r="1396" spans="1:30" x14ac:dyDescent="0.25">
      <c r="A1396" s="36"/>
      <c r="B1396" s="36"/>
      <c r="C1396" s="36"/>
      <c r="D1396" s="36"/>
      <c r="E1396" s="36"/>
      <c r="F1396" s="36"/>
      <c r="G1396" s="36"/>
      <c r="H1396" s="36"/>
      <c r="I1396" s="37"/>
      <c r="J1396" s="38"/>
      <c r="K1396" s="39"/>
      <c r="L1396" s="39"/>
      <c r="M1396" s="39"/>
      <c r="N1396" s="39"/>
      <c r="O1396" s="39"/>
      <c r="P1396" s="39"/>
      <c r="Q1396" s="39"/>
      <c r="R1396" s="39"/>
      <c r="S1396" s="39"/>
      <c r="T1396" s="39"/>
      <c r="U1396" s="39"/>
      <c r="V1396" s="39"/>
      <c r="W1396" s="39"/>
      <c r="X1396" s="39"/>
      <c r="Y1396" s="39"/>
      <c r="Z1396" s="39"/>
      <c r="AA1396" s="39"/>
      <c r="AB1396" s="40"/>
      <c r="AC1396" s="40"/>
      <c r="AD1396" s="40"/>
    </row>
    <row r="1397" spans="1:30" x14ac:dyDescent="0.25">
      <c r="A1397" s="36"/>
      <c r="B1397" s="36"/>
      <c r="C1397" s="36"/>
      <c r="D1397" s="36"/>
      <c r="E1397" s="36"/>
      <c r="F1397" s="36"/>
      <c r="G1397" s="36"/>
      <c r="H1397" s="36"/>
      <c r="I1397" s="37"/>
      <c r="J1397" s="38"/>
      <c r="K1397" s="39"/>
      <c r="L1397" s="39"/>
      <c r="M1397" s="39"/>
      <c r="N1397" s="39"/>
      <c r="O1397" s="39"/>
      <c r="P1397" s="39"/>
      <c r="Q1397" s="39"/>
      <c r="R1397" s="39"/>
      <c r="S1397" s="39"/>
      <c r="T1397" s="39"/>
      <c r="U1397" s="39"/>
      <c r="V1397" s="39"/>
      <c r="W1397" s="39"/>
      <c r="X1397" s="39"/>
      <c r="Y1397" s="39"/>
      <c r="Z1397" s="39"/>
      <c r="AA1397" s="39"/>
      <c r="AB1397" s="40"/>
      <c r="AC1397" s="40"/>
      <c r="AD1397" s="40"/>
    </row>
    <row r="1398" spans="1:30" x14ac:dyDescent="0.25">
      <c r="A1398" s="36"/>
      <c r="B1398" s="36"/>
      <c r="C1398" s="36"/>
      <c r="D1398" s="36"/>
      <c r="E1398" s="36"/>
      <c r="F1398" s="36"/>
      <c r="G1398" s="36"/>
      <c r="H1398" s="36"/>
      <c r="I1398" s="37"/>
      <c r="J1398" s="38"/>
      <c r="K1398" s="39"/>
      <c r="L1398" s="39"/>
      <c r="M1398" s="39"/>
      <c r="N1398" s="39"/>
      <c r="O1398" s="39"/>
      <c r="P1398" s="39"/>
      <c r="Q1398" s="39"/>
      <c r="R1398" s="39"/>
      <c r="S1398" s="39"/>
      <c r="T1398" s="39"/>
      <c r="U1398" s="39"/>
      <c r="V1398" s="39"/>
      <c r="W1398" s="39"/>
      <c r="X1398" s="39"/>
      <c r="Y1398" s="39"/>
      <c r="Z1398" s="39"/>
      <c r="AA1398" s="39"/>
      <c r="AB1398" s="40"/>
      <c r="AC1398" s="40"/>
      <c r="AD1398" s="40"/>
    </row>
    <row r="1399" spans="1:30" x14ac:dyDescent="0.25">
      <c r="A1399" s="36"/>
      <c r="B1399" s="36"/>
      <c r="C1399" s="36"/>
      <c r="D1399" s="36"/>
      <c r="E1399" s="36"/>
      <c r="F1399" s="36"/>
      <c r="G1399" s="36"/>
      <c r="H1399" s="36"/>
      <c r="I1399" s="37"/>
      <c r="J1399" s="38"/>
      <c r="K1399" s="39"/>
      <c r="L1399" s="39"/>
      <c r="M1399" s="39"/>
      <c r="N1399" s="39"/>
      <c r="O1399" s="39"/>
      <c r="P1399" s="39"/>
      <c r="Q1399" s="39"/>
      <c r="R1399" s="39"/>
      <c r="S1399" s="39"/>
      <c r="T1399" s="39"/>
      <c r="U1399" s="39"/>
      <c r="V1399" s="39"/>
      <c r="W1399" s="39"/>
      <c r="X1399" s="39"/>
      <c r="Y1399" s="39"/>
      <c r="Z1399" s="39"/>
      <c r="AA1399" s="39"/>
      <c r="AB1399" s="40"/>
      <c r="AC1399" s="40"/>
      <c r="AD1399" s="40"/>
    </row>
    <row r="1400" spans="1:30" x14ac:dyDescent="0.25">
      <c r="A1400" s="36"/>
      <c r="B1400" s="36"/>
      <c r="C1400" s="36"/>
      <c r="D1400" s="36"/>
      <c r="E1400" s="36"/>
      <c r="F1400" s="36"/>
      <c r="G1400" s="36"/>
      <c r="H1400" s="36"/>
      <c r="I1400" s="37"/>
      <c r="J1400" s="38"/>
      <c r="K1400" s="39"/>
      <c r="L1400" s="39"/>
      <c r="M1400" s="39"/>
      <c r="N1400" s="39"/>
      <c r="O1400" s="39"/>
      <c r="P1400" s="39"/>
      <c r="Q1400" s="39"/>
      <c r="R1400" s="39"/>
      <c r="S1400" s="39"/>
      <c r="T1400" s="39"/>
      <c r="U1400" s="39"/>
      <c r="V1400" s="39"/>
      <c r="W1400" s="39"/>
      <c r="X1400" s="39"/>
      <c r="Y1400" s="39"/>
      <c r="Z1400" s="39"/>
      <c r="AA1400" s="39"/>
      <c r="AB1400" s="40"/>
      <c r="AC1400" s="40"/>
      <c r="AD1400" s="40"/>
    </row>
    <row r="1401" spans="1:30" x14ac:dyDescent="0.25">
      <c r="A1401" s="36"/>
      <c r="B1401" s="36"/>
      <c r="C1401" s="36"/>
      <c r="D1401" s="36"/>
      <c r="E1401" s="36"/>
      <c r="F1401" s="36"/>
      <c r="G1401" s="36"/>
      <c r="H1401" s="36"/>
      <c r="I1401" s="37"/>
      <c r="J1401" s="38"/>
      <c r="K1401" s="39"/>
      <c r="L1401" s="39"/>
      <c r="M1401" s="39"/>
      <c r="N1401" s="39"/>
      <c r="O1401" s="39"/>
      <c r="P1401" s="39"/>
      <c r="Q1401" s="39"/>
      <c r="R1401" s="39"/>
      <c r="S1401" s="39"/>
      <c r="T1401" s="39"/>
      <c r="U1401" s="39"/>
      <c r="V1401" s="39"/>
      <c r="W1401" s="39"/>
      <c r="X1401" s="39"/>
      <c r="Y1401" s="39"/>
      <c r="Z1401" s="39"/>
      <c r="AA1401" s="39"/>
      <c r="AB1401" s="40"/>
      <c r="AC1401" s="40"/>
      <c r="AD1401" s="40"/>
    </row>
    <row r="1402" spans="1:30" x14ac:dyDescent="0.25">
      <c r="A1402" s="36"/>
      <c r="B1402" s="36"/>
      <c r="C1402" s="36"/>
      <c r="D1402" s="36"/>
      <c r="E1402" s="36"/>
      <c r="F1402" s="36"/>
      <c r="G1402" s="36"/>
      <c r="H1402" s="36"/>
      <c r="I1402" s="37"/>
      <c r="J1402" s="38"/>
      <c r="K1402" s="39"/>
      <c r="L1402" s="39"/>
      <c r="M1402" s="39"/>
      <c r="N1402" s="39"/>
      <c r="O1402" s="39"/>
      <c r="P1402" s="39"/>
      <c r="Q1402" s="39"/>
      <c r="R1402" s="39"/>
      <c r="S1402" s="39"/>
      <c r="T1402" s="39"/>
      <c r="U1402" s="39"/>
      <c r="V1402" s="39"/>
      <c r="W1402" s="39"/>
      <c r="X1402" s="39"/>
      <c r="Y1402" s="39"/>
      <c r="Z1402" s="39"/>
      <c r="AA1402" s="39"/>
      <c r="AB1402" s="40"/>
      <c r="AC1402" s="40"/>
      <c r="AD1402" s="40"/>
    </row>
    <row r="1403" spans="1:30" x14ac:dyDescent="0.25">
      <c r="A1403" s="36"/>
      <c r="B1403" s="36"/>
      <c r="C1403" s="36"/>
      <c r="D1403" s="36"/>
      <c r="E1403" s="36"/>
      <c r="F1403" s="36"/>
      <c r="G1403" s="36"/>
      <c r="H1403" s="36"/>
      <c r="I1403" s="37"/>
      <c r="J1403" s="38"/>
      <c r="K1403" s="39"/>
      <c r="L1403" s="39"/>
      <c r="M1403" s="39"/>
      <c r="N1403" s="39"/>
      <c r="O1403" s="39"/>
      <c r="P1403" s="39"/>
      <c r="Q1403" s="39"/>
      <c r="R1403" s="39"/>
      <c r="S1403" s="39"/>
      <c r="T1403" s="39"/>
      <c r="U1403" s="39"/>
      <c r="V1403" s="39"/>
      <c r="W1403" s="39"/>
      <c r="X1403" s="39"/>
      <c r="Y1403" s="39"/>
      <c r="Z1403" s="39"/>
      <c r="AA1403" s="39"/>
      <c r="AB1403" s="40"/>
      <c r="AC1403" s="40"/>
      <c r="AD1403" s="40"/>
    </row>
    <row r="1404" spans="1:30" x14ac:dyDescent="0.25">
      <c r="A1404" s="36"/>
      <c r="B1404" s="36"/>
      <c r="C1404" s="36"/>
      <c r="D1404" s="36"/>
      <c r="E1404" s="36"/>
      <c r="F1404" s="36"/>
      <c r="G1404" s="36"/>
      <c r="H1404" s="36"/>
      <c r="I1404" s="37"/>
      <c r="J1404" s="38"/>
      <c r="K1404" s="39"/>
      <c r="L1404" s="39"/>
      <c r="M1404" s="39"/>
      <c r="N1404" s="39"/>
      <c r="O1404" s="39"/>
      <c r="P1404" s="39"/>
      <c r="Q1404" s="39"/>
      <c r="R1404" s="39"/>
      <c r="S1404" s="39"/>
      <c r="T1404" s="39"/>
      <c r="U1404" s="39"/>
      <c r="V1404" s="39"/>
      <c r="W1404" s="39"/>
      <c r="X1404" s="39"/>
      <c r="Y1404" s="39"/>
      <c r="Z1404" s="39"/>
      <c r="AA1404" s="39"/>
      <c r="AB1404" s="40"/>
      <c r="AC1404" s="40"/>
      <c r="AD1404" s="40"/>
    </row>
    <row r="1405" spans="1:30" x14ac:dyDescent="0.25">
      <c r="A1405" s="36"/>
      <c r="B1405" s="36"/>
      <c r="C1405" s="36"/>
      <c r="D1405" s="36"/>
      <c r="E1405" s="36"/>
      <c r="F1405" s="36"/>
      <c r="G1405" s="36"/>
      <c r="H1405" s="36"/>
      <c r="I1405" s="37"/>
      <c r="J1405" s="38"/>
      <c r="K1405" s="39"/>
      <c r="L1405" s="39"/>
      <c r="M1405" s="39"/>
      <c r="N1405" s="39"/>
      <c r="O1405" s="39"/>
      <c r="P1405" s="39"/>
      <c r="Q1405" s="39"/>
      <c r="R1405" s="39"/>
      <c r="S1405" s="39"/>
      <c r="T1405" s="39"/>
      <c r="U1405" s="39"/>
      <c r="V1405" s="39"/>
      <c r="W1405" s="39"/>
      <c r="X1405" s="39"/>
      <c r="Y1405" s="39"/>
      <c r="Z1405" s="39"/>
      <c r="AA1405" s="39"/>
      <c r="AB1405" s="40"/>
      <c r="AC1405" s="40"/>
      <c r="AD1405" s="40"/>
    </row>
    <row r="1406" spans="1:30" x14ac:dyDescent="0.25">
      <c r="A1406" s="36"/>
      <c r="B1406" s="36"/>
      <c r="C1406" s="36"/>
      <c r="D1406" s="36"/>
      <c r="E1406" s="36"/>
      <c r="F1406" s="36"/>
      <c r="G1406" s="36"/>
      <c r="H1406" s="36"/>
      <c r="I1406" s="37"/>
      <c r="J1406" s="38"/>
      <c r="K1406" s="39"/>
      <c r="L1406" s="39"/>
      <c r="M1406" s="39"/>
      <c r="N1406" s="39"/>
      <c r="O1406" s="39"/>
      <c r="P1406" s="39"/>
      <c r="Q1406" s="39"/>
      <c r="R1406" s="39"/>
      <c r="S1406" s="39"/>
      <c r="T1406" s="39"/>
      <c r="U1406" s="39"/>
      <c r="V1406" s="39"/>
      <c r="W1406" s="39"/>
      <c r="X1406" s="39"/>
      <c r="Y1406" s="39"/>
      <c r="Z1406" s="39"/>
      <c r="AA1406" s="39"/>
      <c r="AB1406" s="40"/>
      <c r="AC1406" s="40"/>
      <c r="AD1406" s="40"/>
    </row>
    <row r="1407" spans="1:30" x14ac:dyDescent="0.25">
      <c r="A1407" s="36"/>
      <c r="B1407" s="36"/>
      <c r="C1407" s="36"/>
      <c r="D1407" s="36"/>
      <c r="E1407" s="36"/>
      <c r="F1407" s="36"/>
      <c r="G1407" s="36"/>
      <c r="H1407" s="36"/>
      <c r="I1407" s="37"/>
      <c r="J1407" s="38"/>
      <c r="K1407" s="39"/>
      <c r="L1407" s="39"/>
      <c r="M1407" s="39"/>
      <c r="N1407" s="39"/>
      <c r="O1407" s="39"/>
      <c r="P1407" s="39"/>
      <c r="Q1407" s="39"/>
      <c r="R1407" s="39"/>
      <c r="S1407" s="39"/>
      <c r="T1407" s="39"/>
      <c r="U1407" s="39"/>
      <c r="V1407" s="39"/>
      <c r="W1407" s="39"/>
      <c r="X1407" s="39"/>
      <c r="Y1407" s="39"/>
      <c r="Z1407" s="39"/>
      <c r="AA1407" s="39"/>
      <c r="AB1407" s="40"/>
      <c r="AC1407" s="40"/>
      <c r="AD1407" s="40"/>
    </row>
    <row r="1408" spans="1:30" x14ac:dyDescent="0.25">
      <c r="A1408" s="36"/>
      <c r="B1408" s="36"/>
      <c r="C1408" s="36"/>
      <c r="D1408" s="36"/>
      <c r="E1408" s="36"/>
      <c r="F1408" s="36"/>
      <c r="G1408" s="36"/>
      <c r="H1408" s="36"/>
      <c r="I1408" s="37"/>
      <c r="J1408" s="38"/>
      <c r="K1408" s="39"/>
      <c r="L1408" s="39"/>
      <c r="M1408" s="39"/>
      <c r="N1408" s="39"/>
      <c r="O1408" s="39"/>
      <c r="P1408" s="39"/>
      <c r="Q1408" s="39"/>
      <c r="R1408" s="39"/>
      <c r="S1408" s="39"/>
      <c r="T1408" s="39"/>
      <c r="U1408" s="39"/>
      <c r="V1408" s="39"/>
      <c r="W1408" s="39"/>
      <c r="X1408" s="39"/>
      <c r="Y1408" s="39"/>
      <c r="Z1408" s="39"/>
      <c r="AA1408" s="39"/>
      <c r="AB1408" s="40"/>
      <c r="AC1408" s="40"/>
      <c r="AD1408" s="40"/>
    </row>
    <row r="1409" spans="1:30" x14ac:dyDescent="0.25">
      <c r="A1409" s="36"/>
      <c r="B1409" s="36"/>
      <c r="C1409" s="36"/>
      <c r="D1409" s="36"/>
      <c r="E1409" s="36"/>
      <c r="F1409" s="36"/>
      <c r="G1409" s="36"/>
      <c r="H1409" s="36"/>
      <c r="I1409" s="37"/>
      <c r="J1409" s="38"/>
      <c r="K1409" s="39"/>
      <c r="L1409" s="39"/>
      <c r="M1409" s="39"/>
      <c r="N1409" s="39"/>
      <c r="O1409" s="39"/>
      <c r="P1409" s="39"/>
      <c r="Q1409" s="39"/>
      <c r="R1409" s="39"/>
      <c r="S1409" s="39"/>
      <c r="T1409" s="39"/>
      <c r="U1409" s="39"/>
      <c r="V1409" s="39"/>
      <c r="W1409" s="39"/>
      <c r="X1409" s="39"/>
      <c r="Y1409" s="39"/>
      <c r="Z1409" s="39"/>
      <c r="AA1409" s="39"/>
      <c r="AB1409" s="40"/>
      <c r="AC1409" s="40"/>
      <c r="AD1409" s="40"/>
    </row>
    <row r="1410" spans="1:30" x14ac:dyDescent="0.25">
      <c r="A1410" s="36"/>
      <c r="B1410" s="36"/>
      <c r="C1410" s="36"/>
      <c r="D1410" s="36"/>
      <c r="E1410" s="36"/>
      <c r="F1410" s="36"/>
      <c r="G1410" s="36"/>
      <c r="H1410" s="36"/>
      <c r="I1410" s="37"/>
      <c r="J1410" s="38"/>
      <c r="K1410" s="39"/>
      <c r="L1410" s="39"/>
      <c r="M1410" s="39"/>
      <c r="N1410" s="39"/>
      <c r="O1410" s="39"/>
      <c r="P1410" s="39"/>
      <c r="Q1410" s="39"/>
      <c r="R1410" s="39"/>
      <c r="S1410" s="39"/>
      <c r="T1410" s="39"/>
      <c r="U1410" s="39"/>
      <c r="V1410" s="39"/>
      <c r="W1410" s="39"/>
      <c r="X1410" s="39"/>
      <c r="Y1410" s="39"/>
      <c r="Z1410" s="39"/>
      <c r="AA1410" s="39"/>
      <c r="AB1410" s="40"/>
      <c r="AC1410" s="40"/>
      <c r="AD1410" s="40"/>
    </row>
    <row r="1411" spans="1:30" x14ac:dyDescent="0.25">
      <c r="A1411" s="36"/>
      <c r="B1411" s="36"/>
      <c r="C1411" s="36"/>
      <c r="D1411" s="36"/>
      <c r="E1411" s="36"/>
      <c r="F1411" s="36"/>
      <c r="G1411" s="36"/>
      <c r="H1411" s="36"/>
      <c r="I1411" s="37"/>
      <c r="J1411" s="38"/>
      <c r="K1411" s="39"/>
      <c r="L1411" s="39"/>
      <c r="M1411" s="39"/>
      <c r="N1411" s="39"/>
      <c r="O1411" s="39"/>
      <c r="P1411" s="39"/>
      <c r="Q1411" s="39"/>
      <c r="R1411" s="39"/>
      <c r="S1411" s="39"/>
      <c r="T1411" s="39"/>
      <c r="U1411" s="39"/>
      <c r="V1411" s="39"/>
      <c r="W1411" s="39"/>
      <c r="X1411" s="39"/>
      <c r="Y1411" s="39"/>
      <c r="Z1411" s="39"/>
      <c r="AA1411" s="39"/>
      <c r="AB1411" s="40"/>
      <c r="AC1411" s="40"/>
      <c r="AD1411" s="40"/>
    </row>
    <row r="1412" spans="1:30" x14ac:dyDescent="0.25">
      <c r="A1412" s="36"/>
      <c r="B1412" s="36"/>
      <c r="C1412" s="36"/>
      <c r="D1412" s="36"/>
      <c r="E1412" s="36"/>
      <c r="F1412" s="36"/>
      <c r="G1412" s="36"/>
      <c r="H1412" s="36"/>
      <c r="I1412" s="37"/>
      <c r="J1412" s="38"/>
      <c r="K1412" s="39"/>
      <c r="L1412" s="39"/>
      <c r="M1412" s="39"/>
      <c r="N1412" s="39"/>
      <c r="O1412" s="39"/>
      <c r="P1412" s="39"/>
      <c r="Q1412" s="39"/>
      <c r="R1412" s="39"/>
      <c r="S1412" s="39"/>
      <c r="T1412" s="39"/>
      <c r="U1412" s="39"/>
      <c r="V1412" s="39"/>
      <c r="W1412" s="39"/>
      <c r="X1412" s="39"/>
      <c r="Y1412" s="39"/>
      <c r="Z1412" s="39"/>
      <c r="AA1412" s="39"/>
      <c r="AB1412" s="40"/>
      <c r="AC1412" s="40"/>
      <c r="AD1412" s="40"/>
    </row>
    <row r="1413" spans="1:30" x14ac:dyDescent="0.25">
      <c r="A1413" s="36"/>
      <c r="B1413" s="36"/>
      <c r="C1413" s="36"/>
      <c r="D1413" s="36"/>
      <c r="E1413" s="36"/>
      <c r="F1413" s="36"/>
      <c r="G1413" s="36"/>
      <c r="H1413" s="36"/>
      <c r="I1413" s="37"/>
      <c r="J1413" s="38"/>
      <c r="K1413" s="39"/>
      <c r="L1413" s="39"/>
      <c r="M1413" s="39"/>
      <c r="N1413" s="39"/>
      <c r="O1413" s="39"/>
      <c r="P1413" s="39"/>
      <c r="Q1413" s="39"/>
      <c r="R1413" s="39"/>
      <c r="S1413" s="39"/>
      <c r="T1413" s="39"/>
      <c r="U1413" s="39"/>
      <c r="V1413" s="39"/>
      <c r="W1413" s="39"/>
      <c r="X1413" s="39"/>
      <c r="Y1413" s="39"/>
      <c r="Z1413" s="39"/>
      <c r="AA1413" s="39"/>
      <c r="AB1413" s="40"/>
      <c r="AC1413" s="40"/>
      <c r="AD1413" s="40"/>
    </row>
    <row r="1414" spans="1:30" x14ac:dyDescent="0.25">
      <c r="A1414" s="36"/>
      <c r="B1414" s="36"/>
      <c r="C1414" s="36"/>
      <c r="D1414" s="36"/>
      <c r="E1414" s="36"/>
      <c r="F1414" s="36"/>
      <c r="G1414" s="36"/>
      <c r="H1414" s="36"/>
      <c r="I1414" s="37"/>
      <c r="J1414" s="38"/>
      <c r="K1414" s="39"/>
      <c r="L1414" s="39"/>
      <c r="M1414" s="39"/>
      <c r="N1414" s="39"/>
      <c r="O1414" s="39"/>
      <c r="P1414" s="39"/>
      <c r="Q1414" s="39"/>
      <c r="R1414" s="39"/>
      <c r="S1414" s="39"/>
      <c r="T1414" s="39"/>
      <c r="U1414" s="39"/>
      <c r="V1414" s="39"/>
      <c r="W1414" s="39"/>
      <c r="X1414" s="39"/>
      <c r="Y1414" s="39"/>
      <c r="Z1414" s="39"/>
      <c r="AA1414" s="39"/>
      <c r="AB1414" s="40"/>
      <c r="AC1414" s="40"/>
      <c r="AD1414" s="40"/>
    </row>
    <row r="1415" spans="1:30" x14ac:dyDescent="0.25">
      <c r="A1415" s="36"/>
      <c r="B1415" s="36"/>
      <c r="C1415" s="36"/>
      <c r="D1415" s="36"/>
      <c r="E1415" s="36"/>
      <c r="F1415" s="36"/>
      <c r="G1415" s="36"/>
      <c r="H1415" s="36"/>
      <c r="I1415" s="37"/>
      <c r="J1415" s="38"/>
      <c r="K1415" s="39"/>
      <c r="L1415" s="39"/>
      <c r="M1415" s="39"/>
      <c r="N1415" s="39"/>
      <c r="O1415" s="39"/>
      <c r="P1415" s="39"/>
      <c r="Q1415" s="39"/>
      <c r="R1415" s="39"/>
      <c r="S1415" s="39"/>
      <c r="T1415" s="39"/>
      <c r="U1415" s="39"/>
      <c r="V1415" s="39"/>
      <c r="W1415" s="39"/>
      <c r="X1415" s="39"/>
      <c r="Y1415" s="39"/>
      <c r="Z1415" s="39"/>
      <c r="AA1415" s="39"/>
      <c r="AB1415" s="40"/>
      <c r="AC1415" s="40"/>
      <c r="AD1415" s="40"/>
    </row>
    <row r="1416" spans="1:30" x14ac:dyDescent="0.25">
      <c r="A1416" s="36"/>
      <c r="B1416" s="36"/>
      <c r="C1416" s="36"/>
      <c r="D1416" s="36"/>
      <c r="E1416" s="36"/>
      <c r="F1416" s="36"/>
      <c r="G1416" s="36"/>
      <c r="H1416" s="36"/>
      <c r="I1416" s="37"/>
      <c r="J1416" s="38"/>
      <c r="K1416" s="39"/>
      <c r="L1416" s="39"/>
      <c r="M1416" s="39"/>
      <c r="N1416" s="39"/>
      <c r="O1416" s="39"/>
      <c r="P1416" s="39"/>
      <c r="Q1416" s="39"/>
      <c r="R1416" s="39"/>
      <c r="S1416" s="39"/>
      <c r="T1416" s="39"/>
      <c r="U1416" s="39"/>
      <c r="V1416" s="39"/>
      <c r="W1416" s="39"/>
      <c r="X1416" s="39"/>
      <c r="Y1416" s="39"/>
      <c r="Z1416" s="39"/>
      <c r="AA1416" s="39"/>
      <c r="AB1416" s="40"/>
      <c r="AC1416" s="40"/>
      <c r="AD1416" s="40"/>
    </row>
    <row r="1417" spans="1:30" x14ac:dyDescent="0.25">
      <c r="A1417" s="36"/>
      <c r="B1417" s="36"/>
      <c r="C1417" s="36"/>
      <c r="D1417" s="36"/>
      <c r="E1417" s="36"/>
      <c r="F1417" s="36"/>
      <c r="G1417" s="36"/>
      <c r="H1417" s="36"/>
      <c r="I1417" s="37"/>
      <c r="J1417" s="38"/>
      <c r="K1417" s="39"/>
      <c r="L1417" s="39"/>
      <c r="M1417" s="39"/>
      <c r="N1417" s="39"/>
      <c r="O1417" s="39"/>
      <c r="P1417" s="39"/>
      <c r="Q1417" s="39"/>
      <c r="R1417" s="39"/>
      <c r="S1417" s="39"/>
      <c r="T1417" s="39"/>
      <c r="U1417" s="39"/>
      <c r="V1417" s="39"/>
      <c r="W1417" s="39"/>
      <c r="X1417" s="39"/>
      <c r="Y1417" s="39"/>
      <c r="Z1417" s="39"/>
      <c r="AA1417" s="39"/>
      <c r="AB1417" s="40"/>
      <c r="AC1417" s="40"/>
      <c r="AD1417" s="40"/>
    </row>
    <row r="1418" spans="1:30" x14ac:dyDescent="0.25">
      <c r="A1418" s="36"/>
      <c r="B1418" s="36"/>
      <c r="C1418" s="36"/>
      <c r="D1418" s="36"/>
      <c r="E1418" s="36"/>
      <c r="F1418" s="36"/>
      <c r="G1418" s="36"/>
      <c r="H1418" s="36"/>
      <c r="I1418" s="37"/>
      <c r="J1418" s="38"/>
      <c r="K1418" s="39"/>
      <c r="L1418" s="39"/>
      <c r="M1418" s="39"/>
      <c r="N1418" s="39"/>
      <c r="O1418" s="39"/>
      <c r="P1418" s="39"/>
      <c r="Q1418" s="39"/>
      <c r="R1418" s="39"/>
      <c r="S1418" s="39"/>
      <c r="T1418" s="39"/>
      <c r="U1418" s="39"/>
      <c r="V1418" s="39"/>
      <c r="W1418" s="39"/>
      <c r="X1418" s="39"/>
      <c r="Y1418" s="39"/>
      <c r="Z1418" s="39"/>
      <c r="AA1418" s="39"/>
      <c r="AB1418" s="40"/>
      <c r="AC1418" s="40"/>
      <c r="AD1418" s="40"/>
    </row>
    <row r="1419" spans="1:30" x14ac:dyDescent="0.25">
      <c r="A1419" s="36"/>
      <c r="B1419" s="36"/>
      <c r="C1419" s="36"/>
      <c r="D1419" s="36"/>
      <c r="E1419" s="36"/>
      <c r="F1419" s="36"/>
      <c r="G1419" s="36"/>
      <c r="H1419" s="36"/>
      <c r="I1419" s="37"/>
      <c r="J1419" s="38"/>
      <c r="K1419" s="39"/>
      <c r="L1419" s="39"/>
      <c r="M1419" s="39"/>
      <c r="N1419" s="39"/>
      <c r="O1419" s="39"/>
      <c r="P1419" s="39"/>
      <c r="Q1419" s="39"/>
      <c r="R1419" s="39"/>
      <c r="S1419" s="39"/>
      <c r="T1419" s="39"/>
      <c r="U1419" s="39"/>
      <c r="V1419" s="39"/>
      <c r="W1419" s="39"/>
      <c r="X1419" s="39"/>
      <c r="Y1419" s="39"/>
      <c r="Z1419" s="39"/>
      <c r="AA1419" s="39"/>
      <c r="AB1419" s="40"/>
      <c r="AC1419" s="40"/>
      <c r="AD1419" s="40"/>
    </row>
    <row r="1420" spans="1:30" x14ac:dyDescent="0.25">
      <c r="A1420" s="36"/>
      <c r="B1420" s="36"/>
      <c r="C1420" s="36"/>
      <c r="D1420" s="36"/>
      <c r="E1420" s="36"/>
      <c r="F1420" s="36"/>
      <c r="G1420" s="36"/>
      <c r="H1420" s="36"/>
      <c r="I1420" s="37"/>
      <c r="J1420" s="38"/>
      <c r="K1420" s="39"/>
      <c r="L1420" s="39"/>
      <c r="M1420" s="39"/>
      <c r="N1420" s="39"/>
      <c r="O1420" s="39"/>
      <c r="P1420" s="39"/>
      <c r="Q1420" s="39"/>
      <c r="R1420" s="39"/>
      <c r="S1420" s="39"/>
      <c r="T1420" s="39"/>
      <c r="U1420" s="39"/>
      <c r="V1420" s="39"/>
      <c r="W1420" s="39"/>
      <c r="X1420" s="39"/>
      <c r="Y1420" s="39"/>
      <c r="Z1420" s="39"/>
      <c r="AA1420" s="39"/>
      <c r="AB1420" s="40"/>
      <c r="AC1420" s="40"/>
      <c r="AD1420" s="40"/>
    </row>
    <row r="1421" spans="1:30" x14ac:dyDescent="0.25">
      <c r="A1421" s="36"/>
      <c r="B1421" s="36"/>
      <c r="C1421" s="36"/>
      <c r="D1421" s="36"/>
      <c r="E1421" s="36"/>
      <c r="F1421" s="36"/>
      <c r="G1421" s="36"/>
      <c r="H1421" s="36"/>
      <c r="I1421" s="37"/>
      <c r="J1421" s="38"/>
      <c r="K1421" s="39"/>
      <c r="L1421" s="39"/>
      <c r="M1421" s="39"/>
      <c r="N1421" s="39"/>
      <c r="O1421" s="39"/>
      <c r="P1421" s="39"/>
      <c r="Q1421" s="39"/>
      <c r="R1421" s="39"/>
      <c r="S1421" s="39"/>
      <c r="T1421" s="39"/>
      <c r="U1421" s="39"/>
      <c r="V1421" s="39"/>
      <c r="W1421" s="39"/>
      <c r="X1421" s="39"/>
      <c r="Y1421" s="39"/>
      <c r="Z1421" s="39"/>
      <c r="AA1421" s="39"/>
      <c r="AB1421" s="40"/>
      <c r="AC1421" s="40"/>
      <c r="AD1421" s="40"/>
    </row>
    <row r="1422" spans="1:30" x14ac:dyDescent="0.25">
      <c r="A1422" s="36"/>
      <c r="B1422" s="36"/>
      <c r="C1422" s="36"/>
      <c r="D1422" s="36"/>
      <c r="E1422" s="36"/>
      <c r="F1422" s="36"/>
      <c r="G1422" s="36"/>
      <c r="H1422" s="36"/>
      <c r="I1422" s="37"/>
      <c r="J1422" s="38"/>
      <c r="K1422" s="39"/>
      <c r="L1422" s="39"/>
      <c r="M1422" s="39"/>
      <c r="N1422" s="39"/>
      <c r="O1422" s="39"/>
      <c r="P1422" s="39"/>
      <c r="Q1422" s="39"/>
      <c r="R1422" s="39"/>
      <c r="S1422" s="39"/>
      <c r="T1422" s="39"/>
      <c r="U1422" s="39"/>
      <c r="V1422" s="39"/>
      <c r="W1422" s="39"/>
      <c r="X1422" s="39"/>
      <c r="Y1422" s="39"/>
      <c r="Z1422" s="39"/>
      <c r="AA1422" s="39"/>
      <c r="AB1422" s="40"/>
      <c r="AC1422" s="40"/>
      <c r="AD1422" s="40"/>
    </row>
    <row r="1423" spans="1:30" x14ac:dyDescent="0.25">
      <c r="A1423" s="36"/>
      <c r="B1423" s="36"/>
      <c r="C1423" s="36"/>
      <c r="D1423" s="36"/>
      <c r="E1423" s="36"/>
      <c r="F1423" s="36"/>
      <c r="G1423" s="36"/>
      <c r="H1423" s="36"/>
      <c r="I1423" s="37"/>
      <c r="J1423" s="38"/>
      <c r="K1423" s="39"/>
      <c r="L1423" s="39"/>
      <c r="M1423" s="39"/>
      <c r="N1423" s="39"/>
      <c r="O1423" s="39"/>
      <c r="P1423" s="39"/>
      <c r="Q1423" s="39"/>
      <c r="R1423" s="39"/>
      <c r="S1423" s="39"/>
      <c r="T1423" s="39"/>
      <c r="U1423" s="39"/>
      <c r="V1423" s="39"/>
      <c r="W1423" s="39"/>
      <c r="X1423" s="39"/>
      <c r="Y1423" s="39"/>
      <c r="Z1423" s="39"/>
      <c r="AA1423" s="39"/>
      <c r="AB1423" s="40"/>
      <c r="AC1423" s="40"/>
      <c r="AD1423" s="40"/>
    </row>
    <row r="1424" spans="1:30" x14ac:dyDescent="0.25">
      <c r="A1424" s="36"/>
      <c r="B1424" s="36"/>
      <c r="C1424" s="36"/>
      <c r="D1424" s="36"/>
      <c r="E1424" s="36"/>
      <c r="F1424" s="36"/>
      <c r="G1424" s="36"/>
      <c r="H1424" s="36"/>
      <c r="I1424" s="37"/>
      <c r="J1424" s="38"/>
      <c r="K1424" s="39"/>
      <c r="L1424" s="39"/>
      <c r="M1424" s="39"/>
      <c r="N1424" s="39"/>
      <c r="O1424" s="39"/>
      <c r="P1424" s="39"/>
      <c r="Q1424" s="39"/>
      <c r="R1424" s="39"/>
      <c r="S1424" s="39"/>
      <c r="T1424" s="39"/>
      <c r="U1424" s="39"/>
      <c r="V1424" s="39"/>
      <c r="W1424" s="39"/>
      <c r="X1424" s="39"/>
      <c r="Y1424" s="39"/>
      <c r="Z1424" s="39"/>
      <c r="AA1424" s="39"/>
      <c r="AB1424" s="40"/>
      <c r="AC1424" s="40"/>
      <c r="AD1424" s="40"/>
    </row>
    <row r="1425" spans="1:30" x14ac:dyDescent="0.25">
      <c r="A1425" s="36"/>
      <c r="B1425" s="36"/>
      <c r="C1425" s="36"/>
      <c r="D1425" s="36"/>
      <c r="E1425" s="36"/>
      <c r="F1425" s="36"/>
      <c r="G1425" s="36"/>
      <c r="H1425" s="36"/>
      <c r="I1425" s="37"/>
      <c r="J1425" s="38"/>
      <c r="K1425" s="39"/>
      <c r="L1425" s="39"/>
      <c r="M1425" s="39"/>
      <c r="N1425" s="39"/>
      <c r="O1425" s="39"/>
      <c r="P1425" s="39"/>
      <c r="Q1425" s="39"/>
      <c r="R1425" s="39"/>
      <c r="S1425" s="39"/>
      <c r="T1425" s="39"/>
      <c r="U1425" s="39"/>
      <c r="V1425" s="39"/>
      <c r="W1425" s="39"/>
      <c r="X1425" s="39"/>
      <c r="Y1425" s="39"/>
      <c r="Z1425" s="39"/>
      <c r="AA1425" s="39"/>
      <c r="AB1425" s="40"/>
      <c r="AC1425" s="40"/>
      <c r="AD1425" s="40"/>
    </row>
    <row r="1426" spans="1:30" x14ac:dyDescent="0.25">
      <c r="A1426" s="36"/>
      <c r="B1426" s="36"/>
      <c r="C1426" s="36"/>
      <c r="D1426" s="36"/>
      <c r="E1426" s="36"/>
      <c r="F1426" s="36"/>
      <c r="G1426" s="36"/>
      <c r="H1426" s="36"/>
      <c r="I1426" s="37"/>
      <c r="J1426" s="38"/>
      <c r="K1426" s="39"/>
      <c r="L1426" s="39"/>
      <c r="M1426" s="39"/>
      <c r="N1426" s="39"/>
      <c r="O1426" s="39"/>
      <c r="P1426" s="39"/>
      <c r="Q1426" s="39"/>
      <c r="R1426" s="39"/>
      <c r="S1426" s="39"/>
      <c r="T1426" s="39"/>
      <c r="U1426" s="39"/>
      <c r="V1426" s="39"/>
      <c r="W1426" s="39"/>
      <c r="X1426" s="39"/>
      <c r="Y1426" s="39"/>
      <c r="Z1426" s="39"/>
      <c r="AA1426" s="39"/>
      <c r="AB1426" s="40"/>
      <c r="AC1426" s="40"/>
      <c r="AD1426" s="40"/>
    </row>
    <row r="1427" spans="1:30" x14ac:dyDescent="0.25">
      <c r="A1427" s="36"/>
      <c r="B1427" s="36"/>
      <c r="C1427" s="36"/>
      <c r="D1427" s="36"/>
      <c r="E1427" s="36"/>
      <c r="F1427" s="36"/>
      <c r="G1427" s="36"/>
      <c r="H1427" s="36"/>
      <c r="I1427" s="37"/>
      <c r="J1427" s="38"/>
      <c r="K1427" s="39"/>
      <c r="L1427" s="39"/>
      <c r="M1427" s="39"/>
      <c r="N1427" s="39"/>
      <c r="O1427" s="39"/>
      <c r="P1427" s="39"/>
      <c r="Q1427" s="39"/>
      <c r="R1427" s="39"/>
      <c r="S1427" s="39"/>
      <c r="T1427" s="39"/>
      <c r="U1427" s="39"/>
      <c r="V1427" s="39"/>
      <c r="W1427" s="39"/>
      <c r="X1427" s="39"/>
      <c r="Y1427" s="39"/>
      <c r="Z1427" s="39"/>
      <c r="AA1427" s="39"/>
      <c r="AB1427" s="40"/>
      <c r="AC1427" s="40"/>
      <c r="AD1427" s="40"/>
    </row>
    <row r="1428" spans="1:30" x14ac:dyDescent="0.25">
      <c r="A1428" s="36"/>
      <c r="B1428" s="36"/>
      <c r="C1428" s="36"/>
      <c r="D1428" s="36"/>
      <c r="E1428" s="36"/>
      <c r="F1428" s="36"/>
      <c r="G1428" s="36"/>
      <c r="H1428" s="36"/>
      <c r="I1428" s="37"/>
      <c r="J1428" s="38"/>
      <c r="K1428" s="39"/>
      <c r="L1428" s="39"/>
      <c r="M1428" s="39"/>
      <c r="N1428" s="39"/>
      <c r="O1428" s="39"/>
      <c r="P1428" s="39"/>
      <c r="Q1428" s="39"/>
      <c r="R1428" s="39"/>
      <c r="S1428" s="39"/>
      <c r="T1428" s="39"/>
      <c r="U1428" s="39"/>
      <c r="V1428" s="39"/>
      <c r="W1428" s="39"/>
      <c r="X1428" s="39"/>
      <c r="Y1428" s="39"/>
      <c r="Z1428" s="39"/>
      <c r="AA1428" s="39"/>
      <c r="AB1428" s="40"/>
      <c r="AC1428" s="40"/>
      <c r="AD1428" s="40"/>
    </row>
    <row r="1429" spans="1:30" x14ac:dyDescent="0.25">
      <c r="A1429" s="36"/>
      <c r="B1429" s="36"/>
      <c r="C1429" s="36"/>
      <c r="D1429" s="36"/>
      <c r="E1429" s="36"/>
      <c r="F1429" s="36"/>
      <c r="G1429" s="36"/>
      <c r="H1429" s="36"/>
      <c r="I1429" s="37"/>
      <c r="J1429" s="38"/>
      <c r="K1429" s="39"/>
      <c r="L1429" s="39"/>
      <c r="M1429" s="39"/>
      <c r="N1429" s="39"/>
      <c r="O1429" s="39"/>
      <c r="P1429" s="39"/>
      <c r="Q1429" s="39"/>
      <c r="R1429" s="39"/>
      <c r="S1429" s="39"/>
      <c r="T1429" s="39"/>
      <c r="U1429" s="39"/>
      <c r="V1429" s="39"/>
      <c r="W1429" s="39"/>
      <c r="X1429" s="39"/>
      <c r="Y1429" s="39"/>
      <c r="Z1429" s="39"/>
      <c r="AA1429" s="39"/>
      <c r="AB1429" s="40"/>
      <c r="AC1429" s="40"/>
      <c r="AD1429" s="40"/>
    </row>
    <row r="1430" spans="1:30" x14ac:dyDescent="0.25">
      <c r="A1430" s="36"/>
      <c r="B1430" s="36"/>
      <c r="C1430" s="36"/>
      <c r="D1430" s="36"/>
      <c r="E1430" s="36"/>
      <c r="F1430" s="36"/>
      <c r="G1430" s="36"/>
      <c r="H1430" s="36"/>
      <c r="I1430" s="37"/>
      <c r="J1430" s="38"/>
      <c r="K1430" s="39"/>
      <c r="L1430" s="39"/>
      <c r="M1430" s="39"/>
      <c r="N1430" s="39"/>
      <c r="O1430" s="39"/>
      <c r="P1430" s="39"/>
      <c r="Q1430" s="39"/>
      <c r="R1430" s="39"/>
      <c r="S1430" s="39"/>
      <c r="T1430" s="39"/>
      <c r="U1430" s="39"/>
      <c r="V1430" s="39"/>
      <c r="W1430" s="39"/>
      <c r="X1430" s="39"/>
      <c r="Y1430" s="39"/>
      <c r="Z1430" s="39"/>
      <c r="AA1430" s="39"/>
      <c r="AB1430" s="40"/>
      <c r="AC1430" s="40"/>
      <c r="AD1430" s="40"/>
    </row>
    <row r="1431" spans="1:30" x14ac:dyDescent="0.25">
      <c r="A1431" s="36"/>
      <c r="B1431" s="36"/>
      <c r="C1431" s="36"/>
      <c r="D1431" s="36"/>
      <c r="E1431" s="36"/>
      <c r="F1431" s="36"/>
      <c r="G1431" s="36"/>
      <c r="H1431" s="36"/>
      <c r="I1431" s="37"/>
      <c r="J1431" s="38"/>
      <c r="K1431" s="39"/>
      <c r="L1431" s="39"/>
      <c r="M1431" s="39"/>
      <c r="N1431" s="39"/>
      <c r="O1431" s="39"/>
      <c r="P1431" s="39"/>
      <c r="Q1431" s="39"/>
      <c r="R1431" s="39"/>
      <c r="S1431" s="39"/>
      <c r="T1431" s="39"/>
      <c r="U1431" s="39"/>
      <c r="V1431" s="39"/>
      <c r="W1431" s="39"/>
      <c r="X1431" s="39"/>
      <c r="Y1431" s="39"/>
      <c r="Z1431" s="39"/>
      <c r="AA1431" s="39"/>
      <c r="AB1431" s="40"/>
      <c r="AC1431" s="40"/>
      <c r="AD1431" s="40"/>
    </row>
    <row r="1432" spans="1:30" x14ac:dyDescent="0.25">
      <c r="A1432" s="36"/>
      <c r="B1432" s="36"/>
      <c r="C1432" s="36"/>
      <c r="D1432" s="36"/>
      <c r="E1432" s="36"/>
      <c r="F1432" s="36"/>
      <c r="G1432" s="36"/>
      <c r="H1432" s="36"/>
      <c r="I1432" s="37"/>
      <c r="J1432" s="38"/>
      <c r="K1432" s="39"/>
      <c r="L1432" s="39"/>
      <c r="M1432" s="39"/>
      <c r="N1432" s="39"/>
      <c r="O1432" s="39"/>
      <c r="P1432" s="39"/>
      <c r="Q1432" s="39"/>
      <c r="R1432" s="39"/>
      <c r="S1432" s="39"/>
      <c r="T1432" s="39"/>
      <c r="U1432" s="39"/>
      <c r="V1432" s="39"/>
      <c r="W1432" s="39"/>
      <c r="X1432" s="39"/>
      <c r="Y1432" s="39"/>
      <c r="Z1432" s="39"/>
      <c r="AA1432" s="39"/>
      <c r="AB1432" s="40"/>
      <c r="AC1432" s="40"/>
      <c r="AD1432" s="40"/>
    </row>
    <row r="1433" spans="1:30" x14ac:dyDescent="0.25">
      <c r="A1433" s="36"/>
      <c r="B1433" s="36"/>
      <c r="C1433" s="36"/>
      <c r="D1433" s="36"/>
      <c r="E1433" s="36"/>
      <c r="F1433" s="36"/>
      <c r="G1433" s="36"/>
      <c r="H1433" s="36"/>
      <c r="I1433" s="37"/>
      <c r="J1433" s="38"/>
      <c r="K1433" s="39"/>
      <c r="L1433" s="39"/>
      <c r="M1433" s="39"/>
      <c r="N1433" s="39"/>
      <c r="O1433" s="39"/>
      <c r="P1433" s="39"/>
      <c r="Q1433" s="39"/>
      <c r="R1433" s="39"/>
      <c r="S1433" s="39"/>
      <c r="T1433" s="39"/>
      <c r="U1433" s="39"/>
      <c r="V1433" s="39"/>
      <c r="W1433" s="39"/>
      <c r="X1433" s="39"/>
      <c r="Y1433" s="39"/>
      <c r="Z1433" s="39"/>
      <c r="AA1433" s="39"/>
      <c r="AB1433" s="40"/>
      <c r="AC1433" s="40"/>
      <c r="AD1433" s="40"/>
    </row>
    <row r="1434" spans="1:30" x14ac:dyDescent="0.25">
      <c r="A1434" s="36"/>
      <c r="B1434" s="36"/>
      <c r="C1434" s="36"/>
      <c r="D1434" s="36"/>
      <c r="E1434" s="36"/>
      <c r="F1434" s="36"/>
      <c r="G1434" s="36"/>
      <c r="H1434" s="36"/>
      <c r="I1434" s="37"/>
      <c r="J1434" s="38"/>
      <c r="K1434" s="39"/>
      <c r="L1434" s="39"/>
      <c r="M1434" s="39"/>
      <c r="N1434" s="39"/>
      <c r="O1434" s="39"/>
      <c r="P1434" s="39"/>
      <c r="Q1434" s="39"/>
      <c r="R1434" s="39"/>
      <c r="S1434" s="39"/>
      <c r="T1434" s="39"/>
      <c r="U1434" s="39"/>
      <c r="V1434" s="39"/>
      <c r="W1434" s="39"/>
      <c r="X1434" s="39"/>
      <c r="Y1434" s="39"/>
      <c r="Z1434" s="39"/>
      <c r="AA1434" s="39"/>
      <c r="AB1434" s="40"/>
      <c r="AC1434" s="40"/>
      <c r="AD1434" s="40"/>
    </row>
    <row r="1435" spans="1:30" x14ac:dyDescent="0.25">
      <c r="A1435" s="36"/>
      <c r="B1435" s="36"/>
      <c r="C1435" s="36"/>
      <c r="D1435" s="36"/>
      <c r="E1435" s="36"/>
      <c r="F1435" s="36"/>
      <c r="G1435" s="36"/>
      <c r="H1435" s="36"/>
      <c r="I1435" s="37"/>
      <c r="J1435" s="38"/>
      <c r="K1435" s="39"/>
      <c r="L1435" s="39"/>
      <c r="M1435" s="39"/>
      <c r="N1435" s="39"/>
      <c r="O1435" s="39"/>
      <c r="P1435" s="39"/>
      <c r="Q1435" s="39"/>
      <c r="R1435" s="39"/>
      <c r="S1435" s="39"/>
      <c r="T1435" s="39"/>
      <c r="U1435" s="39"/>
      <c r="V1435" s="39"/>
      <c r="W1435" s="39"/>
      <c r="X1435" s="39"/>
      <c r="Y1435" s="39"/>
      <c r="Z1435" s="39"/>
      <c r="AA1435" s="39"/>
      <c r="AB1435" s="40"/>
      <c r="AC1435" s="40"/>
      <c r="AD1435" s="40"/>
    </row>
  </sheetData>
  <mergeCells count="3">
    <mergeCell ref="A5:W5"/>
    <mergeCell ref="A6:W6"/>
    <mergeCell ref="A7:W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Liquidacion General Int </vt:lpstr>
      <vt:lpstr>Liquidacion por Partida</vt:lpstr>
      <vt:lpstr>Liquidacion por SubPartida</vt:lpstr>
      <vt:lpstr>'Liquidacion General Int '!Títulos_a_imprimir</vt:lpstr>
      <vt:lpstr>'Liquidacion por Partida'!Títulos_a_imprimir</vt:lpstr>
      <vt:lpstr>'Liquidacion por SubPartida'!Títulos_a_imprimir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Ronald</cp:lastModifiedBy>
  <dcterms:created xsi:type="dcterms:W3CDTF">2021-09-02T23:06:12Z</dcterms:created>
  <dcterms:modified xsi:type="dcterms:W3CDTF">2021-09-14T20:02:31Z</dcterms:modified>
</cp:coreProperties>
</file>