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9D006E24-0EB5-41B1-BCAA-A4488B056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31-01-2023" sheetId="1" r:id="rId1"/>
  </sheets>
  <externalReferences>
    <externalReference r:id="rId2"/>
  </externalReferences>
  <definedNames>
    <definedName name="_xlnm._FilterDatabase" localSheetId="0" hidden="1">'Resumen Liquidación 31-01-2023'!$A$8:$WUF$16</definedName>
    <definedName name="programa">[1]Datos!$A$3:$A$15</definedName>
    <definedName name="_xlnm.Print_Titles" localSheetId="0">'Resumen Liquidación 31-01-2023'!$1:$8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<sst xmlns="http://schemas.openxmlformats.org/spreadsheetml/2006/main" count="43" uniqueCount="43">
  <si>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</si>
  <si>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</si>
  <si>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</si>
  <si>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</si>
  <si>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</si>
  <si>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</si>
  <si>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</si>
  <si>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</si>
  <si>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</si>
  <si>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</si>
  <si>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</si>
  <si>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</si>
  <si>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</si>
  <si>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</si>
  <si>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</si>
  <si>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</si>
  <si>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</si>
  <si>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</si>
  <si>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</si>
  <si>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</si>
  <si>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</si>
  <si>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</si>
  <si>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</si>
  <si>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</si>
  <si>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</si>
  <si>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</si>
  <si>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</si>
  <si>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</si>
  <si>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</si>
  <si>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</si>
  <si>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</si>
  <si>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</si>
  <si>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</si>
  <si>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</si>
  <si>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</si>
  <si>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Ana Maríela Abarca Restrepo</t>
  </si>
  <si>
    <t>Esteban Arroyo Pacheco</t>
  </si>
  <si>
    <t>Yorlenny Rocío Roas Jiménez</t>
  </si>
  <si>
    <t>José Roberto Padilla Rivera</t>
  </si>
  <si>
    <t>Johan Mena Cubero</t>
  </si>
  <si>
    <t>Lourdes Suárez Barboza</t>
  </si>
  <si>
    <t>CORTE AL 31 DE ENERO DEL 2023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</si>
  <si>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31-01-2023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</si>
</sst>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0"/>
  <sheetViews>
    <sheetView tabSelected="1" topLeftCell="A6" zoomScale="89" zoomScaleNormal="89" workbookViewId="0">
      <pane xSplit="1" topLeftCell="B1" activePane="topRight" state="frozen"/>
      <selection pane="topRight" activeCell="F23" sqref="F23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32</v>
      </c>
    </row>
    <row r="5" spans="1:8" ht="15.75" x14ac:dyDescent="0.25">
      <c r="A5" s="30" t="s">
        <v>33</v>
      </c>
      <c r="B5" s="30"/>
      <c r="C5" s="30"/>
      <c r="D5" s="30"/>
      <c r="E5" s="30"/>
      <c r="F5" s="30"/>
      <c r="G5" s="30"/>
    </row>
    <row r="6" spans="1:8" x14ac:dyDescent="0.25">
      <c r="A6" s="31" t="s">
        <v>41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593161130352</v>
      </c>
      <c r="F9" s="16">
        <v>89102665582.059998</v>
      </c>
      <c r="G9" s="15">
        <f>+F9/E9</f>
        <v>0.15021662921369064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34</v>
      </c>
      <c r="E10" s="16">
        <v>46116160797</v>
      </c>
      <c r="F10" s="16">
        <v>1999740500.5999999</v>
      </c>
      <c r="G10" s="15">
        <f t="shared" ref="G10:G22" si="0">+F10/E10</f>
        <v>4.336311752842377E-2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35</v>
      </c>
      <c r="E11" s="16">
        <v>13062916254</v>
      </c>
      <c r="F11" s="16">
        <v>608659615.97000003</v>
      </c>
      <c r="G11" s="15">
        <f t="shared" si="0"/>
        <v>4.6594466666937576E-2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40</v>
      </c>
      <c r="E12" s="16">
        <v>13720727186</v>
      </c>
      <c r="F12" s="16">
        <v>145807143.84999999</v>
      </c>
      <c r="G12" s="15">
        <f t="shared" si="0"/>
        <v>1.0626779606752542E-2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36</v>
      </c>
      <c r="E13" s="16">
        <v>35861785226</v>
      </c>
      <c r="F13" s="16">
        <v>474808357.33999997</v>
      </c>
      <c r="G13" s="15">
        <f t="shared" si="0"/>
        <v>1.3239953179903638E-2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37</v>
      </c>
      <c r="E14" s="16">
        <v>3677021081</v>
      </c>
      <c r="F14" s="16">
        <v>192818796.08000001</v>
      </c>
      <c r="G14" s="15">
        <f t="shared" si="0"/>
        <v>5.2438860651721132E-2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38</v>
      </c>
      <c r="E15" s="16">
        <v>34897237436</v>
      </c>
      <c r="F15" s="16">
        <v>2034358347.05</v>
      </c>
      <c r="G15" s="15">
        <f t="shared" si="0"/>
        <v>5.8295684601995322E-2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39</v>
      </c>
      <c r="E16" s="16">
        <v>229589302200</v>
      </c>
      <c r="F16" s="16">
        <v>7400481708.6000004</v>
      </c>
      <c r="G16" s="15">
        <f t="shared" si="0"/>
        <v>3.2233565055889611E-2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22</v>
      </c>
      <c r="E17" s="17">
        <f>+E18+E19+E20+E21+E22</f>
        <v>1643517169115.1802</v>
      </c>
      <c r="F17" s="17">
        <f>+F18+F19+F20+F21+F22</f>
        <v>103385279173.81</v>
      </c>
      <c r="G17" s="15">
        <f t="shared" si="0"/>
        <v>6.290489756761683E-2</v>
      </c>
    </row>
    <row r="18" spans="1:7" ht="16.5" thickTop="1" thickBot="1" x14ac:dyDescent="0.3">
      <c r="A18" s="24" t="s">
        <v>2</v>
      </c>
      <c r="B18" s="8" t="s">
        <v>3</v>
      </c>
      <c r="C18" s="10" t="s">
        <v>25</v>
      </c>
      <c r="D18" s="28"/>
      <c r="E18" s="16">
        <v>748218262881</v>
      </c>
      <c r="F18" s="16">
        <v>48887654563.760002</v>
      </c>
      <c r="G18" s="15">
        <f t="shared" si="0"/>
        <v>6.533876141370705E-2</v>
      </c>
    </row>
    <row r="19" spans="1:7" ht="16.5" thickTop="1" thickBot="1" x14ac:dyDescent="0.3">
      <c r="A19" s="25"/>
      <c r="B19" s="8" t="s">
        <v>4</v>
      </c>
      <c r="C19" s="10" t="s">
        <v>26</v>
      </c>
      <c r="D19" s="28"/>
      <c r="E19" s="16">
        <v>360355208401.15997</v>
      </c>
      <c r="F19" s="16">
        <v>23448776431.82</v>
      </c>
      <c r="G19" s="15">
        <f t="shared" si="0"/>
        <v>6.5071284902079182E-2</v>
      </c>
    </row>
    <row r="20" spans="1:7" ht="16.5" thickTop="1" thickBot="1" x14ac:dyDescent="0.3">
      <c r="A20" s="25"/>
      <c r="B20" s="8" t="s">
        <v>5</v>
      </c>
      <c r="C20" s="10" t="s">
        <v>27</v>
      </c>
      <c r="D20" s="28"/>
      <c r="E20" s="16">
        <v>236063199521.85001</v>
      </c>
      <c r="F20" s="16">
        <v>14212234728.5</v>
      </c>
      <c r="G20" s="15">
        <f t="shared" si="0"/>
        <v>6.0205210965907099E-2</v>
      </c>
    </row>
    <row r="21" spans="1:7" ht="16.5" thickTop="1" thickBot="1" x14ac:dyDescent="0.3">
      <c r="A21" s="25"/>
      <c r="B21" s="8" t="s">
        <v>6</v>
      </c>
      <c r="C21" s="10" t="s">
        <v>28</v>
      </c>
      <c r="D21" s="28"/>
      <c r="E21" s="16">
        <v>175187768767.57001</v>
      </c>
      <c r="F21" s="16">
        <v>10597217133.48</v>
      </c>
      <c r="G21" s="15">
        <f t="shared" si="0"/>
        <v>6.0490622193720811E-2</v>
      </c>
    </row>
    <row r="22" spans="1:7" ht="16.5" thickTop="1" thickBot="1" x14ac:dyDescent="0.3">
      <c r="A22" s="26"/>
      <c r="B22" s="8" t="s">
        <v>7</v>
      </c>
      <c r="C22" s="10" t="s">
        <v>29</v>
      </c>
      <c r="D22" s="29"/>
      <c r="E22" s="16">
        <v>123692729543.60001</v>
      </c>
      <c r="F22" s="16">
        <v>6239396316.25</v>
      </c>
      <c r="G22" s="15">
        <f t="shared" si="0"/>
        <v>5.0442708631882022E-2</v>
      </c>
    </row>
    <row r="23" spans="1:7" ht="16.5" thickTop="1" thickBot="1" x14ac:dyDescent="0.3">
      <c r="A23" s="21" t="s">
        <v>20</v>
      </c>
      <c r="B23" s="22"/>
      <c r="C23" s="22"/>
      <c r="D23" s="23"/>
      <c r="E23" s="14">
        <f>+E9+E10+E11+E15+E12+E13+E14+E16+E17</f>
        <v>2613603449647.1802</v>
      </c>
      <c r="F23" s="14">
        <f>+F9+F10+F11+F15+F12+F13+F14+F16+F17</f>
        <v>205344619225.36002</v>
      </c>
      <c r="G23" s="15">
        <f>+F23/E23</f>
        <v>7.8567626337147756E-2</v>
      </c>
    </row>
    <row r="24" spans="1:7" ht="15.75" thickTop="1" x14ac:dyDescent="0.25">
      <c r="A24" s="20" t="s">
        <v>42</v>
      </c>
      <c r="B24" s="20"/>
      <c r="C24" s="20"/>
      <c r="D24" s="20"/>
      <c r="E24" s="20"/>
      <c r="F24" s="20"/>
      <c r="G24" s="20"/>
    </row>
    <row r="25" spans="1:7" x14ac:dyDescent="0.25">
      <c r="A25" s="5"/>
      <c r="B25" s="5"/>
      <c r="C25" s="5"/>
      <c r="D25" s="5"/>
      <c r="E25" s="6"/>
      <c r="F25" s="6"/>
      <c r="G25" s="7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31-01-2023</vt:lpstr>
      <vt:lpstr>'Resumen Liquidación 31-01-2023'!Títulos_a_imprimir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2023-03-08T17:10:57Z</dcterms:modified>
</cp:coreProperties>
</file>