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BCDE\Desktop\"/>
    </mc:Choice>
  </mc:AlternateContent>
  <xr:revisionPtr revIDLastSave="0" documentId="13_ncr:1_{7D929A4A-F483-45E6-9C02-526644C31BCA}" xr6:coauthVersionLast="47" xr6:coauthVersionMax="47" xr10:uidLastSave="{00000000-0000-0000-0000-000000000000}"/>
  <bookViews>
    <workbookView xWindow="8955" yWindow="840" windowWidth="15375" windowHeight="7875" xr2:uid="{00000000-000D-0000-FFFF-FFFF00000000}"/>
  </bookViews>
  <sheets>
    <sheet name="Resumen Liquidación 31-05-2021" sheetId="1" r:id="rId1"/>
  </sheets>
  <externalReferences>
    <externalReference r:id="rId2"/>
  </externalReferences>
  <definedNames>
    <definedName name="_xlnm._FilterDatabase" localSheetId="0" hidden="1">'Resumen Liquidación 31-05-2021'!$A$8:$WUF$16</definedName>
    <definedName name="programa">[1]Datos!$A$3:$A$15</definedName>
    <definedName name="_xlnm.Print_Titles" localSheetId="0">'Resumen Liquidación 31-05-2021'!$1:$8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0" i="1"/>
  <c r="G11" i="1"/>
  <c r="G12" i="1"/>
  <c r="G13" i="1"/>
  <c r="G14" i="1"/>
  <c r="G15" i="1"/>
  <c r="G16" i="1"/>
  <c r="G18" i="1"/>
  <c r="G19" i="1"/>
  <c r="G20" i="1"/>
  <c r="G21" i="1"/>
  <c r="G22" i="1"/>
  <c r="G9" i="1"/>
  <c r="E17" i="1" l="1"/>
  <c r="E24" i="1" l="1"/>
  <c r="F17" i="1"/>
  <c r="F24" i="1" l="1"/>
  <c r="G24" i="1" s="1"/>
  <c r="G17" i="1"/>
</calcChain>
</file>

<file path=xl/sharedStrings.xml><?xml version="1.0" encoding="utf-8"?>
<sst xmlns="http://schemas.openxmlformats.org/spreadsheetml/2006/main" count="46" uniqueCount="45">
  <si>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</si>
  <si>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</si>
  <si>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</si>
  <si>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</si>
  <si>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</si>
  <si>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</si>
  <si>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</si>
  <si>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</si>
  <si>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</si>
  <si>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</si>
  <si>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</si>
  <si>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</si>
  <si>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</si>
  <si>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</si>
  <si>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</si>
  <si>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</si>
  <si>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</si>
  <si>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</si>
  <si>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</si>
  <si>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</si>
  <si>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</si>
  <si>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</si>
  <si>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Wilber Ching Sojo</t>
  </si>
  <si>
    <t>Catalina Salas Hernández</t>
  </si>
  <si>
    <t xml:space="preserve">José Leonardo Sanchez Hernandez 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</si>
  <si>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</si>
  <si>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</si>
  <si>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</si>
  <si>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</si>
  <si>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</si>
  <si>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</si>
  <si>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</si>
  <si>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</si>
  <si>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</si>
  <si>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</si>
  <si>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</si>
  <si>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</si>
  <si>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574</t>
  </si>
  <si>
    <t>María Alexandra Ulate Espinoza</t>
  </si>
  <si>
    <t>Jose Manuel Sandi Zuñiga</t>
  </si>
  <si>
    <t>Pablo José Mena Castillo</t>
  </si>
  <si>
    <t>Fondo Nacional de Becas</t>
  </si>
  <si>
    <t>Maurico Cubero Madrigal</t>
  </si>
  <si>
    <t>CORTE AL 31 DE MAYO DEL 2021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</si>
  <si>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31-05-2021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</si>
</sst>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left" vertical="center"/>
    </xf>
    <xf numFmtId="49" fontId="0" fillId="4" borderId="6" xfId="0" applyNumberFormat="1" applyFont="1" applyFill="1" applyBorder="1" applyAlignment="1">
      <alignment horizontal="left" vertical="center"/>
    </xf>
    <xf numFmtId="49" fontId="0" fillId="4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1"/>
  <sheetViews>
    <sheetView tabSelected="1" topLeftCell="A8" zoomScale="89" zoomScaleNormal="89" workbookViewId="0">
      <pane xSplit="1" topLeftCell="D1" activePane="topRight" state="frozen"/>
      <selection pane="topRight" activeCell="H8" sqref="H8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35</v>
      </c>
    </row>
    <row r="5" spans="1:8" ht="15.75" x14ac:dyDescent="0.25">
      <c r="A5" s="30" t="s">
        <v>36</v>
      </c>
      <c r="B5" s="30"/>
      <c r="C5" s="30"/>
      <c r="D5" s="30"/>
      <c r="E5" s="30"/>
      <c r="F5" s="30"/>
      <c r="G5" s="30"/>
    </row>
    <row r="6" spans="1:8" x14ac:dyDescent="0.25">
      <c r="A6" s="31" t="s">
        <v>43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27</v>
      </c>
      <c r="B8" s="12" t="s">
        <v>26</v>
      </c>
      <c r="C8" s="12" t="s">
        <v>8</v>
      </c>
      <c r="D8" s="12" t="s">
        <v>9</v>
      </c>
      <c r="E8" s="12" t="s">
        <v>33</v>
      </c>
      <c r="F8" s="12" t="s">
        <v>34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553434602008.75</v>
      </c>
      <c r="F9" s="16">
        <v>252797066708.57001</v>
      </c>
      <c r="G9" s="15">
        <f>+F9/E9</f>
        <v>0.45677857111032821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22</v>
      </c>
      <c r="E10" s="16">
        <v>48718268645</v>
      </c>
      <c r="F10" s="16">
        <v>18302411528.43</v>
      </c>
      <c r="G10" s="15">
        <f t="shared" ref="G10:G23" si="0">+F10/E10</f>
        <v>0.37567861168868516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38</v>
      </c>
      <c r="E11" s="16">
        <v>13478521554</v>
      </c>
      <c r="F11" s="16">
        <v>4019925308.2399998</v>
      </c>
      <c r="G11" s="15">
        <f t="shared" si="0"/>
        <v>0.29824675444815479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23</v>
      </c>
      <c r="E12" s="16">
        <v>26738308421</v>
      </c>
      <c r="F12" s="16">
        <v>5424705789.79</v>
      </c>
      <c r="G12" s="15">
        <f t="shared" si="0"/>
        <v>0.20288141285443062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39</v>
      </c>
      <c r="E13" s="16">
        <v>42473021677</v>
      </c>
      <c r="F13" s="16">
        <v>14411454317.75</v>
      </c>
      <c r="G13" s="15">
        <f t="shared" si="0"/>
        <v>0.33930843035719527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40</v>
      </c>
      <c r="E14" s="16">
        <v>5255652858</v>
      </c>
      <c r="F14" s="16">
        <v>754625755.5</v>
      </c>
      <c r="G14" s="15">
        <f t="shared" si="0"/>
        <v>0.14358363763529985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42</v>
      </c>
      <c r="E15" s="16">
        <v>35398084667</v>
      </c>
      <c r="F15" s="16">
        <v>13013692031.02</v>
      </c>
      <c r="G15" s="15">
        <f t="shared" si="0"/>
        <v>0.36763831019230442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24</v>
      </c>
      <c r="E16" s="16">
        <v>240924864752</v>
      </c>
      <c r="F16" s="16">
        <v>103426673691.36</v>
      </c>
      <c r="G16" s="15">
        <f t="shared" si="0"/>
        <v>0.42929015980905066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25</v>
      </c>
      <c r="E17" s="17">
        <f>+E18+E19+E20+E21+E22</f>
        <v>1645220447602</v>
      </c>
      <c r="F17" s="17">
        <f>+F18+F19+F20+F21+F22</f>
        <v>646490338136.76001</v>
      </c>
      <c r="G17" s="15">
        <f t="shared" si="0"/>
        <v>0.39295058548479356</v>
      </c>
    </row>
    <row r="18" spans="1:7" ht="16.5" thickTop="1" thickBot="1" x14ac:dyDescent="0.3">
      <c r="A18" s="24" t="s">
        <v>2</v>
      </c>
      <c r="B18" s="8" t="s">
        <v>3</v>
      </c>
      <c r="C18" s="10" t="s">
        <v>28</v>
      </c>
      <c r="D18" s="28"/>
      <c r="E18" s="16">
        <v>779291227432</v>
      </c>
      <c r="F18" s="16">
        <v>305899857187.46002</v>
      </c>
      <c r="G18" s="15">
        <f t="shared" si="0"/>
        <v>0.39253599478527745</v>
      </c>
    </row>
    <row r="19" spans="1:7" ht="16.5" thickTop="1" thickBot="1" x14ac:dyDescent="0.3">
      <c r="A19" s="25"/>
      <c r="B19" s="8" t="s">
        <v>4</v>
      </c>
      <c r="C19" s="10" t="s">
        <v>29</v>
      </c>
      <c r="D19" s="28"/>
      <c r="E19" s="16">
        <v>357713198013</v>
      </c>
      <c r="F19" s="16">
        <v>144880880732</v>
      </c>
      <c r="G19" s="15">
        <f t="shared" si="0"/>
        <v>0.40501966809380835</v>
      </c>
    </row>
    <row r="20" spans="1:7" ht="16.5" thickTop="1" thickBot="1" x14ac:dyDescent="0.3">
      <c r="A20" s="25"/>
      <c r="B20" s="8" t="s">
        <v>5</v>
      </c>
      <c r="C20" s="10" t="s">
        <v>30</v>
      </c>
      <c r="D20" s="28"/>
      <c r="E20" s="16">
        <v>224893487026</v>
      </c>
      <c r="F20" s="16">
        <v>89650176080.570007</v>
      </c>
      <c r="G20" s="15">
        <f t="shared" si="0"/>
        <v>0.39863393674093162</v>
      </c>
    </row>
    <row r="21" spans="1:7" ht="16.5" thickTop="1" thickBot="1" x14ac:dyDescent="0.3">
      <c r="A21" s="25"/>
      <c r="B21" s="8" t="s">
        <v>6</v>
      </c>
      <c r="C21" s="10" t="s">
        <v>31</v>
      </c>
      <c r="D21" s="28"/>
      <c r="E21" s="16">
        <v>170083272863</v>
      </c>
      <c r="F21" s="16">
        <v>65404210922.730003</v>
      </c>
      <c r="G21" s="15">
        <f t="shared" si="0"/>
        <v>0.38454228814971297</v>
      </c>
    </row>
    <row r="22" spans="1:7" ht="16.5" thickTop="1" thickBot="1" x14ac:dyDescent="0.3">
      <c r="A22" s="26"/>
      <c r="B22" s="8" t="s">
        <v>7</v>
      </c>
      <c r="C22" s="10" t="s">
        <v>32</v>
      </c>
      <c r="D22" s="29"/>
      <c r="E22" s="16">
        <v>113239262268</v>
      </c>
      <c r="F22" s="16">
        <v>40655213214</v>
      </c>
      <c r="G22" s="15">
        <f t="shared" si="0"/>
        <v>0.35902047045999391</v>
      </c>
    </row>
    <row r="23" spans="1:7" ht="16.5" thickTop="1" thickBot="1" x14ac:dyDescent="0.3">
      <c r="A23" s="8" t="s">
        <v>37</v>
      </c>
      <c r="B23" s="8"/>
      <c r="C23" s="10" t="s">
        <v>41</v>
      </c>
      <c r="D23" s="18" t="s">
        <v>24</v>
      </c>
      <c r="E23" s="16">
        <v>2200000812</v>
      </c>
      <c r="F23" s="16">
        <v>1428013666.75</v>
      </c>
      <c r="G23" s="15">
        <f t="shared" si="0"/>
        <v>0.64909688167424184</v>
      </c>
    </row>
    <row r="24" spans="1:7" ht="16.5" thickTop="1" thickBot="1" x14ac:dyDescent="0.3">
      <c r="A24" s="21" t="s">
        <v>20</v>
      </c>
      <c r="B24" s="22"/>
      <c r="C24" s="22"/>
      <c r="D24" s="23"/>
      <c r="E24" s="14">
        <f>+E9+E10+E11+E15+E12+E13+E14+E16+E17+E23</f>
        <v>2613841772996.75</v>
      </c>
      <c r="F24" s="14">
        <f>+F9+F10+F11+F15+F12+F13+F14+F16+F17+F23</f>
        <v>1060068906934.1699</v>
      </c>
      <c r="G24" s="15">
        <f>+F24/E24</f>
        <v>0.40555970827522925</v>
      </c>
    </row>
    <row r="25" spans="1:7" ht="15.75" thickTop="1" x14ac:dyDescent="0.25">
      <c r="A25" s="20" t="s">
        <v>44</v>
      </c>
      <c r="B25" s="20"/>
      <c r="C25" s="20"/>
      <c r="D25" s="20"/>
      <c r="E25" s="20"/>
      <c r="F25" s="20"/>
      <c r="G25" s="20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  <row r="321" spans="1:7" x14ac:dyDescent="0.25">
      <c r="A321" s="5"/>
      <c r="B321" s="5"/>
      <c r="C321" s="5"/>
      <c r="D321" s="5"/>
      <c r="E321" s="6"/>
      <c r="F321" s="6"/>
      <c r="G321" s="7"/>
    </row>
  </sheetData>
  <sortState xmlns:xlrd2="http://schemas.microsoft.com/office/spreadsheetml/2017/richdata2" ref="A10:F634">
    <sortCondition ref="A10:A634"/>
  </sortState>
  <mergeCells count="6">
    <mergeCell ref="A25:G25"/>
    <mergeCell ref="A24:D24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31-05-2021</vt:lpstr>
      <vt:lpstr>'Resumen Liquidación 31-05-2021'!Títulos_a_imprimir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2021-06-04T18:32:56Z</dcterms:modified>
</cp:coreProperties>
</file>