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\"/>
    </mc:Choice>
  </mc:AlternateContent>
  <xr:revisionPtr revIDLastSave="0" documentId="13_ncr:1_{E25914F7-3F5E-4D1F-9C35-4834875B20E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29-01-2021" sheetId="1" r:id="rId1"/>
  </sheets>
  <externalReferences>
    <externalReference r:id="rId2"/>
  </externalReferences>
  <definedNames>
    <definedName name="_xlnm._FilterDatabase" localSheetId="0" hidden="1">'Resumen Liquidación 29-01-2021'!$A$8:$WUF$16</definedName>
    <definedName name="programa">[1]Datos!$A$3:$A$15</definedName>
    <definedName name="_xlnm.Print_Titles" localSheetId="0">'Resumen Liquidación 29-01-2021'!$1:$8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F24" i="1"/>
  <c r="E24" i="1"/>
  <c r="E17" i="1" l="1"/>
  <c r="F17" i="1" l="1"/>
  <c r="G24" i="1" s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<sst xmlns="http://schemas.openxmlformats.org/spreadsheetml/2006/main" count="46" uniqueCount="45">
  <si>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</si>
  <si>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</si>
  <si>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</si>
  <si>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</si>
  <si>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</si>
  <si>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</si>
  <si>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</si>
  <si>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</si>
  <si>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</si>
  <si>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</si>
  <si>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</si>
  <si>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</si>
  <si>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</si>
  <si>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</si>
  <si>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</si>
  <si>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</si>
  <si>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</si>
  <si>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</si>
  <si>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</si>
  <si>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</si>
  <si>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</si>
  <si>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</si>
  <si>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</si>
  <si>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</si>
  <si>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</si>
  <si>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</si>
  <si>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</si>
  <si>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</si>
  <si>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</si>
  <si>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</si>
  <si>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</si>
  <si>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</si>
  <si>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</si>
  <si>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</si>
  <si>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</si>
  <si>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</si>
  <si>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</si>
  <si>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29-01-2021</t>
    </r>
  </si>
  <si>
    <t>CORTE AL 29 DE ENERO DEL 2021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</si>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</sst>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4" zoomScale="89" zoomScaleNormal="89" workbookViewId="0">
      <selection activeCell="D17" sqref="D17:D22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24" t="s">
        <v>36</v>
      </c>
      <c r="B5" s="24"/>
      <c r="C5" s="24"/>
      <c r="D5" s="24"/>
      <c r="E5" s="24"/>
      <c r="F5" s="24"/>
      <c r="G5" s="24"/>
    </row>
    <row r="6" spans="1:8" x14ac:dyDescent="0.25">
      <c r="A6" s="25" t="s">
        <v>38</v>
      </c>
      <c r="B6" s="25"/>
      <c r="C6" s="25"/>
      <c r="D6" s="25"/>
      <c r="E6" s="25"/>
      <c r="F6" s="25"/>
      <c r="G6" s="25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31" t="s">
        <v>21</v>
      </c>
      <c r="E9" s="16">
        <v>552264424020.75</v>
      </c>
      <c r="F9" s="16">
        <v>83244288142.850006</v>
      </c>
      <c r="G9" s="15">
        <f>+F9/E9</f>
        <v>0.15073266450297784</v>
      </c>
    </row>
    <row r="10" spans="1:8" ht="16.5" thickTop="1" thickBot="1" x14ac:dyDescent="0.3">
      <c r="A10" s="8">
        <v>551</v>
      </c>
      <c r="B10" s="8"/>
      <c r="C10" s="10" t="s">
        <v>12</v>
      </c>
      <c r="D10" s="27" t="s">
        <v>22</v>
      </c>
      <c r="E10" s="16">
        <v>48574271844</v>
      </c>
      <c r="F10" s="16">
        <v>1549306237.5</v>
      </c>
      <c r="G10" s="15">
        <f t="shared" ref="G10:G23" si="0">+F10/E10</f>
        <v>3.1895614255952533E-2</v>
      </c>
    </row>
    <row r="11" spans="1:8" ht="16.5" thickTop="1" thickBot="1" x14ac:dyDescent="0.3">
      <c r="A11" s="8">
        <v>553</v>
      </c>
      <c r="B11" s="8"/>
      <c r="C11" s="10" t="s">
        <v>13</v>
      </c>
      <c r="D11" s="27" t="s">
        <v>40</v>
      </c>
      <c r="E11" s="16">
        <v>13461660663</v>
      </c>
      <c r="F11" s="16">
        <v>1085850151.77</v>
      </c>
      <c r="G11" s="15">
        <f t="shared" si="0"/>
        <v>8.0662421892308545E-2</v>
      </c>
    </row>
    <row r="12" spans="1:8" ht="16.5" thickTop="1" thickBot="1" x14ac:dyDescent="0.3">
      <c r="A12" s="8">
        <v>554</v>
      </c>
      <c r="B12" s="8"/>
      <c r="C12" s="10" t="s">
        <v>14</v>
      </c>
      <c r="D12" s="27" t="s">
        <v>23</v>
      </c>
      <c r="E12" s="16">
        <v>26738308421</v>
      </c>
      <c r="F12" s="16">
        <v>1304304058.3499999</v>
      </c>
      <c r="G12" s="15">
        <f t="shared" si="0"/>
        <v>4.8780350567188928E-2</v>
      </c>
    </row>
    <row r="13" spans="1:8" ht="16.5" thickTop="1" thickBot="1" x14ac:dyDescent="0.3">
      <c r="A13" s="8">
        <v>555</v>
      </c>
      <c r="B13" s="8"/>
      <c r="C13" s="10" t="s">
        <v>15</v>
      </c>
      <c r="D13" s="27" t="s">
        <v>41</v>
      </c>
      <c r="E13" s="16">
        <v>42437166007</v>
      </c>
      <c r="F13" s="16">
        <v>2935475771.77</v>
      </c>
      <c r="G13" s="15">
        <f t="shared" si="0"/>
        <v>6.9172285710261475E-2</v>
      </c>
    </row>
    <row r="14" spans="1:8" ht="16.5" thickTop="1" thickBot="1" x14ac:dyDescent="0.3">
      <c r="A14" s="8">
        <v>556</v>
      </c>
      <c r="B14" s="8"/>
      <c r="C14" s="10" t="s">
        <v>16</v>
      </c>
      <c r="D14" s="27" t="s">
        <v>42</v>
      </c>
      <c r="E14" s="16">
        <v>5246002858</v>
      </c>
      <c r="F14" s="16">
        <v>200014311.13999999</v>
      </c>
      <c r="G14" s="15">
        <f t="shared" si="0"/>
        <v>3.812699240813109E-2</v>
      </c>
    </row>
    <row r="15" spans="1:8" ht="16.5" thickTop="1" thickBot="1" x14ac:dyDescent="0.3">
      <c r="A15" s="8">
        <v>557</v>
      </c>
      <c r="B15" s="8"/>
      <c r="C15" s="10" t="s">
        <v>17</v>
      </c>
      <c r="D15" s="27" t="s">
        <v>44</v>
      </c>
      <c r="E15" s="16">
        <v>35333224128</v>
      </c>
      <c r="F15" s="16">
        <v>3565748120.1599998</v>
      </c>
      <c r="G15" s="15">
        <f t="shared" si="0"/>
        <v>0.10091771153525454</v>
      </c>
    </row>
    <row r="16" spans="1:8" ht="16.5" thickTop="1" thickBot="1" x14ac:dyDescent="0.3">
      <c r="A16" s="8">
        <v>558</v>
      </c>
      <c r="B16" s="8"/>
      <c r="C16" s="10" t="s">
        <v>18</v>
      </c>
      <c r="D16" s="27" t="s">
        <v>24</v>
      </c>
      <c r="E16" s="16">
        <v>229588701078</v>
      </c>
      <c r="F16" s="16">
        <v>17753450243.040001</v>
      </c>
      <c r="G16" s="15">
        <f t="shared" si="0"/>
        <v>7.7327194934599497E-2</v>
      </c>
    </row>
    <row r="17" spans="1:7" ht="16.5" thickTop="1" thickBot="1" x14ac:dyDescent="0.3">
      <c r="A17" s="8">
        <v>573</v>
      </c>
      <c r="B17" s="11"/>
      <c r="C17" s="10" t="s">
        <v>19</v>
      </c>
      <c r="D17" s="28" t="s">
        <v>25</v>
      </c>
      <c r="E17" s="26">
        <f>+E18+E19+E20+E21+E22</f>
        <v>1598611995300</v>
      </c>
      <c r="F17" s="26">
        <f>+F18+F19+F20+F21+F22</f>
        <v>176153935079.86002</v>
      </c>
      <c r="G17" s="15">
        <f t="shared" si="0"/>
        <v>0.11019180113608648</v>
      </c>
    </row>
    <row r="18" spans="1:7" ht="16.5" thickTop="1" thickBot="1" x14ac:dyDescent="0.3">
      <c r="A18" s="21" t="s">
        <v>2</v>
      </c>
      <c r="B18" s="8" t="s">
        <v>3</v>
      </c>
      <c r="C18" s="10" t="s">
        <v>28</v>
      </c>
      <c r="D18" s="29"/>
      <c r="E18" s="16">
        <v>764489956631</v>
      </c>
      <c r="F18" s="16">
        <v>83805848915.080002</v>
      </c>
      <c r="G18" s="15">
        <f t="shared" si="0"/>
        <v>0.10962321766057022</v>
      </c>
    </row>
    <row r="19" spans="1:7" ht="16.5" thickTop="1" thickBot="1" x14ac:dyDescent="0.3">
      <c r="A19" s="22"/>
      <c r="B19" s="8" t="s">
        <v>4</v>
      </c>
      <c r="C19" s="10" t="s">
        <v>29</v>
      </c>
      <c r="D19" s="29"/>
      <c r="E19" s="16">
        <v>349853556924</v>
      </c>
      <c r="F19" s="16">
        <v>40552580538.900002</v>
      </c>
      <c r="G19" s="15">
        <f t="shared" si="0"/>
        <v>0.11591301484955144</v>
      </c>
    </row>
    <row r="20" spans="1:7" ht="16.5" thickTop="1" thickBot="1" x14ac:dyDescent="0.3">
      <c r="A20" s="22"/>
      <c r="B20" s="8" t="s">
        <v>5</v>
      </c>
      <c r="C20" s="10" t="s">
        <v>30</v>
      </c>
      <c r="D20" s="29"/>
      <c r="E20" s="16">
        <v>216824811548</v>
      </c>
      <c r="F20" s="16">
        <v>23937105617.970001</v>
      </c>
      <c r="G20" s="15">
        <f t="shared" si="0"/>
        <v>0.11039836929673004</v>
      </c>
    </row>
    <row r="21" spans="1:7" ht="16.5" thickTop="1" thickBot="1" x14ac:dyDescent="0.3">
      <c r="A21" s="22"/>
      <c r="B21" s="8" t="s">
        <v>6</v>
      </c>
      <c r="C21" s="10" t="s">
        <v>31</v>
      </c>
      <c r="D21" s="29"/>
      <c r="E21" s="16">
        <v>162182826393</v>
      </c>
      <c r="F21" s="16">
        <v>17482070875.98</v>
      </c>
      <c r="G21" s="15">
        <f t="shared" si="0"/>
        <v>0.10779236781592151</v>
      </c>
    </row>
    <row r="22" spans="1:7" ht="16.5" thickTop="1" thickBot="1" x14ac:dyDescent="0.3">
      <c r="A22" s="23"/>
      <c r="B22" s="8" t="s">
        <v>7</v>
      </c>
      <c r="C22" s="10" t="s">
        <v>32</v>
      </c>
      <c r="D22" s="30"/>
      <c r="E22" s="16">
        <v>105260843804</v>
      </c>
      <c r="F22" s="16">
        <v>10376329131.93</v>
      </c>
      <c r="G22" s="15">
        <f t="shared" si="0"/>
        <v>9.8577293862959617E-2</v>
      </c>
    </row>
    <row r="23" spans="1:7" ht="16.5" thickTop="1" thickBot="1" x14ac:dyDescent="0.3">
      <c r="A23" s="8" t="s">
        <v>39</v>
      </c>
      <c r="B23" s="8"/>
      <c r="C23" s="10" t="s">
        <v>43</v>
      </c>
      <c r="D23" s="27" t="s">
        <v>24</v>
      </c>
      <c r="E23" s="16">
        <v>5706874095</v>
      </c>
      <c r="F23" s="16">
        <v>0</v>
      </c>
      <c r="G23" s="15">
        <f t="shared" si="0"/>
        <v>0</v>
      </c>
    </row>
    <row r="24" spans="1:7" ht="16.5" thickTop="1" thickBot="1" x14ac:dyDescent="0.3">
      <c r="A24" s="18" t="s">
        <v>20</v>
      </c>
      <c r="B24" s="19"/>
      <c r="C24" s="19"/>
      <c r="D24" s="20"/>
      <c r="E24" s="14">
        <f>+E9+E10+E11+E15+E12+E13+E14+E16+E17+E23</f>
        <v>2557962628414.75</v>
      </c>
      <c r="F24" s="14">
        <f>+F9+F10+F11+F15+F12+F13+F14+F16+F17+F23</f>
        <v>287792372116.44006</v>
      </c>
      <c r="G24" s="15">
        <f>+F24/E24</f>
        <v>0.11250843500195859</v>
      </c>
    </row>
    <row r="25" spans="1:7" ht="15.75" thickTop="1" x14ac:dyDescent="0.25">
      <c r="A25" s="17" t="s">
        <v>37</v>
      </c>
      <c r="B25" s="17"/>
      <c r="C25" s="17"/>
      <c r="D25" s="17"/>
      <c r="E25" s="17"/>
      <c r="F25" s="17"/>
      <c r="G25" s="1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29-01-2021</vt:lpstr>
      <vt:lpstr>'Resumen Liquidación 29-01-2021'!Títulos_a_imprimir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2021-02-03T19:14:12Z</dcterms:modified>
</cp:coreProperties>
</file>